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orisnik\Desktop\ŽELJKA\NABAVA\U tijeku\Adaptacija laboratorija\"/>
    </mc:Choice>
  </mc:AlternateContent>
  <bookViews>
    <workbookView xWindow="0" yWindow="0" windowWidth="14325" windowHeight="12300" activeTab="2"/>
  </bookViews>
  <sheets>
    <sheet name="Troškovnik" sheetId="2" r:id="rId1"/>
    <sheet name="Rekapitulacija" sheetId="5" r:id="rId2"/>
    <sheet name="Opći uvjeti" sheetId="4" r:id="rId3"/>
  </sheets>
  <externalReferences>
    <externalReference r:id="rId4"/>
    <externalReference r:id="rId5"/>
  </externalReferences>
  <definedNames>
    <definedName name="\0">[1]Nap!#REF!</definedName>
    <definedName name="_Fill" hidden="1">#N/A</definedName>
    <definedName name="_Key1" hidden="1">#N/A</definedName>
    <definedName name="_Key2" hidden="1">#N/A</definedName>
    <definedName name="_Sort" hidden="1">#N/A</definedName>
    <definedName name="ADRESA">'[1]Osn-Pod'!$C$9</definedName>
    <definedName name="ANEX_I">'[1]Osn-Pod'!#REF!</definedName>
    <definedName name="ANEX_II">'[1]Osn-Pod'!#REF!</definedName>
    <definedName name="ARAP_BROJ_SIT">#N/A</definedName>
    <definedName name="AVANS_ISPL">'[1]Osn-Pod'!#REF!</definedName>
    <definedName name="AVANS_MJES">#N/A</definedName>
    <definedName name="BROJ_KUCA">[1]Nap!#REF!</definedName>
    <definedName name="BROJ_LISTA">[1]Nap!#REF!</definedName>
    <definedName name="BROJ_SIT">'[1]Osn-Pod'!#REF!</definedName>
    <definedName name="COPY_1_4">[1]Dokaz!#REF!</definedName>
    <definedName name="COPY_5_8">[1]Dokaz!#REF!</definedName>
    <definedName name="DAT_SIT">'[1]Osn-Pod'!#REF!</definedName>
    <definedName name="DIONICE">'[1]Osn-Pod'!#REF!</definedName>
    <definedName name="erwer">'[2]Osn-Pod'!$E$10</definedName>
    <definedName name="GOD_POC">'[1]Osn-Pod'!#REF!</definedName>
    <definedName name="GOD_SIT">'[1]Osn-Pod'!#REF!</definedName>
    <definedName name="hgug">'[2]Osn-Pod'!$G$5</definedName>
    <definedName name="I">#N/A</definedName>
    <definedName name="igor">'[2]Osn-Pod'!$C$9</definedName>
    <definedName name="II">#N/A</definedName>
    <definedName name="III">#N/A</definedName>
    <definedName name="IV">#N/A</definedName>
    <definedName name="IX">#N/A</definedName>
    <definedName name="JMBG">'[1]Osn-Pod'!$C$10</definedName>
    <definedName name="k">'[2]Osn-Pod'!$G$5</definedName>
    <definedName name="KONZALTING">'[1]Osn-Pod'!$C$12</definedName>
    <definedName name="KOR_IME">'[1]Osn-Pod'!$C$8</definedName>
    <definedName name="KOR_IME_OCA">'[1]Osn-Pod'!$E$8</definedName>
    <definedName name="KOR_PREZIME">'[1]Osn-Pod'!$C$7</definedName>
    <definedName name="KUCE_U_OBRADI">[1]Nap!#REF!</definedName>
    <definedName name="MJES_DIONICE">#N/A</definedName>
    <definedName name="MJES_IZVR">#N/A</definedName>
    <definedName name="MJES_OBVEZNICE">#N/A</definedName>
    <definedName name="MJES_POC">'[1]Osn-Pod'!#REF!</definedName>
    <definedName name="MJES_SIT">'[1]Osn-Pod'!#REF!</definedName>
    <definedName name="MJES_ZA_OBR">'[1]Osn-Pod'!#REF!</definedName>
    <definedName name="NASELJE">'[1]Osn-Pod'!$G$5</definedName>
    <definedName name="OBVEZNICE">'[1]Osn-Pod'!#REF!</definedName>
    <definedName name="ODG_PROJEKTANT">'[1]Osn-Pod'!#REF!</definedName>
    <definedName name="PREDH_SIT">#N/A</definedName>
    <definedName name="PRIV_SIT_II">#N/A</definedName>
    <definedName name="PRO_KRAJ_RADA">'[1]Osn-Pod'!#REF!</definedName>
    <definedName name="RED_BR_SIT">'[1]Osn-Pod'!#REF!</definedName>
    <definedName name="SIFRA_UPUTE">'[1]Osn-Pod'!$E$10</definedName>
    <definedName name="SIT_BROJ">'[1]Osn-Pod'!#REF!</definedName>
    <definedName name="_xlnm.Recorder">#N/A</definedName>
    <definedName name="TEK_RACUN">'[1]Osn-Pod'!#REF!</definedName>
    <definedName name="UGOV_AVANS">'[1]Osn-Pod'!#REF!</definedName>
    <definedName name="UGOV_KRAJ_RADA">'[1]Osn-Pod'!#REF!</definedName>
    <definedName name="UGOV_POC_RADA">'[1]Osn-Pod'!#REF!</definedName>
    <definedName name="uiiiigtu">'[2]Osn-Pod'!$E$10</definedName>
    <definedName name="V">#N/A</definedName>
    <definedName name="VI">#N/A</definedName>
    <definedName name="VII">#N/A</definedName>
    <definedName name="VIII">#N/A</definedName>
    <definedName name="VRSTA_SIT">'[1]Osn-Pod'!#REF!</definedName>
    <definedName name="X">#N/A</definedName>
    <definedName name="XI">#N/A</definedName>
    <definedName name="XII">#N/A</definedName>
    <definedName name="XIII">#N/A</definedName>
    <definedName name="XIV">#N/A</definedName>
    <definedName name="XV">#N/A</definedName>
    <definedName name="XX">#N/A</definedName>
    <definedName name="XXX">#N/A</definedName>
    <definedName name="ZAP">'[1]Osn-Pod'!#REF!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5" l="1"/>
  <c r="F46" i="2" l="1"/>
  <c r="F51" i="2"/>
  <c r="F70" i="2"/>
  <c r="F82" i="2"/>
  <c r="F89" i="2"/>
  <c r="F96" i="2"/>
  <c r="F110" i="2"/>
  <c r="F245" i="2"/>
  <c r="F254" i="2"/>
  <c r="F259" i="2"/>
  <c r="F267" i="2"/>
  <c r="F268" i="2" s="1"/>
  <c r="F291" i="2"/>
  <c r="F285" i="2"/>
  <c r="F294" i="2"/>
  <c r="F295" i="2" s="1"/>
  <c r="F296" i="2" s="1"/>
  <c r="B7" i="5" s="1"/>
  <c r="F290" i="2"/>
  <c r="F289" i="2"/>
  <c r="F288" i="2"/>
  <c r="F284" i="2"/>
  <c r="F283" i="2"/>
  <c r="F282" i="2"/>
  <c r="F281" i="2"/>
  <c r="F280" i="2"/>
  <c r="F279" i="2"/>
  <c r="F278" i="2"/>
  <c r="F277" i="2"/>
  <c r="F276" i="2"/>
  <c r="F275" i="2"/>
  <c r="F274" i="2"/>
  <c r="F273" i="2"/>
  <c r="F266" i="2"/>
  <c r="F265" i="2"/>
  <c r="F264" i="2"/>
  <c r="F263" i="2"/>
  <c r="F262" i="2"/>
  <c r="F258" i="2"/>
  <c r="F257" i="2"/>
  <c r="F253" i="2"/>
  <c r="F252" i="2"/>
  <c r="F251" i="2"/>
  <c r="F244" i="2"/>
  <c r="F243" i="2"/>
  <c r="F242" i="2"/>
  <c r="F241" i="2"/>
  <c r="F237" i="2"/>
  <c r="F236" i="2"/>
  <c r="F235" i="2"/>
  <c r="F234" i="2"/>
  <c r="F233" i="2"/>
  <c r="F232" i="2"/>
  <c r="F231" i="2"/>
  <c r="F230" i="2"/>
  <c r="F229" i="2"/>
  <c r="F228" i="2"/>
  <c r="F227" i="2"/>
  <c r="F226" i="2"/>
  <c r="F223" i="2"/>
  <c r="F222" i="2"/>
  <c r="F221" i="2"/>
  <c r="F220" i="2"/>
  <c r="F215" i="2"/>
  <c r="F214" i="2"/>
  <c r="F212" i="2"/>
  <c r="F210" i="2"/>
  <c r="F209" i="2"/>
  <c r="F207" i="2"/>
  <c r="F206" i="2"/>
  <c r="F204" i="2"/>
  <c r="F202" i="2"/>
  <c r="F200" i="2"/>
  <c r="F187" i="2"/>
  <c r="F170" i="2"/>
  <c r="F158" i="2"/>
  <c r="F157" i="2"/>
  <c r="F156" i="2"/>
  <c r="F155" i="2"/>
  <c r="F139" i="2"/>
  <c r="F140" i="2"/>
  <c r="F141" i="2"/>
  <c r="F142" i="2"/>
  <c r="F143" i="2"/>
  <c r="F144" i="2"/>
  <c r="F145" i="2"/>
  <c r="F147" i="2"/>
  <c r="F148" i="2"/>
  <c r="F149" i="2"/>
  <c r="F150" i="2"/>
  <c r="F151" i="2"/>
  <c r="F152" i="2"/>
  <c r="F153" i="2"/>
  <c r="F116" i="2"/>
  <c r="F117" i="2"/>
  <c r="F118" i="2"/>
  <c r="F120" i="2"/>
  <c r="F121" i="2"/>
  <c r="F122" i="2"/>
  <c r="F123" i="2"/>
  <c r="F124" i="2"/>
  <c r="F125" i="2"/>
  <c r="F126" i="2"/>
  <c r="F127" i="2"/>
  <c r="F128" i="2"/>
  <c r="F129" i="2"/>
  <c r="F130" i="2"/>
  <c r="F131" i="2"/>
  <c r="F132" i="2"/>
  <c r="F133" i="2"/>
  <c r="F134" i="2"/>
  <c r="F135" i="2"/>
  <c r="F138" i="2"/>
  <c r="F115" i="2"/>
  <c r="F114" i="2"/>
  <c r="F103" i="2"/>
  <c r="F104" i="2"/>
  <c r="F105" i="2"/>
  <c r="F107" i="2"/>
  <c r="F108" i="2"/>
  <c r="F109" i="2"/>
  <c r="F102" i="2"/>
  <c r="F95" i="2"/>
  <c r="F93" i="2"/>
  <c r="F88" i="2"/>
  <c r="F87" i="2"/>
  <c r="F86" i="2"/>
  <c r="F81" i="2"/>
  <c r="F80" i="2"/>
  <c r="F78" i="2"/>
  <c r="F76" i="2"/>
  <c r="F74" i="2"/>
  <c r="F69" i="2"/>
  <c r="F68" i="2"/>
  <c r="F66" i="2"/>
  <c r="F65" i="2"/>
  <c r="F63" i="2"/>
  <c r="F62" i="2"/>
  <c r="F60" i="2"/>
  <c r="F59" i="2"/>
  <c r="F57" i="2"/>
  <c r="F55" i="2"/>
  <c r="F50" i="2"/>
  <c r="F45" i="2"/>
  <c r="F43" i="2"/>
  <c r="F41" i="2"/>
  <c r="F39" i="2"/>
  <c r="F34" i="2"/>
  <c r="F32" i="2"/>
  <c r="F30" i="2"/>
  <c r="F28" i="2"/>
  <c r="F35" i="2" s="1"/>
  <c r="F26" i="2"/>
  <c r="F25" i="2"/>
  <c r="F23" i="2"/>
  <c r="F21" i="2"/>
  <c r="F20" i="2"/>
  <c r="F19" i="2"/>
  <c r="F17" i="2"/>
  <c r="F15" i="2"/>
  <c r="F10" i="2"/>
  <c r="F8" i="2"/>
  <c r="F11" i="2" s="1"/>
  <c r="F97" i="2" s="1"/>
  <c r="B4" i="5" s="1"/>
  <c r="F246" i="2" l="1"/>
  <c r="B5" i="5" s="1"/>
  <c r="B8" i="5" s="1"/>
</calcChain>
</file>

<file path=xl/sharedStrings.xml><?xml version="1.0" encoding="utf-8"?>
<sst xmlns="http://schemas.openxmlformats.org/spreadsheetml/2006/main" count="808" uniqueCount="525">
  <si>
    <t>Količina</t>
  </si>
  <si>
    <t>I.</t>
  </si>
  <si>
    <t>PRIPREMNI RADOVI</t>
  </si>
  <si>
    <t>Napomena: pražnjenje prostora od kompletne opreme i namještaja je u obvezi investitora.</t>
  </si>
  <si>
    <t>1.</t>
  </si>
  <si>
    <t>Obračun po m2 stvarno izvedenog stanja.</t>
  </si>
  <si>
    <t>m2</t>
  </si>
  <si>
    <t>2.</t>
  </si>
  <si>
    <t>PRIPREMNI RADOVI UKUPNO</t>
  </si>
  <si>
    <t>II.</t>
  </si>
  <si>
    <t>DEMONTAŽE I RUŠENJA</t>
  </si>
  <si>
    <t xml:space="preserve">Obračun po komadu stvarno izvedenog stanja. </t>
  </si>
  <si>
    <t>kom</t>
  </si>
  <si>
    <t>3.</t>
  </si>
  <si>
    <t>a)</t>
  </si>
  <si>
    <t>ulazna vrata sa nadsvjetlom 90/260 cm</t>
  </si>
  <si>
    <t>b)</t>
  </si>
  <si>
    <t>dovratnik 90/210 cm</t>
  </si>
  <si>
    <t>c)</t>
  </si>
  <si>
    <t>vrata 70/210 cm</t>
  </si>
  <si>
    <t>4.</t>
  </si>
  <si>
    <t>Obračun po m3 stvarno izvedenog stanja.</t>
  </si>
  <si>
    <t>m3</t>
  </si>
  <si>
    <t>5.</t>
  </si>
  <si>
    <t>zidne pločice</t>
  </si>
  <si>
    <t>podne pločice</t>
  </si>
  <si>
    <t>6.</t>
  </si>
  <si>
    <t>Obračun po m1 stvarno izvedenog stanja.</t>
  </si>
  <si>
    <t>m1</t>
  </si>
  <si>
    <t>7.</t>
  </si>
  <si>
    <t>8.</t>
  </si>
  <si>
    <t>Obračun po m3 stvarno odveženog materijala s uračunatim koeficijentom na rastresitost 1,60.</t>
  </si>
  <si>
    <t>DEMONTAŽE I RUŠENJA UKUPNO</t>
  </si>
  <si>
    <t>III.</t>
  </si>
  <si>
    <t>ZIDARSKI RADOVI</t>
  </si>
  <si>
    <t>Krpanje instalacijskih šliceva
Dobava materijala i razni popravci i krpanje nakon izvedenih instalaterskih radova vapneno-cementnom žbukom. U cijenu je uračunat sav potreban rad i materijal, vertikalni i horizontalni transport do potpune gotovosti.</t>
  </si>
  <si>
    <t>ZIDARSKI RADOVI UKUPNO</t>
  </si>
  <si>
    <t>IV.</t>
  </si>
  <si>
    <t>IZOLATERSKI RADOVI</t>
  </si>
  <si>
    <t>IZOLATERSKI RADOVI UKUPNO</t>
  </si>
  <si>
    <t>V.</t>
  </si>
  <si>
    <t>STOLARSKI RADOVI</t>
  </si>
  <si>
    <t>Obračun po komadu stvarno izvedenog stanja.</t>
  </si>
  <si>
    <t>rešetka za prozor 160/140 cm</t>
  </si>
  <si>
    <t>rešetka za prozor 180/65 cm</t>
  </si>
  <si>
    <t>unutarnja PVC klupčica r.š. do 22 cm</t>
  </si>
  <si>
    <t>unutarnja alu klupčica r.š. do 22 cm</t>
  </si>
  <si>
    <t>jednokrilna puna vrata 100/210+60 sa nadsvjetlom (ostakljenje dvostruko izo-staklo)</t>
  </si>
  <si>
    <t>jednokrilna puna vrata 70/210 cm</t>
  </si>
  <si>
    <t>unutarnja špaleta</t>
  </si>
  <si>
    <t>vanjska špaleta</t>
  </si>
  <si>
    <t>STOLARSKI RADOVI UKUPNO</t>
  </si>
  <si>
    <t>VI.</t>
  </si>
  <si>
    <t>SOBOSLIKARSKO-LIČILAČKI RADOVI</t>
  </si>
  <si>
    <t>cijevi</t>
  </si>
  <si>
    <t>radijatori</t>
  </si>
  <si>
    <t>SOBOSLIKARSKO-LIČILAČKI RADOVI UKUPNO</t>
  </si>
  <si>
    <t>VII.</t>
  </si>
  <si>
    <t>KERAMIČARSKI RADOVI</t>
  </si>
  <si>
    <t>podne keramičke pločice</t>
  </si>
  <si>
    <t>zidne keramičke pločice</t>
  </si>
  <si>
    <t>keramički sokl visine 10 cm</t>
  </si>
  <si>
    <t>KERAMIČARSKI RADOVI UKUPNO</t>
  </si>
  <si>
    <t>VIII.</t>
  </si>
  <si>
    <t>OPREMA</t>
  </si>
  <si>
    <t>Obračun po komadu.</t>
  </si>
  <si>
    <t>OPREMA UKUPNO</t>
  </si>
  <si>
    <t>kompl</t>
  </si>
  <si>
    <t>komplet</t>
  </si>
  <si>
    <t>Demontaža elektroopreme kao što su:</t>
  </si>
  <si>
    <t>-prekidači (cca 7kom)</t>
  </si>
  <si>
    <t>-rasvjetna tijela (cca 7kom)</t>
  </si>
  <si>
    <t>-fiksni izvodi i priključnice EE i EK (cca 27kom)</t>
  </si>
  <si>
    <t>Dovođenje u beznaponsko stanje predmetne građevine te provjera beznaponskog stanja u svim predmetnim prostorijama</t>
  </si>
  <si>
    <t>Demontaža razvodnog ormara u predmetnoj prostoriji u kompletu sa svom opremom</t>
  </si>
  <si>
    <t>Demontaža nadžbuknih elektroenergetskih kabela i kabela elektroničke komunikacije zajedno s plastičnim kanalicama (cca 100m)</t>
  </si>
  <si>
    <t>Demontaža podžbuknih napojnih kabela u kompletu sa zaštitnim (instalacijskim) cijevima (cca 250m)</t>
  </si>
  <si>
    <t>-minijaturni automatski prekidač C32A, 1P, 10kA</t>
  </si>
  <si>
    <t>-minijaturni automatski prekidač C20A, 1P, 10kA</t>
  </si>
  <si>
    <t>-ostali sitni materijal i pribor (vodiči, stopice, stezaljke, uvidnice)</t>
  </si>
  <si>
    <t>-ormar ožičiti, elemente označiti</t>
  </si>
  <si>
    <t>U razvodni ormar ugraditi:</t>
  </si>
  <si>
    <t>-distributivni blok 100A, 4P</t>
  </si>
  <si>
    <t>naponskim okidačem (MX) 230V</t>
  </si>
  <si>
    <t>-zaštitni uređaj diferencijalne struje RCD 40/0,03A, 2P</t>
  </si>
  <si>
    <t>-zaštitni uređaj diferencijalne struje RCD 40/0,03A, 4P</t>
  </si>
  <si>
    <t>-minijaturni automatski prekidač C32A, 1P+N, 10kA u kompletu s</t>
  </si>
  <si>
    <t>-minijaturni automatski prekidač C16A, 1P, 10kA</t>
  </si>
  <si>
    <t>-minijaturni automatski prekidač C10A, 1P, 10kA</t>
  </si>
  <si>
    <t>-minijaturni automatski prekidač C6A, 1P, 10kA</t>
  </si>
  <si>
    <t>-pomoćni sklopnik 4NO, 20A, 230V</t>
  </si>
  <si>
    <t>- N i PE sabirnica</t>
  </si>
  <si>
    <t>Dobava i polaganje napojnih kabela u parapetne kanale po</t>
  </si>
  <si>
    <t>zidu/stropu, kako slijedi:</t>
  </si>
  <si>
    <t>-NYY-J 5x10 mm2</t>
  </si>
  <si>
    <t>m</t>
  </si>
  <si>
    <t>-NYY-J 4x1,5 mm2</t>
  </si>
  <si>
    <t>-NYY-J 3x4 mm2</t>
  </si>
  <si>
    <t>-NYY-J 3x2,5 mm2</t>
  </si>
  <si>
    <t>-NYY-J 3x1,5 mm2</t>
  </si>
  <si>
    <t>-FG16OR16 3x6 mm2</t>
  </si>
  <si>
    <t>-FG16OR16 3x1,5 mm2</t>
  </si>
  <si>
    <t>-jednostruka priključnica</t>
  </si>
  <si>
    <t>-jednostruka priključnica, crvena</t>
  </si>
  <si>
    <t>-dvostruka priključnica s priborom za pričvršćivanje za kanal, crvena</t>
  </si>
  <si>
    <t>-pribor za povezivanje dva kompleta priključnica</t>
  </si>
  <si>
    <t>-mrežna priključnica RJ45, cat 6 FTP, toolless</t>
  </si>
  <si>
    <t>-sklopka isklopna, 1 modul</t>
  </si>
  <si>
    <t>-pribor za laku instalaciju mehanizma za kanale</t>
  </si>
  <si>
    <t>-stup visine kućišta 2,7m s dva odjeljka, bijeli</t>
  </si>
  <si>
    <t>-dvostruka priključnica, bijela</t>
  </si>
  <si>
    <t>-mrežna priključnica RJ45, cat 6 FTP, toolless, bijela</t>
  </si>
  <si>
    <t>-pribor za laku instalaciju mehanizma za kanale, bijela</t>
  </si>
  <si>
    <t xml:space="preserve">Dobava, montaža i spajanje stropne nadgradne, direktne svjetiljke, </t>
  </si>
  <si>
    <t>izrađene od dekapiranog čelika, elektrostatski plastificiranog s</t>
  </si>
  <si>
    <t>prizmatičnom PMMA odsijačem (PR)</t>
  </si>
  <si>
    <t>Izvor: LED moduli velikog svjetlosnog toka, SMD srednje snage,</t>
  </si>
  <si>
    <t>SDCM≤3</t>
  </si>
  <si>
    <t>Temp. boje svjetla (CCT), odziv boje (RA): 3000K (±100K), Ra&gt;80</t>
  </si>
  <si>
    <t>Predspojna sprava: Strujno upravljiva, smještena u kućištu svjetiljke</t>
  </si>
  <si>
    <t>Okvirne dimenzije svjetiljke: 600x600x85mm ( ±5%)</t>
  </si>
  <si>
    <t>Ukupni svjetlosni tok (φ): 3424lm ( ±5%)</t>
  </si>
  <si>
    <t>Ukupna snaga (P): 30W ( ±5%)</t>
  </si>
  <si>
    <t>Efikasnost svjetiljke (LEF): 113,76lm/W ( ±5%)</t>
  </si>
  <si>
    <t>Iskoristivost (LOR): 100% ( ±5%)</t>
  </si>
  <si>
    <t>Blještanje (UGR) 4H/8H: 16.9/17.2</t>
  </si>
  <si>
    <t>IP zaštita (min): 40</t>
  </si>
  <si>
    <t>Jamstvo na proizvod: Ne manje od 7 godina.</t>
  </si>
  <si>
    <t>Montažu izvesti u: Radni prostor i Analiza uzoraka</t>
  </si>
  <si>
    <t xml:space="preserve">Predspojna sprava: Strujno upravljiva, s inverterom i lokalnom </t>
  </si>
  <si>
    <t>baterijom autonomije 1h</t>
  </si>
  <si>
    <t>Montažu izvesti u: Radni prostor</t>
  </si>
  <si>
    <t>Temp. boje svjetla (CCT), odziv boje (RA): 4000K (±100K), Ra&gt;80</t>
  </si>
  <si>
    <t>Okvirne dimenzije svjetiljke: 1277x101x84mm ( ±5%)</t>
  </si>
  <si>
    <t>Ukupni svjetlosni tok (φ): 3244lm ( ±5%)</t>
  </si>
  <si>
    <t>Ukupna snaga (P): 27W ( ±5%)</t>
  </si>
  <si>
    <t>Efikasnost svjetiljke (LEF): 120,14lm/W ( ±5%)</t>
  </si>
  <si>
    <t>Iskoristivost (LOR): 89,31% ( ±5%)</t>
  </si>
  <si>
    <t>Blještanje (UGR) 4H/8H: 22/21.2</t>
  </si>
  <si>
    <t>IP zaštita (min): 66</t>
  </si>
  <si>
    <t>Montažu izvesti u: Spremište, Praonica i Ekstrakcija uzoraka</t>
  </si>
  <si>
    <t>Montažu izvesti u: Praonica, Analiza uzoraka i Ekstrakcija uzoraka</t>
  </si>
  <si>
    <t>Dobava, montaža i spajanje kutije za izjednačenje potencijala u Praonici:</t>
  </si>
  <si>
    <t>-kutija</t>
  </si>
  <si>
    <t>-stezaljka (komplet)</t>
  </si>
  <si>
    <t>-spojnice/obujmice</t>
  </si>
  <si>
    <t>-H07V-K ZŽ  4mm² u instalacijsku cijev (uračunato u cijenu)</t>
  </si>
  <si>
    <t>-H07V-K ZŽ 6mm²</t>
  </si>
  <si>
    <t>Dobava materijala i izrada glavnog izjednačenja potencijala:</t>
  </si>
  <si>
    <t>-H07V-K ZŽ  10mm2 (od GIP-a prema razvodnom ormaru R0.1)</t>
  </si>
  <si>
    <t>h</t>
  </si>
  <si>
    <t>Dobava i montaža razvodnog ormara poz. R0.118x3, (54) modula, nadžbukna ugradnja, metalni, u kompletu sa svom opremom (vrata, slijepi poklopci, prirubnica, bravica ...)</t>
  </si>
  <si>
    <t>Dobava i montaža PVC parapetnih kanala dimenzija 50x80mm s pripadajućim poklopcima i spojnicama, djelomičnim pregradama, kutevima (pravi, unutarnji, vanjski), krajnjim poklopcima i pripadajućim montažnim priborom. Bijela boja.</t>
  </si>
  <si>
    <t>Dobava, montaža i spajanje modularne opreme u gore navedene PVC parapetne kanale, bijele boje, kako slijedi:</t>
  </si>
  <si>
    <t>Dobava i montaža PVC stupa s dva odjeljka, za vertikalnu distribuciju napajanja s pregradama za slabu i/ili jaku struju, poklopac kučišta 45mm, potrebno opremiti mehanizmima za priključnice, visina stupa 2,7m, ukupna visina između poda i stropa (min.) 2,7m i  (maks.) 3,8m:</t>
  </si>
  <si>
    <t>Dobava, montaža i spajanje stropne nadgradne, direktne svjetiljke, izrađene od dekapiranog čelika, elektrostatski plastificiranog s prizmatičnom PMMA odsijačem (PR)</t>
  </si>
  <si>
    <t>I. DEMONTAŽNI RADOVI</t>
  </si>
  <si>
    <t>Dobava, montaža i spajanje elektroopreme u glavni razvodni ormar GRO kako slijedi:</t>
  </si>
  <si>
    <t>Spajanje napojnog kabela s UPS-om (dolaz, odlaz, nužni isklop),klima uređaja, ventilatora, plinskog bojlera, KO (cca 6 izvoda)</t>
  </si>
  <si>
    <t>Dobava, montaža i spajanje stropnog nadgradnog rasvjetnog tijela nužne rasvjete s piktogramom smjer "izlaz dolje", IP65, kućišta izrađenog od bijelog polikarbonata s  transparentnim polikarbonatnim pokrovom i pleksiglasom, svjetiljka se koristi za označavanje smjera evakuacije, 230Vac, 50Hz, elektronička predspojna naprava s vlastitim napajanjem, s inverterom za nužnu rasvjetu u pripravnom modu rada i hermetički zatvorenom (NiMH) baterijom autonomije 1h, s funkcijom autotesta, s elektronskom zaštitom protiv potpunog pražnjenja baterije, udaljenost uočavanja VD 20m. Instalirane maks. snage sustava 2W. Jamstvo na proizvod ne manje od 2 godine.</t>
  </si>
  <si>
    <t>Dobava, montaža i spajanje elemenata za izjednačenje potencijala metalnih masa unutar Praonice prema specifikaciji:</t>
  </si>
  <si>
    <t>Dobava, montaža i spajanje kabela H07V-K ZŽ 6mm² za povezivanje kutije za izjednačenje potencijala u praonici i sigurnosnog ormara za plin sa spajanjem na PE sabirnicu u R0.1. Kabel se djelomično polaže u kanale, a djelomično u PVC cijev (uračunato u cijenu):</t>
  </si>
  <si>
    <t>Građevinska ispomoć u vidu izrade proboja za polaganje i prolaz kabela i elektroopreme te obrada zida/stropa i vraćanje istog u prvobitno stanje (radnih sati)</t>
  </si>
  <si>
    <t>-prespojni panel prazni za 24 modula</t>
  </si>
  <si>
    <t>-utični modul RJ45 oklopljeni, cat 6</t>
  </si>
  <si>
    <t>-prespojni kabel RJ 45 - Cat.6 - U/FTP, 1 m</t>
  </si>
  <si>
    <t>-ostali sitni montažni pribor i materijal</t>
  </si>
  <si>
    <t>-polica fiksna dubine 200 mm, 2U</t>
  </si>
  <si>
    <t xml:space="preserve">-panel za vođenje kabela, 1 U </t>
  </si>
  <si>
    <t>IV.  ISPITIVANJE, ATESTI, DOKUMENTACIJA</t>
  </si>
  <si>
    <t xml:space="preserve">ELEKTRO RADOVI </t>
  </si>
  <si>
    <t xml:space="preserve">GRAĐEVINSKI  RADOVI </t>
  </si>
  <si>
    <t>ELEKTRO RADOVI UKUPNO</t>
  </si>
  <si>
    <t>GRAĐEVINSKI RADOVI UKUPNO</t>
  </si>
  <si>
    <t>II. ELEKTRO RADOVI</t>
  </si>
  <si>
    <t>III. ELEKTRO INSTALACIJA</t>
  </si>
  <si>
    <t>Izrada dokumentacije izvedenog stanja u tri primjeraka.(elektroinstalacije, elektronička komunikacijska instalacija, sustav zaštite od djelovanja munje i uzemljenje)</t>
  </si>
  <si>
    <t>Ispitivanje rasvjetljenosti prostora (opća i nužna rasvjeta),sva potrebna mjerenja te izrada protokola o mjerenju</t>
  </si>
  <si>
    <t>Ispitivanje EK instalacije s izradom svih pismenih protokola.</t>
  </si>
  <si>
    <t>Dobava, polaganje i spajanje U/FTP cat 6 kabela. Kabel se polaže u PVC parapetne kanale. Kabel se polaže od komunikacijskog ormara (KO) do informatičkih priključnica RJ45, cat 6 u prostoru građevine.</t>
  </si>
  <si>
    <t>Dobava, polaganje i spajanje F/FTP cat 6A kabela. Kabel se polaže djelomično u PVC parapetne kanale, a djelomično u zaštitne (instalacijske) cijevi. U kanale se polaže do postojećeg KO. Zaštitne (instalacijske) cijevi (uračunate u cijenu) polažu se do priključka investitora.</t>
  </si>
  <si>
    <t>Dobava, postavljanje i spajanje komunikacijskog ormara KO.1(Radni prostor) sastavljenog iz sljedećih elemenata:</t>
  </si>
  <si>
    <t>Dobava, postavljanje i spajanje nove opreme u postojeći komunikacijski ormar (KO) u susjednoj prostoriji:</t>
  </si>
  <si>
    <t>Napomena: Mrežni prespojnik dobavlja investitor prema vlastitim potrebama.</t>
  </si>
  <si>
    <t>Izvor: LED moduli velikog svjetlosnog toka, SMD srednje snage, SDCM≤3</t>
  </si>
  <si>
    <t xml:space="preserve">Dobava, montaža i spajanje stropne nadgradne, direktne svjetiljke, izrađene od polikarbonata, sa satiniranim opal polikarbonatnim difuzorom </t>
  </si>
  <si>
    <t>INSTALATERSKI RADOVI</t>
  </si>
  <si>
    <t>INSTALATERSKI RADOVI UKUPNO</t>
  </si>
  <si>
    <t xml:space="preserve">VODOINSTALATERSKI RADOVI </t>
  </si>
  <si>
    <t>KLIMA SPLIT SUSTAV - hlađenje i grijanje</t>
  </si>
  <si>
    <t>Odvodne plastične cjevi za kondenzat s sifonom, ručni daljinski upravljači, sobni termostati za regulaciju , odzračni ventili, maske i sl.- uključeni u cijenu</t>
  </si>
  <si>
    <t>Originalne  cijevi s izolacijom za dvocjevni razvod uz zid-spoj vanjske i unutarnje jedinice</t>
  </si>
  <si>
    <t>Demontaža postojeće klima komore u prostoriji Spremište-u obvezi Investitora</t>
  </si>
  <si>
    <t>Zajednički plinski aparat za grijanje kompletne zgrade je u hodniku. Ako se ostali dijelovi zgrade ne budu grijali istovremeno s ovim prostorima treba izvršiti prespajanje cjevovoda ispod aparata. Odvojiti cjevovod za ova četiri postojeća radijatora od ostalih radijatora u zgradi.U cijenu uračunati 4 m cijevi NO 25, filter u povratnom vodu i dva zaporna ventila. Pumpu za grijanje u aparatu treba pregledati i servsirati . Postojeće radijatore očistiti, pregledati i ofarbati bojom otpornom na temperature do 150 °C.</t>
  </si>
  <si>
    <t xml:space="preserve">Pomoćni montažni materijal uključivo nespecificirane spojnice, fazonske komade, koljena, ovjesni pribor, materijal za spajanje, varenje, brtvljenje, tvrdo lemljenje i slično. </t>
  </si>
  <si>
    <t>Usluge projektanta za rješavanje pojedinih detalja kod izvođenja-ako bude potrebno-u obvezi Izvoditelja radova</t>
  </si>
  <si>
    <t>sat</t>
  </si>
  <si>
    <t>Prijevoz opreme, materijala i alata.</t>
  </si>
  <si>
    <t>VENTILACIJA</t>
  </si>
  <si>
    <t>Dobava i montaža-Odsisni ventilaotor s daljinskim upravljačem V=75 m3/h za ugradnju u strop - odvod s spiro   cijevi d100 kroz krov</t>
  </si>
  <si>
    <t>Ugradnja dozračne rešetke na vratima ili zidu 100x200 za prostoriju Ekrstrakcija uzoraka</t>
  </si>
  <si>
    <t>Saniranje postojećeg zidanog dimnjaka s   plastičnom ili inox cijevi d=100 mm s otvorom za spajanje budućeg digestora koji će se možda naknadno ugraditi u radnom prostoru Priprema uzoraka</t>
  </si>
  <si>
    <t>ELEKTRO RADOVI</t>
  </si>
  <si>
    <t>VODOINSTALATERSKI RADOVI UKUPNO</t>
  </si>
  <si>
    <t>TROŠKOVNIK</t>
  </si>
  <si>
    <t>Tekstualni opis stavke</t>
  </si>
  <si>
    <t>Jedinica mjere</t>
  </si>
  <si>
    <t>Jedinična cijena u kn (bez PDV-a)</t>
  </si>
  <si>
    <t xml:space="preserve"> Ukupna cijena stavke (bez PDV-a) </t>
  </si>
  <si>
    <t>STROJARSKE INSTALACIJE</t>
  </si>
  <si>
    <t>STROJARSKE INSTALACIJE UKUPNO</t>
  </si>
  <si>
    <t>komlet</t>
  </si>
  <si>
    <t>Opći uvjeti dopunjavaju se u pojedinim stavkama troškovnika.</t>
  </si>
  <si>
    <t>Djelomično može biti i od drugog proizvođača ukoliko izvođač stolarskih radova ponudi odgovarajući okov iste kvalitete, što će biti određeno pojedinačnom stavkom. Sva vrata će biti ovješena s tri petlje u boji prema izboru projektanta. Petlje su tip s kutnom pločicom koja se vijcima pričvršćuje u krilo i dovratnik.</t>
  </si>
  <si>
    <t>Dovratnici su predviđeni za suhu ugradnju, fino obrađeni, širina dovratnika mora odgovarati mjestu ugradbe, a mora biti veća od završne obrade zida za 5-10 mm i bez pokrovne letvice. Vratna krila izvode se kao okviri od punog jelovog drva s ispunom od drvenog roštilja i obostranom oblogom od šperploča. Spoj drvenog okvira je na pero i utor za zaokretna vrata odnosno sa četkicama za klizna. Završna obrada okvira je lakiranje u boji prema izboru projektanta. Završna obrada krila svih unutarnjih vrata je laminat koji se lijepi na šperploču.</t>
  </si>
  <si>
    <t>Stolarska izvedba i obrada</t>
  </si>
  <si>
    <t>* Svi drveni doprozornici prije mokre ugradbe moraju biti zaštićeni ljepenkom ili PE folijom prema zidu i to sa  svih ugradbenih strana</t>
  </si>
  <si>
    <t>* Sva stolarija mora kod dostave biti zaštićena, dok se finalno obrađeni proizvodi zaštićuju i nakon ugradbe od nenamjernog oštećenja, a što je sadržano u jediničnoj cijeni.</t>
  </si>
  <si>
    <t>* Izvođač je dužan s voditeljem građenja definirati redoslijed izrade i ispravke stolarskih elemenata, a u  iznimnom slučaju mogu zapisnički utvrditi količine i zidarske veličine otvora ukoliko se s izradom stolarije započinje prije izgradnje objekta.</t>
  </si>
  <si>
    <t>* Radioničke nacrte izrađuje izvođač stolarskih radova i dostavlja na usaglašavanje i potpis projektantu.</t>
  </si>
  <si>
    <t>* Prije pristupa izradi stolarije izvođač je obvezan provjeriti količine i zidarske veličine otvora na gradilištu.</t>
  </si>
  <si>
    <t>Izvedba i obrada</t>
  </si>
  <si>
    <t>Drvo ne smije imati pogreške koje potječu od kukaca, kao što su bušotine i crvotočine. Drvo treba biti ravno s pravilnim godovima, bez pukotina, smolastih kvrga i smoljnjača.</t>
  </si>
  <si>
    <t xml:space="preserve">Svi stolarski elementi izvode se od jelovine ili guste smreke ako nije drugačije određeno. Za predmete na otvorenom prostoru drvo može sadržavati 20-25% vlage, a za prozore i vrata može sadržavati 13-15%. </t>
  </si>
  <si>
    <t>* troškovi atesta</t>
  </si>
  <si>
    <t>* troškovi zaštite na radu</t>
  </si>
  <si>
    <t>* sva šteta i troškovi popravaka kao posljedica nepažnje u toku izvedbe</t>
  </si>
  <si>
    <t>* čišćenje prostorija i okoliša nakon završetka radova</t>
  </si>
  <si>
    <t>* uzorci materijala u odgovarajućoj veličini</t>
  </si>
  <si>
    <t>* okov prvoklasan za funkcionalnu uporabu s naznakom proizvoda</t>
  </si>
  <si>
    <t>* ličenje sa svim predradnjama, odnosno završna obrada premazima lazurnim bojama ako je to u stavci  posebno naznačeno ili kompletne obloge plastificiranjem, ako je u pojedinoj stavci naznačeno</t>
  </si>
  <si>
    <t>* ostakljenje vrstom stakla, naznačenom u pojedinoj stavci, s kitanjem silikonskim kitom</t>
  </si>
  <si>
    <t>* eventualno potrebna radna skela s postavom i demontažom (izuzima se fasadna skela)</t>
  </si>
  <si>
    <t>* svi horizontalni i vertikalni transporti do mjesta ugradnje</t>
  </si>
  <si>
    <t>* stolarska montaža na gradilištu</t>
  </si>
  <si>
    <t xml:space="preserve"> * dobava ili izrada u radionici s dostavom na gradilište i svim potrebnim materijalom i prvoklasnom    izvedbom</t>
  </si>
  <si>
    <t>Ponuđač nudi gotov stolarski element, jedinična cijena treba obuhvatiti:</t>
  </si>
  <si>
    <t>Obveza je ponuditi kvalitetan i ispravan rad, na temelju shema i troškovnika, neće se uzeti u obzir naknadno pozivanje na eventualno nerazumijevanje ili manjkavosti opisa ili nacrta.
Ponudom ponuđač usvaja u cijelosti opće uvjete uz stolarske radove.</t>
  </si>
  <si>
    <t>OPĆI UVJETI ZA STOLARSKE RADOVE</t>
  </si>
  <si>
    <t>Ovi opći uvjeti mijenjaju se ili nadopunjuju opisom pojedine stavke troškovnika.</t>
  </si>
  <si>
    <t>Zamjenski materijal bolje kvalitete od tražene obračunava se po nabavnoj cijeni ako je ona manja od ugovorene, a po ugovorenoj cijeni ako je nabavna veća od ugovorene.</t>
  </si>
  <si>
    <t>* popravak štete učinjene nepažnjom pri radu na svojim ili tuđim radovima.</t>
  </si>
  <si>
    <t>* poduzimanje mjera po HTZ i drugim postojećim propisima;</t>
  </si>
  <si>
    <t xml:space="preserve">  koje se obrađuju i sl;</t>
  </si>
  <si>
    <t>* keramičku obradu raznih kutija, električnih instalacija na površinama</t>
  </si>
  <si>
    <t>* čišćenje izrađenih površina;</t>
  </si>
  <si>
    <t>* skidanje i ponovno postavljanje vrata, prozora i sl. radi postave pločica;</t>
  </si>
  <si>
    <t>* sve predradnje, popravljanje manjih oštećenja i nečistoća na podlozi;</t>
  </si>
  <si>
    <t>* svu potrebnu radnu i zaštitnu skelu;</t>
  </si>
  <si>
    <t>* zaštita izvedenih radova;</t>
  </si>
  <si>
    <t>* davanje traženih uzoraka;</t>
  </si>
  <si>
    <t>* dovođenje struje, vode i plina od priključaka na gradilištu do mjesta korištenja;</t>
  </si>
  <si>
    <t>* transportne troškove materijala;</t>
  </si>
  <si>
    <t>* sav potreban rad, uključivo alat i strojeve;</t>
  </si>
  <si>
    <t>* sav potrebni materijal, uključivo vezni;</t>
  </si>
  <si>
    <t>* izmjere na objektu potrebne za izvedbu i obračun;</t>
  </si>
  <si>
    <t>Jedinična cijena treba sadržavati:</t>
  </si>
  <si>
    <t>Ukoliko se traži stavkom troškovnika materijal koji nije obuhvaćen propisima, ima se u svemu izvesti prema uputama proizvođača, s garancijom i atestima.</t>
  </si>
  <si>
    <t>Ako je opis koje stavke izvođaču nejasan treba pravovremeno prije predaje ponude tražiti objašnjenje od projektanta. Eventualne izmjene materijala, te načina izvedbe tokom gradnje, moraju se izvršiti isključivo pismenim dogovorom sa projektantom i nadzornim inženjerom. Sve više radnje koje neće biti na taj način utvrđene, neće se priznati u obračun.</t>
  </si>
  <si>
    <t>Sav vezivni materijal, ljepila, materijal za brtvljenje i pomoćna sredstva prema</t>
  </si>
  <si>
    <t>* čišćenje nakon završenih radova.</t>
  </si>
  <si>
    <t xml:space="preserve">  naftiranje cijevne skele i slaganje;</t>
  </si>
  <si>
    <t>* čišćenje skela nakon demontaže, vađenje čavala, spojnica,</t>
  </si>
  <si>
    <t>* sav rad, montažu, demontažu sa premještanjima, alat i strojeve;</t>
  </si>
  <si>
    <t>* dobavu kompletnog materijala, glavnog i pomoćnog, sa troškovima transporta;</t>
  </si>
  <si>
    <t>* ateste za dokaz stabilnosti i sigurnosti rada na skeli;</t>
  </si>
  <si>
    <t>* izradu nacrta i proračuna potrebnih za inspekciju rada;</t>
  </si>
  <si>
    <t>Skelarski radovi moraju se izvesti po ZNR propisima, od zdravog materijala i isprobanih elemenata, sa svim potrebnim prilazima, mostovima, zaštitama i ogradama. Kod pokretnih i nepokretnih drvenih skela prilikom svake demontaže, premještanja te ponovne montaže mora se upotrijebiti novi vezni materijal (čavli, klamfe i sl.).</t>
  </si>
  <si>
    <t>SKELARSKI  RADOVI</t>
  </si>
  <si>
    <t>* čišćenje nakon završetka radova.</t>
  </si>
  <si>
    <t>* isporuku pogonskog materijala;</t>
  </si>
  <si>
    <t>* dovođenje vode, plina i struje od priključaka na gradilištu do mjesta potrošnje;</t>
  </si>
  <si>
    <t>* sve potrebne radne i zaštitne skele;</t>
  </si>
  <si>
    <t>* izradu i dobavu drvenih podmetača potrebnih za ugradnju;</t>
  </si>
  <si>
    <t>* sva potrebna bušenja i dubljenja sa odgovarajućim alatom i strojevima;</t>
  </si>
  <si>
    <t>* transport do gradilišta, te unutarnji transport do mjesta ugradbe;</t>
  </si>
  <si>
    <t xml:space="preserve">  pomoćni materijal za ugradbu (mort, ljepenke, metalne veze i sl.);</t>
  </si>
  <si>
    <t>* sav materijal, dobavljen ili izrađen na gradilištu, uključivo i sav</t>
  </si>
  <si>
    <t>Jedinična cijena za dobave i ugradbe sadrži:</t>
  </si>
  <si>
    <t>Sav materijal za radove na dobavama i ugradbama mora zadovoljavati odgovarajuće propise:</t>
  </si>
  <si>
    <t>C)  DOBAVE  I  UGRADBE</t>
  </si>
  <si>
    <t>* isporuka pogonskog materijala;</t>
  </si>
  <si>
    <t>* sve potrebne radne, lake i pokretne skele;</t>
  </si>
  <si>
    <t>* eventualna krpanja tokom građenja;</t>
  </si>
  <si>
    <t>* priprema podloge: čišćenje, štokanje, otprašivanje, vlaženje vodom i sl;</t>
  </si>
  <si>
    <t>* unutarnji transport, horizontalni i vertikalni, do mjesta ugradbe;</t>
  </si>
  <si>
    <t xml:space="preserve">  i skela od nogara;</t>
  </si>
  <si>
    <t>* donošenje vode, povremeno miješanje morta, premještanje korita</t>
  </si>
  <si>
    <t>* sav rad, uključivo pripremu morta, alat i strojeve;</t>
  </si>
  <si>
    <t>* dobavu kompletnog materijala i transport na gradilište;</t>
  </si>
  <si>
    <t>Jedinična cijena za žbukanje, podloge podova i glazure sadrži:</t>
  </si>
  <si>
    <t>u bilo kojem smjeru, za jednu etažu. Troškovi sanacije dijelova izvedenih van ovih kriterija padaju na teret izvođača radova.</t>
  </si>
  <si>
    <t>Žbukanje po velikoj vrućini ili hladnoći treba izbjegavati. Nepropisno ožbukani zidovi i stropovi moraju se ispraviti bez prava naplate. Betonske plohe moraju prije žbukanja biti obrađene tako da se žbuka dobro prihvati na bet. površinu, štokanjem i špricanjem cem. mlijekom, ako oplata nije bila premazana sredstvom za ohrapljivanje bet. površine.</t>
  </si>
  <si>
    <t>Žbukanje vršiti u pogodno vrijeme, kada su zidovi i stropovi potpuno suhi. Prije žbukanja, treba plohu dobro očistiti od svih nečistoća, ostataka armature i žica, te navlažiti i nanijeti cementni špric.</t>
  </si>
  <si>
    <t>Sav materijal za izradu radova žbukanja, podloga i glazura, mora zadovoljavati odgovarajuće propise, a izvedba mora biti u skladu sa važećim normama:</t>
  </si>
  <si>
    <t>B) ŽBUKANJA, PODLOGE PODOVA I GLAZURE</t>
  </si>
  <si>
    <t>* zaštita zidova od utjecaja vrućine, hladnoće, atmosferskih nepogoda;</t>
  </si>
  <si>
    <t>* obilježavanje mjesta zidanja;</t>
  </si>
  <si>
    <t xml:space="preserve">  premještanje korita i skela od nogara;</t>
  </si>
  <si>
    <t>* donošenje vode, povremeno miješanje morta, vlaženje opeke,</t>
  </si>
  <si>
    <t>* potreban alat i strojeve;</t>
  </si>
  <si>
    <t>* sav rad, uključivo zidanje i priprema morta;</t>
  </si>
  <si>
    <t>* dobavu svog potrebnog materijala, uključivo vezni;</t>
  </si>
  <si>
    <t>Jedinična cijena zidarskih radova sadrži:</t>
  </si>
  <si>
    <t>Sav materijal za izradu zidarskih radova mora zadovoljavati odgovarajuće propise:</t>
  </si>
  <si>
    <t>A) GRUBI ZIDARSKI RADOVI</t>
  </si>
  <si>
    <t>Zidarske radove izvesti prema opisu u troškovniku, te u skladu sa važećim standardima. Ako koja stavka nije izvođaču jasna mora prije predaje ponude tražiti objašnjenje od projektanta. Eventualne izmjene materijala, te načina izvedbe tokom gradnje, moraju se izvršiti isključivo pismenim dogovorom sa projektantom i nadzornim inženjerom. Više radnje, koje neće biti na taj način utvrđene, neće se priznati u obračun. Ukoliko se stavkom troškovnika traži materijal koji nije obuhvaćen propisima, mora se u svemu izvesti prema uputama proizvođača, te s garancijom i certifikatima od za to ovlaštenih ustanova. Štete pri ugradbama i sl, nastale na vlastitim i tuđim radovima, moraju se popraviti na račun izvršioca štete.</t>
  </si>
  <si>
    <t>OPĆI  UVJET  UZ  ZIDARSKE  RADOVE</t>
  </si>
  <si>
    <t>Kako se radi o izolacijama na koje izvoditelj daje minimalno 10 g. garancije, ista sa atestima mora biti probana prilikom izvođenja radova, a prije obračuna.</t>
  </si>
  <si>
    <t>* čišćenje ploha prije izvedbe izolacije sa krpanjem eventualnih reški;</t>
  </si>
  <si>
    <t>* priprema izolacije na gradilištu;</t>
  </si>
  <si>
    <t>* sav rad, uključujući unutarnji transport na mjesto ugradbe, alat i strojeve;</t>
  </si>
  <si>
    <t>* dobavu kompletnog materijala sa troškovima transporta;</t>
  </si>
  <si>
    <t>Jedinična cijena hidroizolacijskih radova sadrži:</t>
  </si>
  <si>
    <t>Ukoliko se naknadno ustanovi tj. pojavi vlaga, zbog nesolidne izvedbe, ne dozvoljava se krpanje već se mora ponovno izvesti izolacija cijele površine na trošak izvođača. Izvođač mora o svom trošku izvesti, popraviti i ponovno montirati opremu i pojedine građevinske i obrtničke radove koji se prilikom ponovne izvedbe oštete ili se moraju demontirati.</t>
  </si>
  <si>
    <t>Ako je opis koje stavke izvođaču nejasan treba pravovremeno prije predaje ponude tražiti objašnjenje od projektanta. Eventualne izmjene materijala, te načina izvedbe tijekom gradnje, moraju se izvršiti pismenim dogovorom sa projektantom i nadzornim inženjerom. Ako se stavkom troškovnika traži materijal koji nije obuhvaćen propisima, mora se u svemu izvesi prema uputama proizvođača, te s garancijom i certifikatima od za to ovlaštenih ustanova.</t>
  </si>
  <si>
    <t>Izolacija se izvodi podzemno, protiv vode bez pritiska ili procjedne vode na propusnom tlu (gdje se iznimno ta voda kod najvećih kiša pretvara, na kratko vrijeme, u podzemnu vodu sa pritiskom).</t>
  </si>
  <si>
    <t>Hidroizolacijske radove izvesti prema opisu u troškovniku, te u skladu sa važećim normama. Sav materijal za izolaciju treba biti prvorazredne kvalitete, te mora zadovoljavati odgovarajuće propise:</t>
  </si>
  <si>
    <t>HIDROIZOLACIJE</t>
  </si>
  <si>
    <t>Sav prostor za vrijeme i nakon rušenja, te prilikom izvođenja novih konstrukcija zaštititi od vremenskih nepogoda  (vlaženje, prokišnjavanje, rashlađivanje i ostalo).</t>
  </si>
  <si>
    <t xml:space="preserve">Prije rušenja postojećih slojeva podnih konstrukcija, (vanjski slojevi ravnog krova sa izolacijama, obloge unutarnjih podova kamen, keramika, vinaz, parket, tekstil, epoxi i sl.), potrebno je izraditi probni uzorak rušenja cca. 0,50x0,50m, kako bi se ustanovili postojeći slojevi i debljina slojeva, da se odredi potrebna visine rušenja za potrebe novih obloga i konstrukcija. </t>
  </si>
  <si>
    <t xml:space="preserve">Prije poćetka radova na rušenjime i demontaži izvršiti pregled, pripremu, uređenje i čišćenje vanjskih i unutarnjih prostora koji su obuhvaćeni radovima. Istim se predviđa uklanjanje zatećene mobilne i stabilne opreme (namještaja) i uređaja, te otpremu na deponiju koju odredi investitor (udaljenosti do 10km). Svu opremu i uređaje propisno osigurati i zaštititi od oštećenja. Izvođenje se mora odvijati u skladu s Općim tehničkim propisima za radove rušenja i demontaže. Radove treba izvoditi sukladno sa propisianim higijensko tehničkim mjerama zaštite na radu, tj. paziti na rad strojeva i alata, na moguća urušavanja, postavi i održavanju zaštitnih oplata, ograda i skela, postavi znakova upozorenja na opasnosti, te zaštiti fizičkih osoba i objekata tijekom izveđenja radova. </t>
  </si>
  <si>
    <t>OPĆI  UVJETI  UZ  RADOVE RUŠENJA I DEMONTAŽE</t>
  </si>
  <si>
    <t>Pipremne radove je obavezan izvršavati izvođač radova prije nego pristupi izvođenju i za vrijeme izvođenja radova na rekonstrukciji i nadogradnji građevine, a u skladu sa projektom rušenja i demontaža, i projektom novog stanja, a prema funkcionalnim i tehničkim zahtjevima prilagodbe postojećeg prostora novim uvjetima koji su definirani građevinskim i instalaterskim projektima i odgovarajućim troškovnicima. Svi radovi koji će se izvoditi na rekonstrukciji i nadogradnji postojeće građevine su specificirani projektnim zadatkom, odgovarajućim projektima i detaljnim opisima u stavkama troškovnika. U pripremne radove uključiti i pregled projektne dokumentacije (građevinski i instalaterski dio) sa pripadajućim troškovnicima, a o svim nejasnoćama ili neusklađenostima pravovremeno izvjestiti investitora i projektanta. Obračun za obavljene pripremne radnje po predviđenim radnim satima stručnog radnika određenog stupnja obrazovanja.</t>
  </si>
  <si>
    <t>U pripremnim radnjama izraditi plan zaštite građevine, fizičkih osoba i prometa za vrijeme i nakon radova rušenja i demontaža, te prilikom izvođenja novih konstrukcija. Istim predvidjeti zaštitu građevine od vremenskih nepogoda  (vlaženje, prokišnjavanje, rashlađivanje, pregrijavanja i ostalog), te predvidjeti higijensko tehničke mjere zaštite pri radu i zaštite od požara, a u skladu sa Pravilnikom.</t>
  </si>
  <si>
    <t xml:space="preserve">Stavka obuhvaća pregled, kontrolu mjera i veličina postojećeg stanja građevinske konstrukcije objekata, pregled postojećeg stanja opreme, instalacija, te utvrđivanje točnih koridora instalacija u objektu i izvan objekta, (vodovod, kanalizacija, elektrika, grijanje, i ostalo), kako bi se one djelomićno ili privremeno uklonile, zamjenile, dopunile ili pojačale novim, zaštitile ili prilagodile novim sadržajima, ili izradile nove, kao i drugi radovi koje je potrebno izvršiti kako bi se mogao definirati opseg radova, potrebni zahvati na objektu, na istalacijama i na ostalim sadržajima, te izraditi operativni plan aktivnosti (građevinski i instalaterski). </t>
  </si>
  <si>
    <t>Prije izvedbe,narudžbe ili bilo kojeg početka rada izvođač radova obavezno je dužan na licu mjesta uzeti sve potrebe mjere, kote i  svu izmjeru potrebnu za izradu stavke, te sve dogovoriti s projektantom. Naznačene dimenzije i kote u nacrtima treba  obavezno provjeriti na licu mjesta. Sve detalje treba razjasniti i dogovoriti s projektantom.</t>
  </si>
  <si>
    <t>OPĆI  UVJETI  UZ  PRIPREMNE RADOVE</t>
  </si>
  <si>
    <t>Ovaj "Opći opis uz troškovnik" i svi “Opći uvjeti” (obračunsko-tehnički uvjeti i specifikacije) uz pojedine radove sastavni su dio troškovnika i moraju biti priloženi i ovjereni prilikom davanja ponude.</t>
  </si>
  <si>
    <t>Obaveza je izvođača provjeriti količine potrebnih materijala (prema projektu, nacrtima, detaljima, izmjeri i stanju na gradilištu i sl.), te naručiti i dobaviti potreban materijal prema vlastitom izračunu, izmjeri, procjeni i stvarnom stanju na gradilištu (ne prema količinama iz ovog troškovnika).</t>
  </si>
  <si>
    <t>U jedinične cijene stavki imaju biti uračunati svi radovi i potrebni materijali (eventualno ne specificirani posebno u samom troškovniku), a koji su (prema uzancama struke i pravilima dobrog zanata) potrebni za potpuno dovršenje građevine, tj. dovođenje u stanje "potpuno spremno za uporabu". Svi takovi radovi imaju biti uračunati u jedinične cijene, tj. neće se posebno plaćati.</t>
  </si>
  <si>
    <t>Sve vrste radnih skela, bez obzira na visinu, ulaze u jediničnu cijenu dotičnog rada (osim za fasaderske radove, gdje je posebno specificirana).</t>
  </si>
  <si>
    <t>Nikakvi režijski sati niti posebne naplate po navedenim radovima neće se posebno priznati, jer sve ovo ima biti uključeno u jediničnu cijenu. Prema ovom uvodu, opisu stavaka i grupi radova treba sastaviti jediničnu cijenu za svaku stavku troškovnika.</t>
  </si>
  <si>
    <t>* osiguranje radova kod osiguravajućeg društva.</t>
  </si>
  <si>
    <t>* uskladištenje materijala i elemenata za obrtničke i instalaterske radove do njihove ugradbe;</t>
  </si>
  <si>
    <t xml:space="preserve">* kompletno čišćenje građevine: sve podne površine pod keramikom, parketom i slično kao i zidne te svu ostakljenu stolariju, bravariju islično.   </t>
  </si>
  <si>
    <t xml:space="preserve">  sa planiranjem terena na relativnu točnost prema projektu;</t>
  </si>
  <si>
    <t xml:space="preserve">  šute, ostataka građevinskog materijala, inventara, pomoćnih objekata i sl,</t>
  </si>
  <si>
    <t>* uređenje gradilišta po završetku rada, sa otklanjanjem i odvozom otpadaka,</t>
  </si>
  <si>
    <t>* čuvanje radilišta i gradilišta;</t>
  </si>
  <si>
    <t>* ispitivanja dimnjaka i ventilacija u svrhu dobivanja potvrde od dimnjačara o  ispravnosti istih;</t>
  </si>
  <si>
    <t>* sva ispitivanja materijala i ishođenje atesta (certifikata);</t>
  </si>
  <si>
    <t>* čišćenje ugrađenih elemenata od žbuke i sl;</t>
  </si>
  <si>
    <t>* nalaganje temelja prije iskopa;</t>
  </si>
  <si>
    <t>* sve troškove utroška vode, električne energije i svih drugih energenata;</t>
  </si>
  <si>
    <t xml:space="preserve">  a potrebna je pri izvođenju radova;</t>
  </si>
  <si>
    <t>* najamne troškove za posuđenu mehanizaciju, koju izvođač sam ne posjeduje,</t>
  </si>
  <si>
    <t>* organizaciju prostorija i uvjeta zaštite na radu, zaštite od požara, te komfora i higijene zaposlenih;</t>
  </si>
  <si>
    <t>* kompletnu režiju gradilišta uključujući dizalice, mostove, mehanizaciju i sl;</t>
  </si>
  <si>
    <t>U jediničnu cijenu rada izvođač treba obuhvatiti i slijedeće radove, koji se neće zasebno platiti kao naknadni rad, i to:</t>
  </si>
  <si>
    <t>Analogno vrijedi i za zaštitu radova tokom ljeta od prebrzog sušenja uslijed visoke temperature.</t>
  </si>
  <si>
    <t>U slučaju eventualno nastalih šteta (smrzavanja dijelova) izvođač ih ima otkloniti bez bilo kakve naplate. Ukoliko je temperatura niža od temperature pri kojoj je dozvoljen dotični rad, izvođač snosi punu odgovornost za ispravnost i kvalitetu rada.</t>
  </si>
  <si>
    <t>Za vrijeme zimskih, odnosno ljetnih razdoblja izvođač ima štititi objekt od smrzavanja, odnosno od prebrzog sušenja uslijed visokih ljetnih temperatura.</t>
  </si>
  <si>
    <t>Ukoliko je u ugovoreni termin izvršenja radova uključen i zimski, odnosno ljetni period, to se neće izvođaču priznati nikakove naknade za rad pri niskoj, odnosno visokoj temperaturi, te zaštita konstrukcija od smrzavanja, vrućine i amosferskih nepogoda: sve to mora biti uključeno u jediničnu cijenu.</t>
  </si>
  <si>
    <t>Građevinska knjiga sadrži sve nacrte, skice i dokaznice za izvedene radove, koji su ujedno i prilog situaciji. Samo potpisana građevinska knjiga, ovjerena od strane nadzorne službe naručitelja, bit će podloga za izradu situacije.</t>
  </si>
  <si>
    <t>Građevinska knjiga, za sve izvedene radove, treba prilikom izrade situacija biti priložena.</t>
  </si>
  <si>
    <t>Ukoliko nije u pojedinoj stavci dat način rada, ima se izvođač u svemu pridržavati propisa HRN-a za pojedinu vrstu rada, važečih prosječnih normi u građevinarstvu, uputa proizvođača materijala koji se upotrebljava ili ugrađuje, te uputa nadzorne službe naručitelja.</t>
  </si>
  <si>
    <t>U kalkulaciju treba uključiti sav rad, kako glavni, tako i pomoćni, te sav unutrašnji transport (kako horizontalni tako i vertikalni). Ujedno treba uključiti i rad oko zaštite gotovih konstrukcija i dijelova objekta od štetnog atmosferskog utjecaja vrućine, hladnoće, vlaženja, prokišnjavanja i sličnog. Sva potrebna čišćenja, kod svih građevinskih i obrtničkih radova, u toku izvođenja, dnevno (nakon završetka rada) uključiti u jedinične cijene stavki, tj, neće se posebno plaćati.</t>
  </si>
  <si>
    <t>Pod materijalom podrazumijevaju se svi materijali koji sudjeluju u radnom procesu: kako osnovni materijali, tako i materijali koji ne spadaju u finalni produkt već su samo kao pomoćni. U cijenu je uključena i cijena transportnih troškova bez obzira na prijevozno sredstvo, sa svim prijenosima, utovarima i istovarima, te podizanjima na mjesto ugradbe, kao i uskladištenje i čuvanje na gradilištu od uništenja (prebacivanje, zaštita i sl.). U cijenu je također uključeno i davanje potrebnih uzoraka kod nekih materijala (prema zahtjevu investitora), te svi potrebni certifikati (atesti). Uzorke dostaviti projektantu na uvid i pismeni odabir najmanje 30 dana prije ugradbe.</t>
  </si>
  <si>
    <t>Jediničnom cijenom treba obuhvatiti sve elemente navedene kako slijedi:</t>
  </si>
  <si>
    <t>Sva kontrola vrši se bez posebne naplate.</t>
  </si>
  <si>
    <t>Sve mjere i kote iz projekta provjeriti u naravi. Izvođač radova dužan je prije početka radova kontrolirati kote postojećeg terena i objekta. Ukoliko se ukažu eventualne nejednakosti između projekta i stanja na gradilištu, izvođač radova dužan je blagovremeno o tome obavijestiti investitora i projektanta i zatražiti pojedina objašnjenja.</t>
  </si>
  <si>
    <t>Izvedeni radovi moraju u cijelosti odgovarati opisu u troškovniku, a u tu svrhu investitor traži prije početka radova uzorke, te izvedeni radovi moraju istima u cijelosti odgovarati.</t>
  </si>
  <si>
    <t>Ukoliko investitor odluči da se neki rad ne izvodi, izvođač nema pravo na odštetu, ako mu je investitor pravovremeno o tome dao obavijest.</t>
  </si>
  <si>
    <t>Jedinična cijena sadrži sve nabrojeno kod opisa pojedine grupe radova, te se na taj način vrši i obračun istih. Jedinične cijene primjenjivat će se na izvedene količine bez obzira u kojem postotku iste odstupaju od količine u troškovniku.</t>
  </si>
  <si>
    <t>Eventualne izmjene materijala te načina izvedbe tokom gradnje moraju se izvršiti isključivo pismenim dogovorom sa projektantom i nadzornim inženjerom.</t>
  </si>
  <si>
    <t>Ako opis koje stavke dovodi izvođača u sumnju o načinu izvedbe, treba pravovremeno prije predaje ponude tražiti objašnjenje od projektanta: naknadni se prigovori neće uvažiti.</t>
  </si>
  <si>
    <t>Svi nekvalitetni radovi i materijali imaju se otkloniti i zamijeniti ispravnima bez bilo kakove obveze za odštetu od strane investitora.</t>
  </si>
  <si>
    <t>Sve radove izvesti od materijala propisane kvalitete prema nacrtima, opisu, detaljima, pismenim i usmenim dogovorima, ali sve u okviru ponuđene jedinične cijene. Sve štete učinjene prigodom rada na vlasitim ili tuđim radovima i materijalima imaju se ukloniti na račun počinitelja.</t>
  </si>
  <si>
    <t>OPĆI  OPIS  UZ  TROŠKOVNIK</t>
  </si>
  <si>
    <t>* bitumenska ljepenka HRN U.M3.232 ili jednakovrijedno</t>
  </si>
  <si>
    <t>* hladni bitumenski premaz HRN U.M3.240 ili jednakovrijedno</t>
  </si>
  <si>
    <t>* vrući bitumenski premaz HRN U.M3.244 ili jednakovrijedno</t>
  </si>
  <si>
    <t>* bitumenska ljepenka sa uloškom od jute HRN U.M3.210 ili jednakovrijedno</t>
  </si>
  <si>
    <t>* bitumenska ljepenka sa uloškom od staklene tkanine HRN U.M3.234 ili jednakovrijedno</t>
  </si>
  <si>
    <t>* bitumenska ljepenka sa uloškom od staklenog voala HRN U.M3.231 ili jednakovrijedno</t>
  </si>
  <si>
    <t>* bitumenska ljepenka sa uloškom od aluminijske folije HRN U.M3.230 ili jednakovrijedno</t>
  </si>
  <si>
    <t>* elastobit HRN U.M3.242 ili jednakovrijedno</t>
  </si>
  <si>
    <t>* bitumenske trake za varenje (sastav i uvjeti kvalitete) HRN U.M3.300 ili jednakovrijedno</t>
  </si>
  <si>
    <t>* PVC trake DIN 16 726,  SIA 280. ili jednakovrijedno</t>
  </si>
  <si>
    <t>Obračun se vrši prema postojećim normama GN 301-500 ili jednakovrijedno.</t>
  </si>
  <si>
    <t>* puna opeka od gline HRN B.D1.011 ili jednakovrijedno</t>
  </si>
  <si>
    <t>* lagana šuplja opeka i blok od gline HRN B.D1.015 ili jednakovrijedno</t>
  </si>
  <si>
    <t>* fasadna puna opeka HRN B.D1.013 ili jednakovrijedno</t>
  </si>
  <si>
    <t>* fasadna šuplja opeka i blok od gline HRN B.D1.014 ili jednakovrijedno</t>
  </si>
  <si>
    <t>* puna radijalna opeka od gline HRN B.D1.012 ili jednakovrijedno</t>
  </si>
  <si>
    <t>* silikatno-vapnena opeka i blok (puna, šuplja) HRN U.N3.300 ili jednakovrijedno</t>
  </si>
  <si>
    <t>* betonski šuplji bloketi HRN U.N1.100 ili jednakovrijedno</t>
  </si>
  <si>
    <t>* bloketi od plino i pjeno betona HRN U.N1.308 ili jednakovrijedno</t>
  </si>
  <si>
    <t>* šljako-betonski bloket HRN U.N9.020 ili jednakovrijedno</t>
  </si>
  <si>
    <t>* šuplji bloket od laganog betona HRN U.N1.020 ili jednakovrijedno</t>
  </si>
  <si>
    <t>* mort za zidanje HRN U.M2.010 ili jednakovrijedno</t>
  </si>
  <si>
    <t>* vatrostalni mort HRN B.D6.430, 432, 434 ili jednakovrijedno</t>
  </si>
  <si>
    <t>* hidratantno vapno HRN.B.C1.02, 021 ili jednakovrijedno</t>
  </si>
  <si>
    <t>* gips HRN B.C1.030 ili jednakovrijedno</t>
  </si>
  <si>
    <t>* pregradne ploče od gipsa HRN U.N2.010 ili jednakovrijedno</t>
  </si>
  <si>
    <t>* armirane zidne ploče od pjeno i plino betona HRN U.N1.304 ili jednakovrijedno</t>
  </si>
  <si>
    <t>* cement HRN B.C1.01, 012 ili jednakovrijedno</t>
  </si>
  <si>
    <t>* voda HRN U.M1.058 ili jednakovrijedno</t>
  </si>
  <si>
    <t>* kamen HRN B.B3.200 ili jednakovrijedno</t>
  </si>
  <si>
    <t>* cement HRN B.C1.011, 012 ili jednakovrijedno</t>
  </si>
  <si>
    <t>* pijesak HRN B.B8.039 ili jednakovrijedno</t>
  </si>
  <si>
    <t>* vapno HRN B.C1.020, 021 ili jednakovrijedno</t>
  </si>
  <si>
    <t>* mort za žbukanje HRN U.M2.012 ili jednakovrijedno</t>
  </si>
  <si>
    <t>* gipskartonske ploče HRN B.C1.035, 040, 045 ili jednakovrijedno</t>
  </si>
  <si>
    <t>* vatrostalni mort HRN B.D6.430 ili jednakovrijedno</t>
  </si>
  <si>
    <t>* dodaci žbukama HRN U.M1.038 ili jednakovrijedno</t>
  </si>
  <si>
    <t>* plivajuće cementne podne podloge HRN U.F2.020 ili jednakovrijedno.</t>
  </si>
  <si>
    <t>* mort HRN U.M1.010, U.M2.012 ili jednakovrijedno</t>
  </si>
  <si>
    <t>* poštanski sandučići HRN U.N9.060, 061, 062 ili jednakovrijedno</t>
  </si>
  <si>
    <t>* azbest-cementne cijevi HRN B.C4.081, 061 ili jednakovrijedno</t>
  </si>
  <si>
    <t>* metalni pragovi HRN C.B0.500 ili jednakovrijedno</t>
  </si>
  <si>
    <t>* strugala za obuću HRN U.N9.300 ili jednakovrijedno</t>
  </si>
  <si>
    <t>* plastične cijevi HRN G.S3.502 ili jednakovrijedno.</t>
  </si>
  <si>
    <t>Sva opločenja zidova, podova i sl. izvesti tamo gdje je to po projektu predviđeno, te u skladu sa postojećim propisima. Tehnički uvjeti HRN U.F2.011 ili jednakovrijedno, oblaganje keramičkim pločicama HRN B.D11.300.HRN U.F1.011, HRN U.F2.011 ili jednakovrijedno (bazenska keramika) i HRN U.F2.018 (kiselootporna zaštita u industriji) ili jednakovrijedno. Materijali za izradu moraju zadovoljavati propise i norme:</t>
  </si>
  <si>
    <t>* keramičke prešane zidne glazirane i neglazirane pločice HRN B.D1.300, 301 ili jednakovrijedno</t>
  </si>
  <si>
    <t>* keramičke prešane podne glazirane i neglazirane pločice HRN B.D1.305, 306 ili jednakovrijedno</t>
  </si>
  <si>
    <t>* keramičke vučene pločice HRN B.D1.334, 335 ili jednakovrijedno</t>
  </si>
  <si>
    <t>* mozaik pločice (glazirane i neglazirane) HRN B.D1.331 ili jednakovrijedno</t>
  </si>
  <si>
    <t>* klinker podne pločice HRN B.D1.321 ili jednakovrijedno</t>
  </si>
  <si>
    <t>* fazonski keramički elementi HRN B.D1.322 ili jednakovrijedno</t>
  </si>
  <si>
    <t>* kramičke pločice - određivanje otpornosti prema mrazu HRN B.D8.058 ili jednakovrijedno</t>
  </si>
  <si>
    <t>* ker. pločice - ispitiv. otporn. prema kiselinama i lužinama HRN B.D8.070, 080 ili jednakovrijedno</t>
  </si>
  <si>
    <t>* bijeli cement za reške HRN B.C1.010, 015 ili jednakovrijedno</t>
  </si>
  <si>
    <t>* ker. pločice - određ. otporn. prema temperatur. promjenama HRN B.D8.050 ili jednakovrijedno</t>
  </si>
  <si>
    <t>* mort HRN U.M2.010 ili jednakovrijedno.</t>
  </si>
  <si>
    <t>HRN U.F1.011 ili jednakovrijedno.</t>
  </si>
  <si>
    <t>Način izvedbe i ugradbe, preuzimanje i priprema podloga, te način obračuna u svemu prema postojećim normama za izvođenje završnih radova u građevinarstvu GN 501 ili jednakovrijedno.</t>
  </si>
  <si>
    <t>* Borova rezana građa  HRN D.C1.040 ili jednakovrijedno</t>
  </si>
  <si>
    <t>* Jelova i smrekova rezana građa HRN D.C1.041 ili jednakovrijedno</t>
  </si>
  <si>
    <t>* Hrastova građa   HRN D.C1.021 ili jednakovrijedno</t>
  </si>
  <si>
    <t>* Kvaliteta materijala za izradu unutarnjih vratiju, dovratnika i krila od obrađenih dasaka, šperploča, lesonit ploča i ploča od iverice prema HRN B.E1.011 i HRN D.E1.012 ili jednakovrijedno</t>
  </si>
  <si>
    <t>* Građevinska stolarija; metode ispitivanja – ponašanje krila i prozora pod uvjetom uporabe (manevriranja),  HRN D.E8.231 ili jednakovrijedno.</t>
  </si>
  <si>
    <t>* Građevinska stolarija; metoda ispitivanja – mehanička otpornost krila prozora prema djelovanju vjetra  HRN D.E8.232 ili jednakovrijedno</t>
  </si>
  <si>
    <t>* Građevinska stolarija – provjera kvalitete izrade i obrade prozora, HRN D.E8.233 ili jednakovrijedno</t>
  </si>
  <si>
    <t>* Građevinska stolarija – metoda ispitivanja veza elemenata od drva za krila prozora, HRN. D.E8.234 ili jednakovrijedno</t>
  </si>
  <si>
    <t>* Zahtjevi u pogledu propustljivosti vanjskih prozora i balkonskih vrata, HRN D.E8.193 ili jednakovrijedno</t>
  </si>
  <si>
    <t>* Metoda spitivanja propustljivosti zraka i vode, HRN D.E8.235 ili jednakovrijedno</t>
  </si>
  <si>
    <t>* Iverice – ploče HRN D.C5.030, 032 ili jednakovrijedno</t>
  </si>
  <si>
    <t>* Iverice ispitivanje HRN D.C5.034, HRN D.A1.100, 113 ili jednakovrijedno</t>
  </si>
  <si>
    <t>* Svi stolarski elementi isporučuju se na gradilište kao gotov finalni proizvod osim dijela stolarije koji se liči na gradilištu. Ličenu stolariju treba tako pripasati da sa slojem boje krila ne zapinju,a da u pogledu propustljivosti udovolje zahtjevu propisa HRN D.E8.193 ili jednakovrijedno</t>
  </si>
  <si>
    <t>Obračun se vrši prema GN 421-110 ili jednakovrijedno za fasadnu skelu od bešavnih cijevi, te GN 601 ili jednakovrijednoza drvene skele.</t>
  </si>
  <si>
    <t>Obračun izvršiti prema GN-301 ili jednakovrijedno.</t>
  </si>
  <si>
    <t>Ispitivanje električne instalacije prema normi HD 60364-6 ili jednakovrijedno, sva potrebna mjerenja, izdavanje atesta i puštanje u pogon.</t>
  </si>
  <si>
    <t>I. DEMONTAŽNI RADOVI UKUPNO</t>
  </si>
  <si>
    <t>II ELEKTRO RADOVI UKUPNO</t>
  </si>
  <si>
    <t>III. ELEKTRO INSTALACIJA UKUPNO</t>
  </si>
  <si>
    <t>IV.  ISPITIVANJE, ATESTI, DOKUMENTACIJA UKUPNO</t>
  </si>
  <si>
    <t>KLIMA SPLIT SUSTAV - hlađenje i grijanje UKUPNO</t>
  </si>
  <si>
    <t>VENTILACIJA UKUPNO</t>
  </si>
  <si>
    <t>III. ELEKTRO RADOVI UKUPNO</t>
  </si>
  <si>
    <r>
      <t>Montaža</t>
    </r>
    <r>
      <rPr>
        <sz val="10"/>
        <rFont val="Arial"/>
        <family val="2"/>
      </rPr>
      <t xml:space="preserve"> naprijed navedene opreme i materijala do potpune pogonske sposobnosti, uključivo hladna tlačna proba , proba protočnosti instalacije  i topla proba, regulacija instalacije, pražnjenje instalacije poslije tople probe i dodatno punjenje klima instalacije plinom. </t>
    </r>
  </si>
  <si>
    <r>
      <rPr>
        <b/>
        <sz val="10"/>
        <rFont val="Arial"/>
        <family val="2"/>
      </rPr>
      <t>Demontaža sanitarne opreme</t>
    </r>
    <r>
      <rPr>
        <sz val="10"/>
        <color theme="1"/>
        <rFont val="Arial"/>
        <family val="2"/>
      </rPr>
      <t xml:space="preserve">
Demontaža kompletne sanitarne opreme u praonici, dovstruki sudoper sa zidnom slavinom sa priključkom na plinski bojler i sifonom, svim ventilima i ostalim dijelovima opreme i ormarićem. U cijenu uračunati potreban rad, materijal, transport, utovar, odvoz na gradski deponij udaljenosti do 30 km i zbrinjavanje građevinskog otpada. Obračun po kompletu stvarno izvedenog stanja.</t>
    </r>
  </si>
  <si>
    <r>
      <rPr>
        <b/>
        <sz val="10"/>
        <rFont val="Arial"/>
        <family val="2"/>
      </rPr>
      <t>Demontaža postojećeg razvoda dovodne instalacije</t>
    </r>
    <r>
      <rPr>
        <sz val="10"/>
        <color theme="1"/>
        <rFont val="Arial"/>
        <family val="2"/>
      </rPr>
      <t xml:space="preserve">
Demontaža postojećeg razvoda dovodne instalacije tople i hladne vode, unutar praonice. U cijenu uračunati potreban rad, materijal, transport, utovar, odvoz na gradski deponij udaljenosti do 30 km i zbrinjavanje građevinskog otpada. Obračun po kompletu stvarno izvedenog stanja. </t>
    </r>
  </si>
  <si>
    <r>
      <rPr>
        <b/>
        <sz val="10"/>
        <rFont val="Arial"/>
        <family val="2"/>
      </rPr>
      <t>Demontaža postojećeg razvoda odvodne instalacije</t>
    </r>
    <r>
      <rPr>
        <sz val="10"/>
        <color theme="1"/>
        <rFont val="Arial"/>
        <family val="2"/>
      </rPr>
      <t xml:space="preserve">
Demontaža postojećeg razvoda odvodne instalacije sanitarne vode, unutar praonice. U cijenu uračunati potreban rad, materijal, transport, utovar, odvoz na gradski deponij udaljenosti do 30 km i zbrinjavanje građevinskog otpada. Obračun po kompletu stvarno izvedenog stanja.</t>
    </r>
  </si>
  <si>
    <r>
      <rPr>
        <b/>
        <sz val="10"/>
        <rFont val="Arial"/>
        <family val="2"/>
      </rPr>
      <t>Zidarska obrada instalacijskih šliceva</t>
    </r>
    <r>
      <rPr>
        <sz val="10"/>
        <color theme="1"/>
        <rFont val="Arial"/>
        <family val="2"/>
      </rPr>
      <t xml:space="preserve">
Dobava materijala i zidarska obrada instalacijskih šliceva u zidovima. Priprema do gletanja. U cijenu je uračunat sav potreban rad i materijal, vertikalni i horizontalni transport do potpune gotovosti.
Obračun po m1 stvarno izvedenog stanja</t>
    </r>
  </si>
  <si>
    <r>
      <rPr>
        <b/>
        <sz val="10"/>
        <rFont val="Arial"/>
        <family val="2"/>
      </rPr>
      <t>Obrada podnih šliceva</t>
    </r>
    <r>
      <rPr>
        <sz val="10"/>
        <color theme="1"/>
        <rFont val="Arial"/>
        <family val="2"/>
      </rPr>
      <t xml:space="preserve">
Dobava materijala i obrada podnih šliceva nakon ugradnje odvodne instalacije cementnim mortom 1:3. Priprema do niveliranja poda za polaganje keramičkih pločica. U cijenu je uračunat sav potreban rad i materijal, vertikalni i horizontalni transport do potpune gotovosti. Obračun po m1 stvarno izvedenog stanja.</t>
    </r>
  </si>
  <si>
    <r>
      <rPr>
        <b/>
        <sz val="10"/>
        <rFont val="Arial"/>
        <family val="2"/>
      </rPr>
      <t>Izvedba razvoda dovodne instalacije</t>
    </r>
    <r>
      <rPr>
        <sz val="10"/>
        <color theme="1"/>
        <rFont val="Arial"/>
        <family val="2"/>
      </rPr>
      <t xml:space="preserve">
Dobava materijala i izvedba novog razvoda dovodne instalacije tople i hladne vode u praonici, razvod se izvodi od pex alu pex cijevi DN15 u ukupnoj dužini od 8m sa svim potrebnim koljenima i fazonskim komadima. U stavku uključena izolacija turbolitom. Razvod izvesti za dovod vode u uređaj za ultračistu vodu, sudoper i digestor. Spoj na postojeću instalaciju vode u zidu. U cijenu je uračunat sav potreban rad i materijal, vertikalni i horizontalni transport do potpune gotovosti. Obračun po kompletu stvarno izvedenog stanja.</t>
    </r>
  </si>
  <si>
    <r>
      <rPr>
        <b/>
        <sz val="10"/>
        <rFont val="Arial"/>
        <family val="2"/>
      </rPr>
      <t>Ugradnja kutnih ventila</t>
    </r>
    <r>
      <rPr>
        <sz val="10"/>
        <color theme="1"/>
        <rFont val="Arial"/>
        <family val="2"/>
      </rPr>
      <t xml:space="preserve">
Dobava materijala i ugradnja kutnih ventila. U cijenu je uračunat sav potreban rad i materijal, vertikalni i horizontalni transport do potpune gotovosti.
Obračun po komadu stvarno izvedenog stanja.</t>
    </r>
  </si>
  <si>
    <r>
      <rPr>
        <b/>
        <sz val="10"/>
        <rFont val="Arial"/>
        <family val="2"/>
      </rPr>
      <t>Ugradnja kuglastog ventila</t>
    </r>
    <r>
      <rPr>
        <sz val="10"/>
        <color theme="1"/>
        <rFont val="Arial"/>
        <family val="2"/>
      </rPr>
      <t xml:space="preserve">
Dobava materijala i ugradnja kuglastog ventila. U cijenu je uračunat sav potreban rad i materijal, vertikalni i horizontalni transport do potpune gotovosti.
Obračun po komadu stvarno izvedenog stanja.</t>
    </r>
  </si>
  <si>
    <r>
      <rPr>
        <b/>
        <sz val="10"/>
        <rFont val="Arial"/>
        <family val="2"/>
      </rPr>
      <t>Dobava i montaža ormarića sa sudoperom</t>
    </r>
    <r>
      <rPr>
        <sz val="10"/>
        <color theme="1"/>
        <rFont val="Arial"/>
        <family val="2"/>
      </rPr>
      <t xml:space="preserve">
Dobava materijala i montaža novog ormarića 190/60 cm sa sudoperom i zidnom slavinom, sa svim potrebnim dovodima i odvodima. U cijenu je uračunat sav potreban rad i materijal, vertikalni i horizontalni transport do potpune gotovosti.
Obračun po kompletu stvarno izvedenog stanja</t>
    </r>
  </si>
  <si>
    <t>−kombinirani odvodnik struje munje i prenapona 3+NPE, 230V tip 2, razred II, ukupna ukupna, nazivna struja odvoda (8/20) 50kA,razina zaštite 1,3kV</t>
  </si>
  <si>
    <t>−minijaturni automatski prekidač C40A, 3P, 10kA, u kompletu s naponskim okidačem (MX) 230V</t>
  </si>
  <si>
    <t>−tipkalo za nužni isklop (gljiva) s otvorenim kontaktom,  montaža na vrata ormara</t>
  </si>
  <si>
    <t>−zidni ormar 19'' - metalni - 12 U - (š/v/d) 600x635x495 mm, u kompletu s držačem za dokumente, bravicom, podonožjem, krovni panel za uvod kabela</t>
  </si>
  <si>
    <t>−mrežni prespojnik, 5-portni, 10/100/1000Mbps Gigabit Ethernet 230V, 50Hz</t>
  </si>
  <si>
    <t>−napajanje ormara 230 V~ , 6 x 2P+E priključnice, u kompletu s prenaponskom zaštitom</t>
  </si>
  <si>
    <r>
      <rPr>
        <b/>
        <sz val="10"/>
        <rFont val="Arial"/>
        <family val="2"/>
      </rPr>
      <t>Zaštita prostora</t>
    </r>
    <r>
      <rPr>
        <sz val="10"/>
        <color theme="1"/>
        <rFont val="Arial"/>
        <family val="2"/>
      </rPr>
      <t xml:space="preserve">
Zaštita prozora, vrata, instalacija i podnih površina PVC folijom tijekom izvođenja radova. Zaštititi i dio hodnika do ulaza u građevinu.</t>
    </r>
  </si>
  <si>
    <r>
      <rPr>
        <b/>
        <sz val="10"/>
        <rFont val="Arial"/>
        <family val="2"/>
      </rPr>
      <t>Čišćenje gradilišta</t>
    </r>
    <r>
      <rPr>
        <sz val="10"/>
        <color theme="1"/>
        <rFont val="Arial"/>
        <family val="2"/>
      </rPr>
      <t xml:space="preserve">
Periodično i završno čišćenje gradilišta, uključivo zajednički hodnik do ulaza u građevinu, od ostataka demontiranog i ugrađenog materijala, do potpune gotovosti. </t>
    </r>
  </si>
  <si>
    <r>
      <rPr>
        <b/>
        <sz val="10"/>
        <rFont val="Arial"/>
        <family val="2"/>
      </rPr>
      <t>Demontaža radijatora</t>
    </r>
    <r>
      <rPr>
        <sz val="10"/>
        <color theme="1"/>
        <rFont val="Arial"/>
        <family val="2"/>
      </rPr>
      <t xml:space="preserve">
Privremena demontaža radijatora (plinsko grijanje) tijekom izvođenja radova. Radijatore privremeno skladištiti na gradilišnoj deponiji radi ponovne ugradnje. U stavku uključena ponovna ugradnja sa probom rada sustava grijanja.</t>
    </r>
  </si>
  <si>
    <r>
      <rPr>
        <b/>
        <sz val="10"/>
        <rFont val="Arial"/>
        <family val="2"/>
      </rPr>
      <t>Demontaža postojeće vanjske stolarije</t>
    </r>
    <r>
      <rPr>
        <sz val="10"/>
        <color theme="1"/>
        <rFont val="Arial"/>
        <family val="2"/>
      </rPr>
      <t xml:space="preserve">
Demontaža postojeće vanjske stolarije - drvenih dvokrilnih prozora sa unutarnjom roletom, vanjskom zaštitnom rešetkom i vanjskom klupčicom dimenzija 160/140 cm. U cijenu uračunati potreban rad, materijal, transport, utovar, odvoz na gradski deponij udaljenosti do 30 km i zbrinjavanje građevinskog otpada.</t>
    </r>
  </si>
  <si>
    <r>
      <rPr>
        <b/>
        <sz val="10"/>
        <rFont val="Arial"/>
        <family val="2"/>
      </rPr>
      <t>Demontaža unutarnje vanjske stolarije</t>
    </r>
    <r>
      <rPr>
        <sz val="10"/>
        <rFont val="Arial"/>
        <family val="2"/>
      </rPr>
      <t xml:space="preserve">
Demontaža postojeće unutarnje stolarije - ulaznih vrata u radni prostor, dovratnika u praonicu i vrata u spremište. U cijenu uračunati potreban rad, materijal, transport, utovar, odvoz na gradski deponij udaljenosti do 30 km i zbrinjavanje građevinskog otpada. Obračun po komadu stvarno izvedenog stanja. </t>
    </r>
  </si>
  <si>
    <r>
      <rPr>
        <b/>
        <sz val="10"/>
        <rFont val="Arial"/>
        <family val="2"/>
      </rPr>
      <t>Otvaranje naknadno zazidanog otvora u spremištu</t>
    </r>
    <r>
      <rPr>
        <sz val="10"/>
        <color theme="1"/>
        <rFont val="Arial"/>
        <family val="2"/>
      </rPr>
      <t xml:space="preserve">
Otvaranje naknadno zazidanog otvora u spremištu u zidu od opeke debljine 30 cm. Novi otvor treba dimenzijama odgovarati izvornim - 180/65 cm. U cijenu uračunati potreban rad, materijal i transport. Utovar, odvoz i zbrinjavanje građevinskog otpada obračunato je u zasebnoj stavci. Obračun po m3 stvarno izvedenog stanja.</t>
    </r>
  </si>
  <si>
    <r>
      <rPr>
        <b/>
        <sz val="10"/>
        <rFont val="Arial"/>
        <family val="2"/>
      </rPr>
      <t>Uklanjanje zidnih i podnih keramičkih pločica</t>
    </r>
    <r>
      <rPr>
        <sz val="10"/>
        <color theme="1"/>
        <rFont val="Arial"/>
        <family val="2"/>
      </rPr>
      <t xml:space="preserve">
Uklanjanje zidnih i podnih keramičkih pločica. Površinu nakon uklanjanja očisititi i otprašiti. U cijenu uračunati potreban rad, materijal i transport. Utovar, odvoz i zbrinjavanje građevinskog otpada obračunato je u zasebnoj stavci. Obračun po m2 stvarno izvedenog stanja.</t>
    </r>
  </si>
  <si>
    <r>
      <rPr>
        <b/>
        <sz val="10"/>
        <rFont val="Arial"/>
        <family val="2"/>
      </rPr>
      <t>Uklanjanje sokla od keramičkih pločica</t>
    </r>
    <r>
      <rPr>
        <sz val="10"/>
        <color theme="1"/>
        <rFont val="Arial"/>
        <family val="2"/>
      </rPr>
      <t xml:space="preserve">
Uklanjanje sokla visine 10 cm od keramičkih pločica. Površinu nakon uklanjanja očisititi i otprašiti. U cijenu uračunati potreban rad, materijal i transport. Utovar, odvoz i zbrinjavanje građevinskog otpada obračunato je u zasebnoj stavci. </t>
    </r>
  </si>
  <si>
    <r>
      <rPr>
        <b/>
        <sz val="10"/>
        <rFont val="Arial"/>
        <family val="2"/>
      </rPr>
      <t xml:space="preserve">Uklanjanje završnih slojeva sa zidova i stropova
</t>
    </r>
    <r>
      <rPr>
        <sz val="10"/>
        <color theme="1"/>
        <rFont val="Arial"/>
        <family val="2"/>
      </rPr>
      <t>Struganje završnih slojeva sa površine zidova i stropova. Završni slojevi se pažljivo uklanjaju do žbukanog sloja. Površinu očistiti i otprašiti. Stavka uključuje detaljan pregled radi postojanja eventualnih oštećenja odnosno pukotina koja se nisu mogla ranije zamijetiti. U cijenu uračunati potreban rad, materijal i transport. Utovar, odvoz i zbrinjavanje građevinskog otpada obračunato je u zasebnoj stavci. Obračun po m2 stvarno izvedenog stanja bez odbitka za vrata i prozore.</t>
    </r>
  </si>
  <si>
    <r>
      <rPr>
        <b/>
        <sz val="10"/>
        <rFont val="Arial"/>
        <family val="2"/>
      </rPr>
      <t xml:space="preserve">Uklanjanje žbuke sa zidova i stropova
</t>
    </r>
    <r>
      <rPr>
        <sz val="10"/>
        <color theme="1"/>
        <rFont val="Arial"/>
        <family val="2"/>
      </rPr>
      <t>Mjestimično uklanjanje žbuke i završnih slojeva s površine zidova i stropova. Žbuka i pripadajući slojevi se uklanjaju do nosioca lakim ručnim alatima pazeći pritom da se ne oštete opeka i sljubnice. Po skidanju žbuke površinu treba detaljno očistiti žičanim četkama uz čišćenje sljubnica te ispuhati komprimiranim zrakom. Stavka uključuje detaljan pregled nosive konstrukcije radi postojanja eventualnih oštećenja odnosno pukotina koja se nisu mogla ranije zamijetiti. Utovar, odvoz i zbrinjavanje građevinskog otpada obračunato je u zasebnoj stavci. Obračun po m2 stvarno izvedenog stanja bez odbitka za vrata i prozore.</t>
    </r>
  </si>
  <si>
    <r>
      <rPr>
        <b/>
        <sz val="10"/>
        <rFont val="Arial"/>
        <family val="2"/>
      </rPr>
      <t>Utovar i odvoz građevinske šute</t>
    </r>
    <r>
      <rPr>
        <sz val="10"/>
        <color theme="1"/>
        <rFont val="Arial"/>
        <family val="2"/>
      </rPr>
      <t xml:space="preserve">
Ručni utovar građevinske šute, materijala od rušenja na pročelju, te prijevoz na udaljenost do 20 km, istovar i zbrinjavanje na gradskoj deponiji. U cijenu je uračunat sav potreban rad i materijal, u cijenu je uračunat horizontalni i vertikalni transport. Plaćanje svih pristojbi uključiti u jediničnu cijenu.</t>
    </r>
  </si>
  <si>
    <r>
      <rPr>
        <b/>
        <sz val="10"/>
        <rFont val="Arial"/>
        <family val="2"/>
      </rPr>
      <t>Zazidavanje otvora</t>
    </r>
    <r>
      <rPr>
        <sz val="10"/>
        <color theme="1"/>
        <rFont val="Arial"/>
        <family val="2"/>
      </rPr>
      <t xml:space="preserve">
Dobava materijala i zazidavanje otvora u unutarnjem nosivom zidu blok opekom debljine 25 cm sa ankeriranjem u obodne zidove. U cijenu je uračunat sav potreban rad i materijal, vertikalni i horizontalni transport do potpune gotovosti.</t>
    </r>
  </si>
  <si>
    <r>
      <rPr>
        <b/>
        <sz val="10"/>
        <rFont val="Arial"/>
        <family val="2"/>
      </rPr>
      <t>Žbukanje zidova i stropova</t>
    </r>
    <r>
      <rPr>
        <sz val="10"/>
        <color theme="1"/>
        <rFont val="Arial"/>
        <family val="2"/>
      </rPr>
      <t xml:space="preserve">
Dobava materijala i žbukanje vapneno-cementnom žbukom zidova i stropova sa prethodnom izvedbom cementnog šprica. U stavku uključena izvedba grube i fine žbuke u debljini do 3 cm. Žbuku konsolidirati sa postojećom gdje se ista zadržava. U stavku uključena zidarska obrada špaleta. Priprema do gletanja. U cijenu je uračunat sav potreban rad i materijal, vertikalni i horizontalni transport do potpune gotovosti.</t>
    </r>
  </si>
  <si>
    <r>
      <rPr>
        <b/>
        <sz val="10"/>
        <rFont val="Arial"/>
        <family val="2"/>
      </rPr>
      <t>Niveliranje poda</t>
    </r>
    <r>
      <rPr>
        <sz val="10"/>
        <color theme="1"/>
        <rFont val="Arial"/>
        <family val="2"/>
      </rPr>
      <t xml:space="preserve">
Dobava materijala i niveliranje poda samonivelirajućom masom sa prethodnim premazom impregnacijom. U stavku uključen popravak eventualnih većih udubljenja u podlozi reparaturnim mortom. U cijenu je uračunat sav potreban rad i materijal, vertikalni i horizontalni transport do potpune gotovosti.</t>
    </r>
  </si>
  <si>
    <r>
      <rPr>
        <b/>
        <sz val="10"/>
        <rFont val="Arial"/>
        <family val="2"/>
      </rPr>
      <t>Hidroizolacija podova</t>
    </r>
    <r>
      <rPr>
        <sz val="10"/>
        <color theme="1"/>
        <rFont val="Arial"/>
        <family val="2"/>
      </rPr>
      <t xml:space="preserve">
Dobava materijala i izvedba tekuće hidroizolacije poda na tlu dvokomponentnom tekućom hidroizolacijom za unutarnju primjenu u dva premaza. Sve kutne spojeve, slivnike i rešetke bandažirati bandažnom trakom. U praonici hidroziolaciju vertikalno dići do visine 150 cm. U cijenu je uračunat sav potreban rad i materijal, vertikalni i horizontalni transport do potpune gotovosti.</t>
    </r>
  </si>
  <si>
    <r>
      <rPr>
        <b/>
        <sz val="10"/>
        <rFont val="Arial"/>
        <family val="2"/>
      </rPr>
      <t>Dobava i ugradnja vanjske stolarije</t>
    </r>
    <r>
      <rPr>
        <sz val="10"/>
        <color theme="1"/>
        <rFont val="Arial"/>
        <family val="2"/>
      </rPr>
      <t xml:space="preserve">
Izmjera, dobava i montaža dvokrilnog prozora  Z+OZ 160x140 cm. Profil šestkomorni sa 2 razine brtvljenja, bijela boja, ispuna Izo low-e 4-16-4 ornament, uključivo okov, bez rolete. U stavku je uključen sav potreban rad i materijal do potpune gotovosti. U cijenu je uračunat sav potreban rad i materijal, vertikalni i horizontalni transport do potpune gotovosti.</t>
    </r>
  </si>
  <si>
    <r>
      <rPr>
        <b/>
        <sz val="10"/>
        <rFont val="Arial"/>
        <family val="2"/>
      </rPr>
      <t>Dobava i ugradnja vanjske stolarije</t>
    </r>
    <r>
      <rPr>
        <sz val="10"/>
        <color theme="1"/>
        <rFont val="Arial"/>
        <family val="2"/>
      </rPr>
      <t xml:space="preserve">
Izmjera, dobava i montaža dvokrilnog prozora  Z+OZ 180x65 cm. Profil šestkomorni sa 2 razine brtvljenja, bijela boja, ispuna Izo low-e 4-16-4 ornament, uključivo okov, bez rolete. U stavku je uključen sav potreban rad i materijal do potpune gotovosti. U cijenu je uračunat sav potreban rad i materijal, vertikalni i horizontalni transport do potpune gotovosti.</t>
    </r>
  </si>
  <si>
    <r>
      <rPr>
        <b/>
        <sz val="10"/>
        <rFont val="Arial"/>
        <family val="2"/>
      </rPr>
      <t>Dobava i ugradnja vanjskih zaštitnih rešetki</t>
    </r>
    <r>
      <rPr>
        <sz val="10"/>
        <color theme="1"/>
        <rFont val="Arial"/>
        <family val="2"/>
      </rPr>
      <t xml:space="preserve">
Izmjera, dobava i montaža vanjskih čeličnih zaštitnih rešetki u bijeloj boji po uzoru na postojeće. Rešetka se ugrađuje u vanjsku špaletu otvora. Uključivo temeljni i završni premaz. U stavku je uključen sav potreban rad i materijal do potpune gotovosti. U cijenu je uračunat sav potreban rad i materijal, vertikalni i horizontalni transport do potpune gotovosti. Obračun po komadu stvarno izvedenog stanja.</t>
    </r>
  </si>
  <si>
    <r>
      <rPr>
        <b/>
        <sz val="10"/>
        <rFont val="Arial"/>
        <family val="2"/>
      </rPr>
      <t>Dobava i ugradnja unutarnjih i vanjskih prozorskih klupčica</t>
    </r>
    <r>
      <rPr>
        <sz val="10"/>
        <color theme="1"/>
        <rFont val="Arial"/>
        <family val="2"/>
      </rPr>
      <t xml:space="preserve">
Izmjera, dobava i montaža unutarnjih PVC klupčica u bijloj boji u vanjski aluminijskih plastificiranih klupčica u sivoj boji. Uključivo sva spajanja i silkoniranje. U stavku je uključen sav potreban rad i materijal do potpune gotovosti. U cijenu je uračunat sav potreban rad i materijal, vertikalni i horizontalni transport do potpune gotovosti. Obračun po m1 stvarno izvedenog stanja.</t>
    </r>
  </si>
  <si>
    <r>
      <rPr>
        <b/>
        <sz val="10"/>
        <rFont val="Arial"/>
        <family val="2"/>
      </rPr>
      <t>Dobava i ugradnja unutarnjih vrata</t>
    </r>
    <r>
      <rPr>
        <sz val="10"/>
        <color theme="1"/>
        <rFont val="Arial"/>
        <family val="2"/>
      </rPr>
      <t xml:space="preserve">
Izmjera, dobava i montaža unutarnjih vrata, bijela furnirana, uključivo sav okov, brava s cilindrom za zaključavanje, obostrano kvaka, rozeta, prag, dovratnik u širini zida, ukrasne lajsne. U stavku je uključen sav potreban rad i materijal do potpune gotovosti. U cijenu je uračunat sav potreban rad i materijal, vertikalni i horizontalni transport do potpune gotovosti. Obračun po m1 stvarno izvedenog stanja.</t>
    </r>
  </si>
  <si>
    <r>
      <rPr>
        <b/>
        <sz val="10"/>
        <rFont val="Arial"/>
        <family val="2"/>
      </rPr>
      <t>Obrada špaleta</t>
    </r>
    <r>
      <rPr>
        <sz val="10"/>
        <color theme="1"/>
        <rFont val="Arial"/>
        <family val="2"/>
      </rPr>
      <t xml:space="preserve">
Dobava materijala i obrada unutarnjih i vanjskih špaleta prozora i vrata, uključivo završni bojani sloj. Vanjska boja fasadna silikatna, unutarnja periva, u dva sloja. U stavku je uključen sav potreban rad i materijal do potpune gotovosti. U cijenu je uračunat sav potreban rad i materijal, vertikalni i horizontalni transport do potpune gotovosti. Obračun po m1 stvarno izvedenog stanja.</t>
    </r>
  </si>
  <si>
    <r>
      <rPr>
        <b/>
        <sz val="10"/>
        <rFont val="Arial"/>
        <family val="2"/>
      </rPr>
      <t xml:space="preserve">Gletanje zidova i stropova građevinskim ljepilom
</t>
    </r>
    <r>
      <rPr>
        <sz val="10"/>
        <color theme="1"/>
        <rFont val="Arial"/>
        <family val="2"/>
      </rPr>
      <t xml:space="preserve">Dobava materijala te dvoslojno nanošenje građevinskog ljepila sa utiskivanjem mrežice na površinama sa kojih su ostrugani završni slojevi do žbuke. U cijenu uključen sav potreban rad i materijal. </t>
    </r>
  </si>
  <si>
    <r>
      <rPr>
        <b/>
        <sz val="10"/>
        <rFont val="Arial"/>
        <family val="2"/>
      </rPr>
      <t>Gletanje ožbukanih zidnih i stropnih površina</t>
    </r>
    <r>
      <rPr>
        <sz val="10"/>
        <color theme="1"/>
        <rFont val="Arial"/>
        <family val="2"/>
      </rPr>
      <t xml:space="preserve">
Dobava materijala i gletanje u dva sloja sa međubrušenjem i prethodno nanešenom impregnacijom vapnenom masom za unutarnje površine. U cijenu je uračunat sav potreban rad i materijal, vertikalni i horizontalni transport do potpune gotovosti. </t>
    </r>
  </si>
  <si>
    <r>
      <rPr>
        <b/>
        <sz val="10"/>
        <rFont val="Arial"/>
        <family val="2"/>
      </rPr>
      <t>Ličenje zidova i stropova</t>
    </r>
    <r>
      <rPr>
        <sz val="10"/>
        <color theme="1"/>
        <rFont val="Arial"/>
        <family val="2"/>
      </rPr>
      <t xml:space="preserve">
Dobava materijala i ličenje u dva sloja svih zidnih i stropnih površina perivom bijelom bojom sa prethodnom izvedbom impregnacije. U cijenu je uračunat sav potreban rad i materijal, vertikalni i horizontalni transport do potpune gotovosti. </t>
    </r>
  </si>
  <si>
    <r>
      <rPr>
        <b/>
        <sz val="10"/>
        <rFont val="Arial"/>
        <family val="2"/>
      </rPr>
      <t>Brušenje i ličenje cijevi i radijatora</t>
    </r>
    <r>
      <rPr>
        <sz val="10"/>
        <color theme="1"/>
        <rFont val="Arial"/>
        <family val="2"/>
      </rPr>
      <t xml:space="preserve">
Dobava materijala, brušenje, čišćenje i dvokratno ličenje postojećih cijevi i radijatora. U cijenu je uračunat sav potreban rad i materijal, vertikalni i horizontalni transport do potpune gotovosti. Obračun po m1 i komadu stvarno izvedenog stanja.</t>
    </r>
  </si>
  <si>
    <r>
      <rPr>
        <b/>
        <sz val="10"/>
        <rFont val="Arial"/>
        <family val="2"/>
      </rPr>
      <t>Polaganje zidnih i podnih keramičkih pločica</t>
    </r>
    <r>
      <rPr>
        <sz val="10"/>
        <color theme="1"/>
        <rFont val="Arial"/>
        <family val="2"/>
      </rPr>
      <t xml:space="preserve">
Dobava materijala i polaganje zidnih i podnih keramičkih pločica u fleksibilno ljepilo sa fugom 2 cm. Podne pločice protuklizne. Boja i dimenzija pločica po izboru investitora u cijeni do 150 kn/m2. Uključivo prijelazne, kutne i dilatacijske inox lajsne. U stavku uključeno postavljanje sokla od keramičkih pločica u visini od 10 cm. U stavku je uključen sav potreban rad i materijal do potpune gotovosti. Obračun po m2 i m1 stvarno izvedenog stanja.</t>
    </r>
  </si>
  <si>
    <r>
      <rPr>
        <b/>
        <sz val="10"/>
        <rFont val="Arial"/>
        <family val="2"/>
      </rPr>
      <t>Sigurnosni ormar za plinske boce 1198x2050x615 mm</t>
    </r>
    <r>
      <rPr>
        <sz val="10"/>
        <rFont val="Arial"/>
        <family val="2"/>
      </rPr>
      <t xml:space="preserve">
Dobava i montaža sigurnosnog ormara za boce s komprimiranim plinom s dvokrilnim vratima, za unutarnju opremu, vatrostalan na 90 minuta u skladu s DIN EN 14470-2 ili jednakovrijedno. Ormar je izrađen iz finog čeličnog lima, plastificiran, sa protupožarnom izolacijom i kvalitetnim brtvama vrata. Sadrži priključak za ventilaciju DN75, kompletno s montažnim tračnicama, zaklopkom za okretanje, držačem za 4 boce zapremnine 50 litara, i odgovarajućim zateznim pojasevima. Ormar se montira u prostoru za ekstrakciju. Spoj i nabavu i ugradnju boca s plinom na GC uređaj izvodi za to ovlaštena osoba angažirana od strane investitora. U stavku je uključen sav potreban rad i materijal do potpune gotovosti. </t>
    </r>
  </si>
  <si>
    <r>
      <rPr>
        <b/>
        <sz val="10"/>
        <rFont val="Arial"/>
        <family val="2"/>
      </rPr>
      <t>Laboratorijski ormar za skladištenje opasnih tvari</t>
    </r>
    <r>
      <rPr>
        <sz val="10"/>
        <color theme="1"/>
        <rFont val="Arial"/>
        <family val="2"/>
      </rPr>
      <t xml:space="preserve">
Dobava i montaža laboratorijskog ormara za kemikalije u skladišnom prostoru dimenzija 600x1950x520 mm, izrađen od pocinčanog lima zaštićenog epoxy premazom, sa ugrađenom prisilnom ventilacijom, nosivosti do 50kg, uključivo 3 police, oznake za zabranu i opasne tvari. U stavku je uključen sav potreban rad i materijal do potpune gotovosti. </t>
    </r>
  </si>
  <si>
    <r>
      <t xml:space="preserve">"Ovim troškovnikom nisu obuhvaćeni: </t>
    </r>
    <r>
      <rPr>
        <sz val="10"/>
        <rFont val="Arial"/>
        <family val="2"/>
      </rPr>
      <t>1</t>
    </r>
    <r>
      <rPr>
        <sz val="10"/>
        <color theme="1"/>
        <rFont val="Arial"/>
        <family val="2"/>
      </rPr>
      <t xml:space="preserve">.Oprema kuhinje, kupaonica,  te oprema za ostale prostore raznog sadržaja. Namještaj, detalji unutarnjeg uređenja i ostala oprema i instalacije su obuhvaćeni zasebnim projektima adekvatnih struka.     </t>
    </r>
  </si>
  <si>
    <r>
      <t xml:space="preserve">a) </t>
    </r>
    <r>
      <rPr>
        <b/>
        <u/>
        <sz val="10"/>
        <rFont val="Arial"/>
        <family val="2"/>
      </rPr>
      <t>Materijal</t>
    </r>
  </si>
  <si>
    <r>
      <t xml:space="preserve">b) </t>
    </r>
    <r>
      <rPr>
        <b/>
        <u/>
        <sz val="10"/>
        <rFont val="Arial"/>
        <family val="2"/>
      </rPr>
      <t>Rad</t>
    </r>
  </si>
  <si>
    <r>
      <t xml:space="preserve">c) </t>
    </r>
    <r>
      <rPr>
        <b/>
        <u/>
        <sz val="10"/>
        <rFont val="Arial"/>
        <family val="2"/>
      </rPr>
      <t>Izmjere</t>
    </r>
  </si>
  <si>
    <r>
      <t xml:space="preserve">d) </t>
    </r>
    <r>
      <rPr>
        <b/>
        <u/>
        <sz val="10"/>
        <rFont val="Arial"/>
        <family val="2"/>
      </rPr>
      <t>Zimski i ljetni rad</t>
    </r>
  </si>
  <si>
    <r>
      <t xml:space="preserve">e) </t>
    </r>
    <r>
      <rPr>
        <b/>
        <u/>
        <sz val="10"/>
        <rFont val="Arial"/>
        <family val="2"/>
      </rPr>
      <t>Cijene</t>
    </r>
  </si>
  <si>
    <r>
      <t xml:space="preserve">f) </t>
    </r>
    <r>
      <rPr>
        <b/>
        <u/>
        <sz val="10"/>
        <rFont val="Arial"/>
        <family val="2"/>
      </rPr>
      <t>Skele</t>
    </r>
  </si>
  <si>
    <r>
      <t xml:space="preserve">g) </t>
    </r>
    <r>
      <rPr>
        <b/>
        <u/>
        <sz val="10"/>
        <rFont val="Arial"/>
        <family val="2"/>
      </rPr>
      <t>Ponude</t>
    </r>
  </si>
  <si>
    <r>
      <t xml:space="preserve">Pod </t>
    </r>
    <r>
      <rPr>
        <b/>
        <sz val="10"/>
        <rFont val="Arial"/>
        <family val="2"/>
      </rPr>
      <t>dobavom</t>
    </r>
    <r>
      <rPr>
        <sz val="10"/>
        <color theme="1"/>
        <rFont val="Arial"/>
        <family val="2"/>
      </rPr>
      <t xml:space="preserve"> se podrazumijeva sav glavni (osnovni) materijal, sa svim transportima (fco gradilište, bez obzira na prijevozno sredstvo, svi utovari i istovari) i zavisnim troškovima.</t>
    </r>
  </si>
  <si>
    <r>
      <t xml:space="preserve">Pod </t>
    </r>
    <r>
      <rPr>
        <b/>
        <sz val="10"/>
        <rFont val="Arial"/>
        <family val="2"/>
      </rPr>
      <t>ugradbom</t>
    </r>
    <r>
      <rPr>
        <sz val="10"/>
        <color theme="1"/>
        <rFont val="Arial"/>
        <family val="2"/>
      </rPr>
      <t xml:space="preserve"> se podrazumijeva sav rad potreban za ugradbu, sa svim pomoćnim i veznim materijalima (ljepila, mortovi, vijci, kitovi i sl.), sav unutrašnji transport, te ostalo navedeno pod odrednicom  b) Rad.</t>
    </r>
  </si>
  <si>
    <r>
      <t xml:space="preserve">h) </t>
    </r>
    <r>
      <rPr>
        <b/>
        <u/>
        <sz val="10"/>
        <rFont val="Arial"/>
        <family val="2"/>
      </rPr>
      <t>Ostalo</t>
    </r>
  </si>
  <si>
    <r>
      <t xml:space="preserve">Odstupanja od dimenzija gotovih elemenata koji se ne žbukaju moraju biti unutar 1 </t>
    </r>
    <r>
      <rPr>
        <vertAlign val="superscript"/>
        <sz val="10"/>
        <rFont val="Arial"/>
        <family val="2"/>
      </rPr>
      <t>0</t>
    </r>
    <r>
      <rPr>
        <sz val="10"/>
        <color theme="1"/>
        <rFont val="Arial"/>
        <family val="2"/>
      </rPr>
      <t>/</t>
    </r>
    <r>
      <rPr>
        <vertAlign val="subscript"/>
        <sz val="10"/>
        <rFont val="Arial"/>
        <family val="2"/>
      </rPr>
      <t>00</t>
    </r>
    <r>
      <rPr>
        <sz val="10"/>
        <color theme="1"/>
        <rFont val="Arial"/>
        <family val="2"/>
      </rPr>
      <t>, u bilo kojem smjeru, za jednu etažu. Za žbukane dijelove odstupanja mogu biti maksimalno 0,5 % po etaži i elementu, u svim smjerovima. Troškovi sanacije dijelova izvedenih van ovih kriterija padaju na teret izvođača.</t>
    </r>
  </si>
  <si>
    <r>
      <t xml:space="preserve">Točno izvedena žbuka je ona koja po horizontali i vertikali nema odstupanja veća od 1 </t>
    </r>
    <r>
      <rPr>
        <b/>
        <vertAlign val="superscript"/>
        <sz val="10"/>
        <rFont val="Arial"/>
        <family val="2"/>
      </rPr>
      <t>0</t>
    </r>
    <r>
      <rPr>
        <b/>
        <sz val="10"/>
        <rFont val="Arial"/>
        <family val="2"/>
      </rPr>
      <t>/</t>
    </r>
    <r>
      <rPr>
        <b/>
        <vertAlign val="subscript"/>
        <sz val="10"/>
        <rFont val="Arial"/>
        <family val="2"/>
      </rPr>
      <t>00</t>
    </r>
  </si>
  <si>
    <r>
      <t xml:space="preserve">Točnost izvođenja po pravcu, vertikali i ravnini mora biti unutar 1 </t>
    </r>
    <r>
      <rPr>
        <vertAlign val="superscript"/>
        <sz val="10"/>
        <rFont val="Arial"/>
        <family val="2"/>
      </rPr>
      <t>0</t>
    </r>
    <r>
      <rPr>
        <sz val="10"/>
        <color theme="1"/>
        <rFont val="Arial"/>
        <family val="2"/>
      </rPr>
      <t>/</t>
    </r>
    <r>
      <rPr>
        <vertAlign val="subscript"/>
        <sz val="10"/>
        <rFont val="Arial"/>
        <family val="2"/>
      </rPr>
      <t>00</t>
    </r>
    <r>
      <rPr>
        <sz val="10"/>
        <color theme="1"/>
        <rFont val="Arial"/>
        <family val="2"/>
      </rPr>
      <t xml:space="preserve">  na m</t>
    </r>
    <r>
      <rPr>
        <vertAlign val="superscript"/>
        <sz val="10"/>
        <rFont val="Arial"/>
        <family val="2"/>
      </rPr>
      <t>2</t>
    </r>
    <r>
      <rPr>
        <sz val="10"/>
        <color theme="1"/>
        <rFont val="Arial"/>
        <family val="2"/>
      </rPr>
      <t>.</t>
    </r>
  </si>
  <si>
    <r>
      <t>Materijali</t>
    </r>
    <r>
      <rPr>
        <sz val="10"/>
        <color theme="1"/>
        <rFont val="Arial"/>
        <family val="2"/>
      </rPr>
      <t xml:space="preserve">
Sav upotrijebljeni materijal mora biti najbolje kvalitete koja postoji na tržištu, a treba odgovarati propisima važećih standarda.</t>
    </r>
  </si>
  <si>
    <r>
      <t xml:space="preserve">Pločice se postavljaju prema detaljnom planu i/ili točnom pismenom dogovoru sa projektantom i </t>
    </r>
    <r>
      <rPr>
        <sz val="10"/>
        <rFont val="Arial"/>
        <family val="2"/>
        <charset val="238"/>
      </rPr>
      <t>nadzornim inženjerom.</t>
    </r>
  </si>
  <si>
    <t>9.</t>
  </si>
  <si>
    <t>REKAPITULACIJA TROŠKOVA PO PONUDI</t>
  </si>
  <si>
    <t>Stavka</t>
  </si>
  <si>
    <t xml:space="preserve">  Ukupna cijena stavke (bez PDV-a)  </t>
  </si>
  <si>
    <t>UKUPNI IZNOS PONUDE</t>
  </si>
  <si>
    <t>ELEKTRO INSTALACIJA UKUPNO</t>
  </si>
  <si>
    <r>
      <rPr>
        <b/>
        <sz val="10"/>
        <rFont val="Arial"/>
        <family val="2"/>
      </rPr>
      <t>Izvedba razvoda odvodne instalacije</t>
    </r>
    <r>
      <rPr>
        <sz val="10"/>
        <color theme="1"/>
        <rFont val="Arial"/>
        <family val="2"/>
      </rPr>
      <t xml:space="preserve">
Dobava materijala i izvedba novog razvoda odvodne instalacijesanitarne vode u praonici, razvod se izvodi od PVC cijevima DN50 u ukupnoj dužini od 3 m sa svim potrebnim koljenima i fazonskim komadima. U stavku uključena izolacija turbolitom. Razvod izvesti za odvod vode iz uređaja za ultračistu vodu, sudopera i digestora. Spoj na postojeću odvodnu instalaciju u zidu. U cijenu je uračunat sav potreban rad i materijal, vertikalni i horizontalni transport do potpune gotovosti. Obračun po kompletu stvarno izvedenog stanja.</t>
    </r>
  </si>
  <si>
    <t>Plinski aparat za pripremu PTV ostaje postojeći . Treba ga samo pregledati, servisirati i pustiti u rad od strane ovlaštene osobe.</t>
  </si>
  <si>
    <t xml:space="preserve">Pregled, podešavanje i puštanje u rad plinskog aparata i sistema grijanja. </t>
  </si>
  <si>
    <t xml:space="preserve">Vanjska i unutrašnja jedinica split sustava  Q~3,4 kW hlađenje A+++ i Q~4,0 kW grijanje A+++ SERR ~8,5 W/W , SCOP ~5 W/W </t>
  </si>
  <si>
    <t>Otklanjanje eventualnih nepravilnosti po PS (pravilima struke), ispitivanje dimnjaka i ventilacije</t>
  </si>
  <si>
    <t>Elektro radovi na spajanju opreme za ventilaciju i klimatizaciju, el ormar s opremom za regulaciju grijanja - u elektro projektu. Pregled instalacije i dorade u slučaju potrebe, za ispravan rad svih sistema.</t>
  </si>
  <si>
    <t xml:space="preserve"> Sva vrata moraju imati gumene brtve u dovratniku ili na krilu. Sve metalne dijelove koji se liče prethodno zaštititi antikorozivnim premazom. </t>
  </si>
  <si>
    <t>* hidroizolacijske trake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</si>
</sst>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kn&quot;_-;\-* #,##0.00\ &quot;kn&quot;_-;_-* &quot;-&quot;??\ &quot;kn&quot;_-;_-@_-"/>
    <numFmt numFmtId="43" formatCode="_-* #,##0.00\ _k_n_-;\-* #,##0.00\ _k_n_-;_-* &quot;-&quot;??\ _k_n_-;_-@_-"/>
    <numFmt numFmtId="164" formatCode="#,##0.0;[Red]#,##0.0"/>
    <numFmt numFmtId="165" formatCode="_-* #,##0.00\ [$kn-41A]_-;\-* #,##0.00\ [$kn-41A]_-;_-* &quot;-&quot;??\ [$kn-41A]_-;_-@_-"/>
  </numFmts>
  <fonts count="26" x14ac:knownFonts="1">
    <font>
      <sz val="11"/>
      <color theme="1"/>
      <name val="Calibri"/>
      <family val="2"/>
      <charset val="238"/>
      <scheme val="minor"/>
    </font>
    <font>
      <sz val="11"/>
      <color theme="1"/>
      <name val="Calibri"/>
      <family val="2"/>
      <charset val="238"/>
      <scheme val="minor"/>
    </font>
    <font>
      <b/>
      <sz val="11"/>
      <name val="Times New Roman"/>
      <family val="1"/>
      <charset val="238"/>
    </font>
    <font>
      <sz val="10"/>
      <name val="Arial"/>
      <family val="2"/>
      <charset val="238"/>
    </font>
    <font>
      <b/>
      <sz val="10"/>
      <name val="Arial"/>
      <family val="2"/>
      <charset val="238"/>
    </font>
    <font>
      <sz val="11"/>
      <color theme="1"/>
      <name val="Calibri"/>
      <family val="2"/>
      <scheme val="minor"/>
    </font>
    <font>
      <sz val="11"/>
      <color theme="1"/>
      <name val="Times New Roman"/>
      <family val="1"/>
      <charset val="238"/>
    </font>
    <font>
      <b/>
      <sz val="10"/>
      <name val="Arial"/>
      <family val="2"/>
    </font>
    <font>
      <sz val="10"/>
      <name val="Arial"/>
      <family val="2"/>
    </font>
    <font>
      <sz val="10"/>
      <color theme="1"/>
      <name val="Arial"/>
      <family val="2"/>
    </font>
    <font>
      <b/>
      <sz val="14"/>
      <name val="Arial"/>
      <family val="2"/>
    </font>
    <font>
      <b/>
      <sz val="10"/>
      <color theme="1"/>
      <name val="Arial"/>
      <family val="2"/>
    </font>
    <font>
      <b/>
      <sz val="14"/>
      <name val="Arial"/>
      <family val="2"/>
      <charset val="238"/>
    </font>
    <font>
      <b/>
      <u/>
      <sz val="10"/>
      <name val="Arial"/>
      <family val="2"/>
    </font>
    <font>
      <b/>
      <sz val="10"/>
      <color indexed="8"/>
      <name val="Arial"/>
      <family val="2"/>
    </font>
    <font>
      <sz val="10"/>
      <color indexed="8"/>
      <name val="Arial"/>
      <family val="2"/>
    </font>
    <font>
      <vertAlign val="superscript"/>
      <sz val="10"/>
      <name val="Arial"/>
      <family val="2"/>
    </font>
    <font>
      <vertAlign val="subscript"/>
      <sz val="10"/>
      <name val="Arial"/>
      <family val="2"/>
    </font>
    <font>
      <b/>
      <vertAlign val="superscript"/>
      <sz val="10"/>
      <name val="Arial"/>
      <family val="2"/>
    </font>
    <font>
      <b/>
      <vertAlign val="subscript"/>
      <sz val="10"/>
      <name val="Arial"/>
      <family val="2"/>
    </font>
    <font>
      <b/>
      <u/>
      <sz val="10"/>
      <color indexed="8"/>
      <name val="Arial"/>
      <family val="2"/>
    </font>
    <font>
      <b/>
      <sz val="10"/>
      <color theme="1"/>
      <name val="Arial"/>
      <family val="2"/>
      <charset val="238"/>
    </font>
    <font>
      <b/>
      <sz val="11"/>
      <color theme="1"/>
      <name val="Calibri"/>
      <family val="2"/>
      <charset val="238"/>
      <scheme val="minor"/>
    </font>
    <font>
      <b/>
      <sz val="14"/>
      <color theme="1"/>
      <name val="Calibri"/>
      <family val="2"/>
      <charset val="238"/>
      <scheme val="minor"/>
    </font>
    <font>
      <sz val="10"/>
      <color rgb="FF0070C0"/>
      <name val="Arial"/>
      <family val="2"/>
    </font>
    <font>
      <sz val="10"/>
      <color rgb="FF0070C0"/>
      <name val="Arial"/>
      <family val="2"/>
      <charset val="23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indexed="22"/>
        <bgColor indexed="64"/>
      </patternFill>
    </fill>
    <fill>
      <patternFill patternType="solid">
        <fgColor theme="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double">
        <color auto="1"/>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top/>
      <bottom style="double">
        <color auto="1"/>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4">
    <xf numFmtId="0" fontId="0" fillId="0" borderId="0"/>
    <xf numFmtId="43" fontId="1" fillId="0" borderId="0" applyFont="0" applyFill="0" applyBorder="0" applyAlignment="0" applyProtection="0"/>
    <xf numFmtId="0" fontId="3" fillId="0" borderId="0"/>
    <xf numFmtId="0" fontId="5" fillId="0" borderId="0"/>
  </cellStyleXfs>
  <cellXfs count="281">
    <xf numFmtId="0" fontId="0" fillId="0" borderId="0" xfId="0"/>
    <xf numFmtId="0" fontId="0" fillId="0" borderId="0" xfId="0" applyAlignment="1">
      <alignment horizontal="justify" vertical="top" wrapText="1"/>
    </xf>
    <xf numFmtId="0" fontId="0" fillId="0" borderId="0" xfId="0" applyAlignment="1">
      <alignment horizontal="right" wrapText="1"/>
    </xf>
    <xf numFmtId="2" fontId="0" fillId="0" borderId="0" xfId="0" applyNumberFormat="1" applyAlignment="1">
      <alignment horizontal="right" wrapText="1"/>
    </xf>
    <xf numFmtId="2" fontId="0" fillId="0" borderId="0" xfId="1" applyNumberFormat="1" applyFont="1" applyAlignment="1">
      <alignment horizontal="right" wrapText="1"/>
    </xf>
    <xf numFmtId="44" fontId="0" fillId="0" borderId="0" xfId="0" applyNumberFormat="1" applyAlignment="1">
      <alignment horizontal="right" wrapText="1"/>
    </xf>
    <xf numFmtId="0" fontId="0" fillId="0" borderId="0" xfId="0" applyFill="1"/>
    <xf numFmtId="0" fontId="6" fillId="0" borderId="0" xfId="3" applyFont="1"/>
    <xf numFmtId="0" fontId="8" fillId="4" borderId="1" xfId="0" applyFont="1" applyFill="1" applyBorder="1" applyAlignment="1" applyProtection="1">
      <alignment horizontal="center" vertical="center" wrapText="1"/>
    </xf>
    <xf numFmtId="0" fontId="7" fillId="4" borderId="1" xfId="0" applyFont="1" applyFill="1" applyBorder="1" applyAlignment="1" applyProtection="1">
      <alignment horizontal="left" vertical="center" wrapText="1"/>
    </xf>
    <xf numFmtId="0" fontId="7" fillId="4" borderId="1" xfId="0" applyFont="1" applyFill="1" applyBorder="1" applyAlignment="1" applyProtection="1">
      <alignment horizontal="center" vertical="center" wrapText="1"/>
    </xf>
    <xf numFmtId="0" fontId="7" fillId="4" borderId="1" xfId="0" applyFont="1" applyFill="1" applyBorder="1" applyAlignment="1" applyProtection="1">
      <alignment horizontal="center" vertical="center"/>
    </xf>
    <xf numFmtId="4" fontId="7" fillId="4" borderId="1" xfId="0" applyNumberFormat="1" applyFont="1" applyFill="1" applyBorder="1" applyAlignment="1" applyProtection="1">
      <alignment horizontal="center" vertical="center" wrapText="1"/>
    </xf>
    <xf numFmtId="165" fontId="7" fillId="4" borderId="1" xfId="0" applyNumberFormat="1" applyFont="1" applyFill="1" applyBorder="1" applyAlignment="1" applyProtection="1">
      <alignment horizontal="center" vertical="center" wrapText="1"/>
    </xf>
    <xf numFmtId="0" fontId="8" fillId="0" borderId="0" xfId="3" applyNumberFormat="1" applyFont="1" applyBorder="1" applyAlignment="1">
      <alignment horizontal="justify" vertical="top" wrapText="1"/>
    </xf>
    <xf numFmtId="0" fontId="7" fillId="0" borderId="0" xfId="3" applyNumberFormat="1" applyFont="1" applyFill="1" applyBorder="1" applyAlignment="1">
      <alignment horizontal="center" vertical="top" wrapText="1"/>
    </xf>
    <xf numFmtId="0" fontId="7" fillId="0" borderId="0" xfId="3" applyNumberFormat="1" applyFont="1" applyBorder="1" applyAlignment="1">
      <alignment horizontal="center" vertical="justify" wrapText="1"/>
    </xf>
    <xf numFmtId="0" fontId="7" fillId="0" borderId="0" xfId="3" applyNumberFormat="1" applyFont="1" applyFill="1" applyBorder="1" applyAlignment="1">
      <alignment horizontal="justify" vertical="top" wrapText="1"/>
    </xf>
    <xf numFmtId="0" fontId="7" fillId="0" borderId="0" xfId="3" applyNumberFormat="1" applyFont="1" applyBorder="1" applyAlignment="1">
      <alignment horizontal="justify" vertical="top" wrapText="1"/>
    </xf>
    <xf numFmtId="0" fontId="9" fillId="0" borderId="0" xfId="3" applyFont="1"/>
    <xf numFmtId="0" fontId="9" fillId="0" borderId="0" xfId="3" applyNumberFormat="1" applyFont="1" applyBorder="1" applyAlignment="1">
      <alignment horizontal="justify" vertical="top" wrapText="1"/>
    </xf>
    <xf numFmtId="0" fontId="7" fillId="5" borderId="0" xfId="3" applyNumberFormat="1" applyFont="1" applyFill="1" applyBorder="1" applyAlignment="1">
      <alignment horizontal="justify" vertical="top" wrapText="1"/>
    </xf>
    <xf numFmtId="0" fontId="14" fillId="0" borderId="0" xfId="3" applyFont="1" applyAlignment="1">
      <alignment wrapText="1"/>
    </xf>
    <xf numFmtId="0" fontId="15" fillId="0" borderId="0" xfId="3" applyNumberFormat="1" applyFont="1" applyAlignment="1">
      <alignment wrapText="1"/>
    </xf>
    <xf numFmtId="0" fontId="15" fillId="0" borderId="0" xfId="3" applyFont="1" applyAlignment="1">
      <alignment vertical="top" wrapText="1"/>
    </xf>
    <xf numFmtId="0" fontId="15" fillId="0" borderId="0" xfId="3" applyNumberFormat="1" applyFont="1" applyAlignment="1">
      <alignment vertical="top" wrapText="1"/>
    </xf>
    <xf numFmtId="0" fontId="15" fillId="0" borderId="0" xfId="3" applyFont="1" applyAlignment="1">
      <alignment wrapText="1"/>
    </xf>
    <xf numFmtId="0" fontId="7" fillId="5" borderId="0" xfId="3" applyNumberFormat="1" applyFont="1" applyFill="1" applyAlignment="1">
      <alignment wrapText="1"/>
    </xf>
    <xf numFmtId="0" fontId="7" fillId="0" borderId="0" xfId="3" applyNumberFormat="1" applyFont="1" applyAlignment="1">
      <alignment wrapText="1"/>
    </xf>
    <xf numFmtId="0" fontId="8" fillId="0" borderId="0" xfId="3" applyNumberFormat="1" applyFont="1" applyAlignment="1">
      <alignment wrapText="1"/>
    </xf>
    <xf numFmtId="0" fontId="13" fillId="0" borderId="0" xfId="3" applyNumberFormat="1" applyFont="1" applyAlignment="1">
      <alignment wrapText="1"/>
    </xf>
    <xf numFmtId="0" fontId="20" fillId="0" borderId="0" xfId="3" applyNumberFormat="1" applyFont="1" applyAlignment="1">
      <alignment horizontal="justify" wrapText="1"/>
    </xf>
    <xf numFmtId="0" fontId="8" fillId="0" borderId="0" xfId="3" applyNumberFormat="1" applyFont="1" applyAlignment="1">
      <alignment horizontal="left" vertical="top" wrapText="1"/>
    </xf>
    <xf numFmtId="44" fontId="7" fillId="2" borderId="2" xfId="0" applyNumberFormat="1" applyFont="1" applyFill="1" applyBorder="1" applyAlignment="1" applyProtection="1">
      <alignment horizontal="right" wrapText="1"/>
      <protection locked="0"/>
    </xf>
    <xf numFmtId="0" fontId="9" fillId="0" borderId="0" xfId="0" applyFont="1" applyAlignment="1" applyProtection="1">
      <alignment horizontal="justify" vertical="top" wrapText="1"/>
      <protection locked="0"/>
    </xf>
    <xf numFmtId="0" fontId="9" fillId="0" borderId="0" xfId="0" applyFont="1" applyAlignment="1" applyProtection="1">
      <alignment horizontal="right" wrapText="1"/>
      <protection locked="0"/>
    </xf>
    <xf numFmtId="2" fontId="9" fillId="0" borderId="0" xfId="0" applyNumberFormat="1" applyFont="1" applyAlignment="1" applyProtection="1">
      <alignment horizontal="right" wrapText="1"/>
      <protection locked="0"/>
    </xf>
    <xf numFmtId="2" fontId="9" fillId="0" borderId="0" xfId="1" applyNumberFormat="1" applyFont="1" applyAlignment="1" applyProtection="1">
      <alignment horizontal="right" wrapText="1"/>
      <protection locked="0"/>
    </xf>
    <xf numFmtId="44" fontId="9" fillId="0" borderId="0" xfId="0" applyNumberFormat="1" applyFont="1" applyAlignment="1" applyProtection="1">
      <alignment horizontal="right" wrapText="1"/>
      <protection locked="0"/>
    </xf>
    <xf numFmtId="0" fontId="0" fillId="0" borderId="0" xfId="0" applyAlignment="1" applyProtection="1">
      <alignment horizontal="left" vertical="top"/>
      <protection locked="0"/>
    </xf>
    <xf numFmtId="0" fontId="0" fillId="0" borderId="0" xfId="0" applyProtection="1">
      <protection locked="0"/>
    </xf>
    <xf numFmtId="0" fontId="11" fillId="0" borderId="0" xfId="0" applyFont="1" applyBorder="1" applyAlignment="1" applyProtection="1">
      <alignment horizontal="left" vertical="top"/>
      <protection locked="0"/>
    </xf>
    <xf numFmtId="0" fontId="11" fillId="0" borderId="0" xfId="0" applyFont="1" applyBorder="1" applyAlignment="1" applyProtection="1">
      <alignment horizontal="left" vertical="top" wrapText="1"/>
      <protection locked="0"/>
    </xf>
    <xf numFmtId="0" fontId="2" fillId="0" borderId="0"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wrapText="1"/>
      <protection locked="0"/>
    </xf>
    <xf numFmtId="0" fontId="8" fillId="0" borderId="1" xfId="0" applyNumberFormat="1" applyFont="1" applyBorder="1" applyAlignment="1" applyProtection="1">
      <alignment horizontal="center" vertical="center" wrapText="1"/>
      <protection locked="0"/>
    </xf>
    <xf numFmtId="0" fontId="7" fillId="0" borderId="11" xfId="0" applyFont="1" applyFill="1" applyBorder="1" applyAlignment="1" applyProtection="1">
      <alignment horizontal="center" vertical="center"/>
      <protection locked="0"/>
    </xf>
    <xf numFmtId="164" fontId="7" fillId="0" borderId="12" xfId="0" applyNumberFormat="1" applyFont="1" applyFill="1" applyBorder="1" applyAlignment="1" applyProtection="1">
      <alignment horizontal="left" vertical="top" wrapText="1"/>
      <protection locked="0"/>
    </xf>
    <xf numFmtId="164" fontId="7" fillId="0" borderId="13" xfId="0" applyNumberFormat="1" applyFont="1" applyFill="1" applyBorder="1" applyAlignment="1" applyProtection="1">
      <alignment horizontal="left" vertical="top" wrapText="1"/>
      <protection locked="0"/>
    </xf>
    <xf numFmtId="0" fontId="9" fillId="0" borderId="1" xfId="0" applyFont="1" applyBorder="1" applyAlignment="1" applyProtection="1">
      <alignment wrapText="1"/>
      <protection locked="0"/>
    </xf>
    <xf numFmtId="0" fontId="0" fillId="0" borderId="0" xfId="0" applyAlignment="1" applyProtection="1">
      <alignment horizontal="left" vertical="top" wrapText="1"/>
      <protection locked="0"/>
    </xf>
    <xf numFmtId="0" fontId="0" fillId="0" borderId="0" xfId="0" applyAlignment="1" applyProtection="1">
      <alignment horizontal="justify" vertical="top" wrapText="1"/>
      <protection locked="0"/>
    </xf>
    <xf numFmtId="0" fontId="0" fillId="0" borderId="0" xfId="0" applyAlignment="1" applyProtection="1">
      <alignment horizontal="right" wrapText="1"/>
      <protection locked="0"/>
    </xf>
    <xf numFmtId="2" fontId="0" fillId="0" borderId="0" xfId="0" applyNumberFormat="1" applyAlignment="1" applyProtection="1">
      <alignment horizontal="right" wrapText="1"/>
      <protection locked="0"/>
    </xf>
    <xf numFmtId="2" fontId="0" fillId="0" borderId="0" xfId="1" applyNumberFormat="1" applyFont="1" applyAlignment="1" applyProtection="1">
      <alignment horizontal="right" wrapText="1"/>
      <protection locked="0"/>
    </xf>
    <xf numFmtId="44" fontId="0" fillId="0" borderId="0" xfId="0" applyNumberFormat="1" applyAlignment="1" applyProtection="1">
      <alignment horizontal="right" wrapText="1"/>
      <protection locked="0"/>
    </xf>
    <xf numFmtId="0" fontId="7" fillId="2" borderId="2" xfId="0" applyFont="1" applyFill="1" applyBorder="1" applyAlignment="1" applyProtection="1">
      <alignment horizontal="left" vertical="top" wrapText="1"/>
    </xf>
    <xf numFmtId="0" fontId="7" fillId="2" borderId="2" xfId="0" applyFont="1" applyFill="1" applyBorder="1" applyAlignment="1" applyProtection="1">
      <alignment horizontal="justify" vertical="top" wrapText="1"/>
    </xf>
    <xf numFmtId="0" fontId="7" fillId="2" borderId="2" xfId="0" applyFont="1" applyFill="1" applyBorder="1" applyAlignment="1" applyProtection="1">
      <alignment horizontal="right" wrapText="1"/>
    </xf>
    <xf numFmtId="2" fontId="7" fillId="2" borderId="2" xfId="0" applyNumberFormat="1" applyFont="1" applyFill="1" applyBorder="1" applyAlignment="1" applyProtection="1">
      <alignment horizontal="right" wrapText="1"/>
    </xf>
    <xf numFmtId="0" fontId="7" fillId="0" borderId="0" xfId="0" applyFont="1" applyAlignment="1" applyProtection="1">
      <alignment horizontal="left" vertical="top" wrapText="1"/>
    </xf>
    <xf numFmtId="0" fontId="9" fillId="0" borderId="0" xfId="0" applyFont="1" applyAlignment="1" applyProtection="1">
      <alignment horizontal="justify" vertical="top" wrapText="1"/>
    </xf>
    <xf numFmtId="0" fontId="9" fillId="0" borderId="0" xfId="0" applyFont="1" applyAlignment="1" applyProtection="1">
      <alignment horizontal="right" wrapText="1"/>
    </xf>
    <xf numFmtId="2" fontId="9" fillId="0" borderId="0" xfId="0" applyNumberFormat="1" applyFont="1" applyAlignment="1" applyProtection="1">
      <alignment horizontal="right" wrapText="1"/>
    </xf>
    <xf numFmtId="0" fontId="9" fillId="0" borderId="0" xfId="0" applyFont="1" applyAlignment="1" applyProtection="1">
      <alignment horizontal="left" vertical="top" wrapText="1"/>
    </xf>
    <xf numFmtId="0" fontId="7" fillId="2" borderId="5" xfId="0" applyFont="1" applyFill="1" applyBorder="1" applyAlignment="1" applyProtection="1">
      <alignment horizontal="center" vertical="center"/>
    </xf>
    <xf numFmtId="0" fontId="8" fillId="0" borderId="7" xfId="0" applyFont="1" applyBorder="1" applyAlignment="1" applyProtection="1">
      <alignment horizontal="center" vertical="center"/>
    </xf>
    <xf numFmtId="164" fontId="8" fillId="0" borderId="1" xfId="0" applyNumberFormat="1" applyFont="1" applyBorder="1" applyAlignment="1" applyProtection="1">
      <alignment horizontal="left" vertical="top" wrapText="1"/>
    </xf>
    <xf numFmtId="164" fontId="8" fillId="0" borderId="1" xfId="0" applyNumberFormat="1" applyFont="1" applyBorder="1" applyAlignment="1" applyProtection="1">
      <alignment horizontal="center" vertical="center" wrapText="1"/>
    </xf>
    <xf numFmtId="0" fontId="8" fillId="0" borderId="8" xfId="0" applyNumberFormat="1" applyFont="1" applyBorder="1" applyAlignment="1" applyProtection="1">
      <alignment horizontal="center" vertical="center" wrapText="1"/>
    </xf>
    <xf numFmtId="0" fontId="8" fillId="0" borderId="16" xfId="0" applyFont="1" applyBorder="1" applyAlignment="1" applyProtection="1">
      <alignment horizontal="center" vertical="center"/>
    </xf>
    <xf numFmtId="164" fontId="8" fillId="0" borderId="10" xfId="0" applyNumberFormat="1" applyFont="1" applyBorder="1" applyAlignment="1" applyProtection="1">
      <alignment horizontal="center" vertical="center" wrapText="1"/>
    </xf>
    <xf numFmtId="0" fontId="8" fillId="0" borderId="9" xfId="0" applyNumberFormat="1" applyFont="1" applyBorder="1" applyAlignment="1" applyProtection="1">
      <alignment horizontal="center" vertical="center" wrapText="1"/>
    </xf>
    <xf numFmtId="0" fontId="8" fillId="0" borderId="1" xfId="0" applyFont="1" applyBorder="1" applyAlignment="1" applyProtection="1">
      <alignment horizontal="center" vertical="center"/>
    </xf>
    <xf numFmtId="0" fontId="8" fillId="0" borderId="1" xfId="0" applyNumberFormat="1" applyFont="1" applyBorder="1" applyAlignment="1" applyProtection="1">
      <alignment horizontal="center" vertical="center" wrapText="1"/>
    </xf>
    <xf numFmtId="164" fontId="7" fillId="0" borderId="1" xfId="0" applyNumberFormat="1" applyFont="1" applyBorder="1" applyAlignment="1" applyProtection="1">
      <alignment vertical="top" wrapText="1"/>
    </xf>
    <xf numFmtId="164" fontId="8" fillId="0" borderId="1" xfId="0" applyNumberFormat="1" applyFont="1" applyBorder="1" applyAlignment="1" applyProtection="1">
      <alignment vertical="top" wrapText="1"/>
    </xf>
    <xf numFmtId="0" fontId="7" fillId="2" borderId="12" xfId="0" applyFont="1" applyFill="1" applyBorder="1" applyProtection="1"/>
    <xf numFmtId="0" fontId="7" fillId="2" borderId="11" xfId="0" applyFont="1" applyFill="1" applyBorder="1" applyAlignment="1" applyProtection="1">
      <alignment horizontal="center" vertical="top"/>
    </xf>
    <xf numFmtId="0" fontId="8" fillId="0" borderId="1" xfId="0" applyFont="1" applyBorder="1" applyAlignment="1" applyProtection="1">
      <alignment vertical="top" wrapText="1"/>
    </xf>
    <xf numFmtId="0" fontId="9" fillId="0" borderId="1" xfId="0" applyFont="1" applyBorder="1" applyAlignment="1" applyProtection="1">
      <alignment wrapText="1"/>
    </xf>
    <xf numFmtId="44" fontId="7" fillId="6" borderId="2" xfId="0" applyNumberFormat="1" applyFont="1" applyFill="1" applyBorder="1" applyAlignment="1" applyProtection="1">
      <alignment horizontal="right" wrapText="1"/>
      <protection locked="0"/>
    </xf>
    <xf numFmtId="0" fontId="7" fillId="6" borderId="2" xfId="0" applyFont="1" applyFill="1" applyBorder="1" applyAlignment="1" applyProtection="1">
      <alignment horizontal="justify" vertical="top" wrapText="1"/>
    </xf>
    <xf numFmtId="44" fontId="11" fillId="6" borderId="15" xfId="0" applyNumberFormat="1" applyFont="1" applyFill="1" applyBorder="1" applyAlignment="1" applyProtection="1">
      <alignment vertical="top"/>
      <protection locked="0"/>
    </xf>
    <xf numFmtId="0" fontId="7" fillId="6" borderId="2" xfId="0" applyFont="1" applyFill="1" applyBorder="1" applyAlignment="1" applyProtection="1">
      <alignment horizontal="left" vertical="top" wrapText="1"/>
    </xf>
    <xf numFmtId="0" fontId="7" fillId="6" borderId="2" xfId="0" applyFont="1" applyFill="1" applyBorder="1" applyAlignment="1" applyProtection="1">
      <alignment horizontal="right" wrapText="1"/>
    </xf>
    <xf numFmtId="2" fontId="7" fillId="6" borderId="2" xfId="0" applyNumberFormat="1" applyFont="1" applyFill="1" applyBorder="1" applyAlignment="1" applyProtection="1">
      <alignment horizontal="right" wrapText="1"/>
    </xf>
    <xf numFmtId="44" fontId="10" fillId="0" borderId="2" xfId="0" applyNumberFormat="1" applyFont="1" applyFill="1" applyBorder="1" applyAlignment="1" applyProtection="1">
      <alignment horizontal="right" wrapText="1"/>
      <protection locked="0"/>
    </xf>
    <xf numFmtId="44" fontId="10" fillId="0" borderId="0" xfId="0" applyNumberFormat="1" applyFont="1" applyFill="1" applyBorder="1" applyAlignment="1" applyProtection="1">
      <alignment vertical="center" wrapText="1"/>
      <protection locked="0"/>
    </xf>
    <xf numFmtId="44" fontId="10" fillId="0" borderId="0" xfId="0" applyNumberFormat="1" applyFont="1" applyFill="1" applyBorder="1" applyAlignment="1" applyProtection="1">
      <alignment horizontal="left" vertical="center" wrapText="1"/>
      <protection locked="0"/>
    </xf>
    <xf numFmtId="44" fontId="10" fillId="0" borderId="18" xfId="0" applyNumberFormat="1" applyFont="1" applyFill="1" applyBorder="1" applyAlignment="1" applyProtection="1">
      <alignment vertical="center" wrapText="1"/>
      <protection locked="0"/>
    </xf>
    <xf numFmtId="44" fontId="4" fillId="6" borderId="18" xfId="0" applyNumberFormat="1" applyFont="1" applyFill="1" applyBorder="1" applyAlignment="1" applyProtection="1">
      <alignment horizontal="center" vertical="center"/>
      <protection locked="0"/>
    </xf>
    <xf numFmtId="44" fontId="21" fillId="6" borderId="0" xfId="1" applyNumberFormat="1" applyFont="1" applyFill="1" applyAlignment="1" applyProtection="1">
      <alignment horizontal="right" wrapText="1"/>
      <protection locked="0"/>
    </xf>
    <xf numFmtId="44" fontId="9" fillId="0" borderId="1" xfId="0" applyNumberFormat="1" applyFont="1" applyBorder="1" applyAlignment="1" applyProtection="1">
      <alignment horizontal="right" wrapText="1"/>
      <protection locked="0"/>
    </xf>
    <xf numFmtId="164" fontId="8" fillId="0" borderId="19" xfId="0" applyNumberFormat="1" applyFont="1" applyBorder="1" applyAlignment="1" applyProtection="1">
      <alignment horizontal="center" vertical="center" wrapText="1"/>
      <protection locked="0"/>
    </xf>
    <xf numFmtId="164" fontId="8" fillId="0" borderId="20" xfId="0" applyNumberFormat="1" applyFont="1" applyBorder="1" applyAlignment="1" applyProtection="1">
      <alignment horizontal="center" vertical="center" wrapText="1"/>
      <protection locked="0"/>
    </xf>
    <xf numFmtId="164" fontId="8" fillId="0" borderId="17" xfId="0" applyNumberFormat="1" applyFont="1" applyBorder="1" applyAlignment="1" applyProtection="1">
      <alignment horizontal="center" vertical="center" wrapText="1"/>
      <protection locked="0"/>
    </xf>
    <xf numFmtId="44" fontId="7" fillId="6" borderId="21" xfId="0" applyNumberFormat="1" applyFont="1" applyFill="1" applyBorder="1" applyAlignment="1" applyProtection="1">
      <alignment vertical="top" wrapText="1"/>
      <protection locked="0"/>
    </xf>
    <xf numFmtId="0" fontId="9" fillId="0" borderId="1" xfId="0" applyFont="1" applyBorder="1" applyAlignment="1" applyProtection="1">
      <alignment horizontal="justify" vertical="top" wrapText="1"/>
    </xf>
    <xf numFmtId="0" fontId="9" fillId="0" borderId="1" xfId="0" applyFont="1" applyBorder="1" applyAlignment="1" applyProtection="1">
      <alignment horizontal="right" wrapText="1"/>
    </xf>
    <xf numFmtId="2" fontId="9" fillId="0" borderId="1" xfId="0" applyNumberFormat="1" applyFont="1" applyBorder="1" applyAlignment="1" applyProtection="1">
      <alignment horizontal="right" wrapText="1"/>
    </xf>
    <xf numFmtId="2" fontId="9" fillId="0" borderId="1" xfId="1" applyNumberFormat="1" applyFont="1" applyBorder="1" applyAlignment="1" applyProtection="1">
      <alignment horizontal="right" wrapText="1"/>
      <protection locked="0"/>
    </xf>
    <xf numFmtId="44" fontId="11" fillId="6" borderId="0" xfId="0" applyNumberFormat="1" applyFont="1" applyFill="1" applyBorder="1" applyAlignment="1" applyProtection="1">
      <protection locked="0"/>
    </xf>
    <xf numFmtId="0" fontId="8" fillId="0" borderId="1" xfId="0" applyFont="1" applyBorder="1" applyAlignment="1" applyProtection="1">
      <alignment wrapText="1"/>
    </xf>
    <xf numFmtId="0" fontId="9" fillId="0" borderId="1" xfId="0" applyFont="1" applyBorder="1" applyProtection="1"/>
    <xf numFmtId="0" fontId="9" fillId="0" borderId="1" xfId="0" applyFont="1" applyBorder="1" applyProtection="1">
      <protection locked="0"/>
    </xf>
    <xf numFmtId="0" fontId="9" fillId="0" borderId="1" xfId="0" applyFont="1" applyBorder="1" applyAlignment="1" applyProtection="1">
      <alignment horizontal="left" vertical="top" wrapText="1"/>
    </xf>
    <xf numFmtId="0" fontId="9" fillId="0" borderId="4" xfId="0" applyFont="1" applyBorder="1" applyAlignment="1" applyProtection="1">
      <alignment wrapText="1"/>
    </xf>
    <xf numFmtId="0" fontId="9" fillId="0" borderId="4" xfId="0" applyFont="1" applyBorder="1" applyAlignment="1" applyProtection="1">
      <alignment wrapText="1"/>
      <protection locked="0"/>
    </xf>
    <xf numFmtId="44" fontId="9" fillId="0" borderId="23" xfId="0" applyNumberFormat="1" applyFont="1" applyBorder="1" applyAlignment="1" applyProtection="1">
      <alignment horizontal="right" wrapText="1"/>
      <protection locked="0"/>
    </xf>
    <xf numFmtId="0" fontId="9" fillId="0" borderId="14" xfId="0" applyFont="1" applyBorder="1" applyAlignment="1" applyProtection="1">
      <alignment wrapText="1"/>
    </xf>
    <xf numFmtId="0" fontId="9" fillId="0" borderId="22" xfId="0" applyFont="1" applyBorder="1" applyAlignment="1" applyProtection="1">
      <alignment wrapText="1"/>
    </xf>
    <xf numFmtId="0" fontId="9" fillId="0" borderId="24" xfId="0" applyFont="1" applyBorder="1" applyAlignment="1" applyProtection="1">
      <alignment wrapText="1"/>
    </xf>
    <xf numFmtId="0" fontId="9" fillId="0" borderId="17" xfId="0" applyFont="1" applyBorder="1" applyAlignment="1" applyProtection="1">
      <alignment horizontal="left" vertical="top" wrapText="1"/>
    </xf>
    <xf numFmtId="0" fontId="9" fillId="0" borderId="2" xfId="0" applyFont="1" applyBorder="1" applyAlignment="1" applyProtection="1">
      <alignment wrapText="1"/>
    </xf>
    <xf numFmtId="0" fontId="9" fillId="0" borderId="17" xfId="0" applyFont="1" applyBorder="1" applyAlignment="1" applyProtection="1">
      <alignment wrapText="1"/>
    </xf>
    <xf numFmtId="0" fontId="9" fillId="0" borderId="10" xfId="0" applyFont="1" applyBorder="1" applyAlignment="1" applyProtection="1">
      <alignment wrapText="1"/>
    </xf>
    <xf numFmtId="0" fontId="9" fillId="0" borderId="10" xfId="0" applyFont="1" applyBorder="1" applyAlignment="1" applyProtection="1">
      <alignment wrapText="1"/>
      <protection locked="0"/>
    </xf>
    <xf numFmtId="44" fontId="9" fillId="0" borderId="10" xfId="0" applyNumberFormat="1" applyFont="1" applyBorder="1" applyAlignment="1" applyProtection="1">
      <alignment horizontal="right" wrapText="1"/>
      <protection locked="0"/>
    </xf>
    <xf numFmtId="0" fontId="9" fillId="0" borderId="0" xfId="0" applyFont="1" applyBorder="1" applyAlignment="1" applyProtection="1">
      <alignment wrapText="1"/>
    </xf>
    <xf numFmtId="0" fontId="9" fillId="0" borderId="0" xfId="0" applyFont="1" applyBorder="1" applyAlignment="1" applyProtection="1">
      <alignment wrapText="1"/>
      <protection locked="0"/>
    </xf>
    <xf numFmtId="0" fontId="9" fillId="0" borderId="10" xfId="0" applyFont="1" applyBorder="1" applyAlignment="1" applyProtection="1">
      <alignment horizontal="left" vertical="top" wrapText="1"/>
    </xf>
    <xf numFmtId="0" fontId="9" fillId="0" borderId="26" xfId="0" applyFont="1" applyBorder="1" applyAlignment="1" applyProtection="1">
      <alignment wrapText="1"/>
    </xf>
    <xf numFmtId="0" fontId="9" fillId="0" borderId="26" xfId="0" applyFont="1" applyBorder="1" applyAlignment="1" applyProtection="1">
      <alignment wrapText="1"/>
      <protection locked="0"/>
    </xf>
    <xf numFmtId="44" fontId="9" fillId="0" borderId="26" xfId="0" applyNumberFormat="1" applyFont="1" applyBorder="1" applyAlignment="1" applyProtection="1">
      <alignment horizontal="right" wrapText="1"/>
      <protection locked="0"/>
    </xf>
    <xf numFmtId="44" fontId="9" fillId="0" borderId="29" xfId="0" applyNumberFormat="1" applyFont="1" applyBorder="1" applyAlignment="1" applyProtection="1">
      <alignment horizontal="right" wrapText="1"/>
      <protection locked="0"/>
    </xf>
    <xf numFmtId="0" fontId="9" fillId="0" borderId="28" xfId="0" applyFont="1" applyBorder="1" applyAlignment="1" applyProtection="1">
      <alignment wrapText="1"/>
    </xf>
    <xf numFmtId="0" fontId="9" fillId="0" borderId="0" xfId="0" applyFont="1" applyAlignment="1" applyProtection="1">
      <alignment horizontal="left" vertical="center" wrapText="1"/>
    </xf>
    <xf numFmtId="0" fontId="9" fillId="0" borderId="1" xfId="0" applyFont="1" applyBorder="1" applyAlignment="1" applyProtection="1">
      <alignment horizontal="left" vertical="center" wrapText="1"/>
    </xf>
    <xf numFmtId="0" fontId="11" fillId="6" borderId="17" xfId="0" applyFont="1" applyFill="1" applyBorder="1" applyAlignment="1" applyProtection="1">
      <alignment vertical="top" wrapText="1"/>
      <protection locked="0"/>
    </xf>
    <xf numFmtId="0" fontId="9" fillId="0" borderId="26" xfId="0" applyFont="1" applyBorder="1" applyProtection="1"/>
    <xf numFmtId="0" fontId="9" fillId="0" borderId="26" xfId="0" applyFont="1" applyBorder="1" applyProtection="1">
      <protection locked="0"/>
    </xf>
    <xf numFmtId="0" fontId="9" fillId="0" borderId="2" xfId="0" applyFont="1" applyBorder="1" applyProtection="1"/>
    <xf numFmtId="0" fontId="8" fillId="0" borderId="1" xfId="0" applyFont="1" applyBorder="1" applyAlignment="1" applyProtection="1">
      <alignment horizontal="justify" vertical="center" wrapText="1"/>
    </xf>
    <xf numFmtId="0" fontId="3" fillId="0" borderId="1" xfId="0" applyFont="1" applyBorder="1" applyAlignment="1" applyProtection="1">
      <alignment horizontal="justify" vertical="center" wrapText="1"/>
    </xf>
    <xf numFmtId="0" fontId="8" fillId="0" borderId="1" xfId="0" applyFont="1" applyFill="1" applyBorder="1" applyAlignment="1" applyProtection="1">
      <alignment horizontal="center" vertical="center"/>
    </xf>
    <xf numFmtId="0" fontId="9" fillId="0" borderId="10" xfId="0" applyFont="1" applyBorder="1" applyAlignment="1" applyProtection="1">
      <alignment horizontal="justify" vertical="top" wrapText="1"/>
    </xf>
    <xf numFmtId="0" fontId="9" fillId="0" borderId="10" xfId="0" applyFont="1" applyBorder="1" applyAlignment="1" applyProtection="1">
      <alignment horizontal="right" wrapText="1"/>
    </xf>
    <xf numFmtId="2" fontId="9" fillId="0" borderId="10" xfId="0" applyNumberFormat="1" applyFont="1" applyBorder="1" applyAlignment="1" applyProtection="1">
      <alignment horizontal="right" wrapText="1"/>
    </xf>
    <xf numFmtId="0" fontId="7" fillId="6" borderId="14" xfId="0" applyFont="1" applyFill="1" applyBorder="1" applyAlignment="1" applyProtection="1">
      <alignment horizontal="justify" vertical="top" wrapText="1"/>
    </xf>
    <xf numFmtId="44" fontId="7" fillId="6" borderId="14" xfId="0" applyNumberFormat="1" applyFont="1" applyFill="1" applyBorder="1" applyAlignment="1" applyProtection="1">
      <alignment horizontal="right" wrapText="1"/>
      <protection locked="0"/>
    </xf>
    <xf numFmtId="0" fontId="9" fillId="0" borderId="0" xfId="0" applyFont="1" applyBorder="1" applyAlignment="1" applyProtection="1">
      <alignment horizontal="justify" vertical="top" wrapText="1"/>
    </xf>
    <xf numFmtId="0" fontId="9" fillId="0" borderId="26" xfId="0" applyFont="1" applyBorder="1" applyAlignment="1" applyProtection="1">
      <alignment horizontal="justify" vertical="top" wrapText="1"/>
    </xf>
    <xf numFmtId="0" fontId="9" fillId="0" borderId="26" xfId="0" applyFont="1" applyBorder="1" applyAlignment="1" applyProtection="1">
      <alignment horizontal="right" wrapText="1"/>
    </xf>
    <xf numFmtId="2" fontId="9" fillId="0" borderId="26" xfId="0" applyNumberFormat="1" applyFont="1" applyBorder="1" applyAlignment="1" applyProtection="1">
      <alignment horizontal="right" wrapText="1"/>
    </xf>
    <xf numFmtId="2" fontId="9" fillId="0" borderId="26" xfId="1" applyNumberFormat="1" applyFont="1" applyBorder="1" applyAlignment="1" applyProtection="1">
      <alignment horizontal="right" wrapText="1"/>
      <protection locked="0"/>
    </xf>
    <xf numFmtId="0" fontId="7" fillId="2" borderId="4" xfId="0" applyFont="1" applyFill="1" applyBorder="1" applyAlignment="1" applyProtection="1">
      <alignment horizontal="justify" vertical="top" wrapText="1"/>
    </xf>
    <xf numFmtId="0" fontId="7" fillId="2" borderId="4" xfId="0" applyFont="1" applyFill="1" applyBorder="1" applyAlignment="1" applyProtection="1">
      <alignment horizontal="right" wrapText="1"/>
    </xf>
    <xf numFmtId="2" fontId="7" fillId="2" borderId="4" xfId="0" applyNumberFormat="1" applyFont="1" applyFill="1" applyBorder="1" applyAlignment="1" applyProtection="1">
      <alignment horizontal="right" wrapText="1"/>
    </xf>
    <xf numFmtId="2" fontId="7" fillId="2" borderId="4" xfId="1" applyNumberFormat="1" applyFont="1" applyFill="1" applyBorder="1" applyAlignment="1" applyProtection="1">
      <alignment horizontal="right" wrapText="1"/>
      <protection locked="0"/>
    </xf>
    <xf numFmtId="2" fontId="9" fillId="0" borderId="27" xfId="0" applyNumberFormat="1" applyFont="1" applyBorder="1" applyAlignment="1" applyProtection="1">
      <alignment horizontal="right" wrapText="1"/>
    </xf>
    <xf numFmtId="44" fontId="9" fillId="0" borderId="27" xfId="0" applyNumberFormat="1" applyFont="1" applyBorder="1" applyAlignment="1" applyProtection="1">
      <alignment horizontal="right" wrapText="1"/>
      <protection locked="0"/>
    </xf>
    <xf numFmtId="0" fontId="8" fillId="0" borderId="10" xfId="0" applyFont="1" applyBorder="1" applyAlignment="1" applyProtection="1">
      <alignment horizontal="justify" vertical="top" wrapText="1"/>
    </xf>
    <xf numFmtId="0" fontId="9" fillId="0" borderId="2" xfId="0" applyFont="1" applyBorder="1" applyAlignment="1" applyProtection="1">
      <alignment horizontal="justify" vertical="top" wrapText="1"/>
    </xf>
    <xf numFmtId="0" fontId="9" fillId="0" borderId="2" xfId="0" applyFont="1" applyBorder="1" applyAlignment="1" applyProtection="1">
      <alignment horizontal="right" wrapText="1"/>
    </xf>
    <xf numFmtId="2" fontId="9" fillId="0" borderId="2" xfId="0" applyNumberFormat="1" applyFont="1" applyBorder="1" applyAlignment="1" applyProtection="1">
      <alignment horizontal="right" wrapText="1"/>
    </xf>
    <xf numFmtId="0" fontId="9" fillId="0" borderId="18" xfId="0" applyFont="1" applyBorder="1" applyAlignment="1" applyProtection="1">
      <alignment horizontal="justify" vertical="top" wrapText="1"/>
    </xf>
    <xf numFmtId="0" fontId="7" fillId="2" borderId="4" xfId="0" applyFont="1" applyFill="1" applyBorder="1" applyAlignment="1" applyProtection="1">
      <alignment horizontal="left" vertical="top" wrapText="1"/>
    </xf>
    <xf numFmtId="0" fontId="7" fillId="6" borderId="14" xfId="0" applyFont="1" applyFill="1" applyBorder="1" applyAlignment="1" applyProtection="1">
      <alignment horizontal="left" vertical="top" wrapText="1"/>
    </xf>
    <xf numFmtId="0" fontId="3" fillId="0" borderId="10" xfId="0" applyFont="1" applyBorder="1" applyAlignment="1" applyProtection="1">
      <alignment horizontal="left" vertical="center" wrapText="1"/>
    </xf>
    <xf numFmtId="0" fontId="9" fillId="0" borderId="27" xfId="0" applyFont="1" applyBorder="1" applyAlignment="1" applyProtection="1">
      <alignment horizontal="left" vertical="top" wrapText="1"/>
    </xf>
    <xf numFmtId="0" fontId="9" fillId="0" borderId="26" xfId="0" applyFont="1" applyBorder="1" applyAlignment="1" applyProtection="1">
      <alignment horizontal="left" vertical="top" wrapText="1"/>
    </xf>
    <xf numFmtId="0" fontId="7" fillId="0" borderId="27" xfId="0" applyFont="1" applyBorder="1" applyAlignment="1" applyProtection="1">
      <alignment horizontal="left" vertical="center" wrapText="1"/>
    </xf>
    <xf numFmtId="0" fontId="9" fillId="0" borderId="22" xfId="0" applyFont="1" applyFill="1" applyBorder="1" applyAlignment="1" applyProtection="1">
      <alignment horizontal="justify" vertical="top" wrapText="1"/>
    </xf>
    <xf numFmtId="0" fontId="9" fillId="0" borderId="24" xfId="0" applyFont="1" applyBorder="1" applyAlignment="1" applyProtection="1">
      <alignment horizontal="justify" vertical="top" wrapText="1"/>
    </xf>
    <xf numFmtId="0" fontId="9" fillId="0" borderId="28" xfId="0" applyFont="1" applyBorder="1" applyAlignment="1" applyProtection="1">
      <alignment horizontal="justify" vertical="top" wrapText="1"/>
    </xf>
    <xf numFmtId="2" fontId="8" fillId="0" borderId="26" xfId="1" applyNumberFormat="1" applyFont="1" applyFill="1" applyBorder="1" applyAlignment="1" applyProtection="1">
      <alignment horizontal="right" wrapText="1"/>
      <protection locked="0"/>
    </xf>
    <xf numFmtId="0" fontId="9" fillId="0" borderId="22" xfId="0" applyFont="1" applyBorder="1" applyAlignment="1" applyProtection="1">
      <alignment horizontal="right" wrapText="1"/>
    </xf>
    <xf numFmtId="0" fontId="9" fillId="0" borderId="24" xfId="0" applyFont="1" applyBorder="1" applyAlignment="1" applyProtection="1">
      <alignment horizontal="right" wrapText="1"/>
    </xf>
    <xf numFmtId="2" fontId="8" fillId="0" borderId="27" xfId="1" applyNumberFormat="1" applyFont="1" applyFill="1" applyBorder="1" applyAlignment="1" applyProtection="1">
      <alignment horizontal="right" wrapText="1"/>
      <protection locked="0"/>
    </xf>
    <xf numFmtId="0" fontId="7" fillId="0" borderId="22" xfId="0" applyFont="1" applyFill="1" applyBorder="1" applyAlignment="1" applyProtection="1">
      <alignment horizontal="left" vertical="top" wrapText="1"/>
    </xf>
    <xf numFmtId="0" fontId="7" fillId="0" borderId="4" xfId="0" applyFont="1" applyFill="1" applyBorder="1" applyAlignment="1" applyProtection="1">
      <alignment horizontal="justify" vertical="top" wrapText="1"/>
    </xf>
    <xf numFmtId="0" fontId="7" fillId="0" borderId="4" xfId="0" applyFont="1" applyFill="1" applyBorder="1" applyAlignment="1" applyProtection="1">
      <alignment horizontal="right" wrapText="1"/>
    </xf>
    <xf numFmtId="2" fontId="7" fillId="0" borderId="4" xfId="0" applyNumberFormat="1" applyFont="1" applyFill="1" applyBorder="1" applyAlignment="1" applyProtection="1">
      <alignment horizontal="right" wrapText="1"/>
    </xf>
    <xf numFmtId="0" fontId="9" fillId="0" borderId="14" xfId="0" applyFont="1" applyBorder="1" applyAlignment="1" applyProtection="1">
      <alignment horizontal="justify" vertical="top" wrapText="1"/>
    </xf>
    <xf numFmtId="0" fontId="9" fillId="0" borderId="17" xfId="0" applyFont="1" applyBorder="1" applyAlignment="1" applyProtection="1">
      <alignment horizontal="justify" vertical="top" wrapText="1"/>
    </xf>
    <xf numFmtId="0" fontId="9" fillId="0" borderId="22" xfId="0" applyFont="1" applyBorder="1" applyAlignment="1" applyProtection="1">
      <alignment horizontal="justify" vertical="top" wrapText="1"/>
    </xf>
    <xf numFmtId="0" fontId="7" fillId="0" borderId="10" xfId="0" applyFont="1" applyBorder="1" applyAlignment="1" applyProtection="1">
      <alignment horizontal="left" vertical="top" wrapText="1"/>
    </xf>
    <xf numFmtId="0" fontId="8" fillId="0" borderId="22" xfId="0" applyFont="1" applyBorder="1" applyAlignment="1" applyProtection="1">
      <alignment horizontal="justify" vertical="top" wrapText="1"/>
    </xf>
    <xf numFmtId="0" fontId="7" fillId="6" borderId="14" xfId="0" applyFont="1" applyFill="1" applyBorder="1" applyAlignment="1" applyProtection="1">
      <alignment horizontal="right" wrapText="1"/>
    </xf>
    <xf numFmtId="2" fontId="7" fillId="6" borderId="14" xfId="0" applyNumberFormat="1" applyFont="1" applyFill="1" applyBorder="1" applyAlignment="1" applyProtection="1">
      <alignment horizontal="right" wrapText="1"/>
    </xf>
    <xf numFmtId="0" fontId="9" fillId="0" borderId="27" xfId="0" applyFont="1" applyBorder="1" applyAlignment="1" applyProtection="1">
      <alignment horizontal="left" vertical="center" wrapText="1"/>
    </xf>
    <xf numFmtId="0" fontId="9" fillId="0" borderId="26" xfId="0" applyFont="1" applyBorder="1" applyAlignment="1" applyProtection="1">
      <alignment horizontal="left" vertical="center" wrapText="1"/>
    </xf>
    <xf numFmtId="0" fontId="7" fillId="0" borderId="10" xfId="0" applyFont="1" applyBorder="1" applyAlignment="1" applyProtection="1">
      <alignment horizontal="left" vertical="center" wrapText="1"/>
    </xf>
    <xf numFmtId="0" fontId="9" fillId="0" borderId="1" xfId="0" applyFont="1" applyBorder="1" applyAlignment="1" applyProtection="1">
      <alignment horizontal="left" vertical="center"/>
    </xf>
    <xf numFmtId="2" fontId="7" fillId="2" borderId="2" xfId="1" applyNumberFormat="1" applyFont="1" applyFill="1" applyBorder="1" applyAlignment="1" applyProtection="1">
      <alignment horizontal="right" wrapText="1"/>
    </xf>
    <xf numFmtId="44" fontId="7" fillId="2" borderId="2" xfId="0" applyNumberFormat="1" applyFont="1" applyFill="1" applyBorder="1" applyAlignment="1" applyProtection="1">
      <alignment horizontal="right" wrapText="1"/>
    </xf>
    <xf numFmtId="2" fontId="7" fillId="0" borderId="4" xfId="1" applyNumberFormat="1" applyFont="1" applyFill="1" applyBorder="1" applyAlignment="1" applyProtection="1">
      <alignment horizontal="right" wrapText="1"/>
    </xf>
    <xf numFmtId="44" fontId="7" fillId="0" borderId="23" xfId="0" applyNumberFormat="1" applyFont="1" applyFill="1" applyBorder="1" applyAlignment="1" applyProtection="1">
      <alignment horizontal="right" wrapText="1"/>
    </xf>
    <xf numFmtId="2" fontId="9" fillId="0" borderId="10" xfId="1" applyNumberFormat="1" applyFont="1" applyBorder="1" applyAlignment="1" applyProtection="1">
      <alignment horizontal="right" wrapText="1"/>
    </xf>
    <xf numFmtId="44" fontId="9" fillId="0" borderId="10" xfId="0" applyNumberFormat="1" applyFont="1" applyBorder="1" applyAlignment="1" applyProtection="1">
      <alignment horizontal="right" wrapText="1"/>
    </xf>
    <xf numFmtId="2" fontId="7" fillId="6" borderId="2" xfId="1" applyNumberFormat="1" applyFont="1" applyFill="1" applyBorder="1" applyAlignment="1" applyProtection="1">
      <alignment horizontal="right" wrapText="1"/>
    </xf>
    <xf numFmtId="2" fontId="9" fillId="0" borderId="1" xfId="1" applyNumberFormat="1" applyFont="1" applyBorder="1" applyAlignment="1" applyProtection="1">
      <alignment horizontal="right" wrapText="1"/>
    </xf>
    <xf numFmtId="44" fontId="9" fillId="0" borderId="1" xfId="0" applyNumberFormat="1" applyFont="1" applyBorder="1" applyAlignment="1" applyProtection="1">
      <alignment horizontal="right" wrapText="1"/>
    </xf>
    <xf numFmtId="2" fontId="7" fillId="6" borderId="14" xfId="1" applyNumberFormat="1" applyFont="1" applyFill="1" applyBorder="1" applyAlignment="1" applyProtection="1">
      <alignment horizontal="right" wrapText="1"/>
    </xf>
    <xf numFmtId="2" fontId="9" fillId="0" borderId="0" xfId="1" applyNumberFormat="1" applyFont="1" applyAlignment="1" applyProtection="1">
      <alignment horizontal="right" wrapText="1"/>
    </xf>
    <xf numFmtId="44" fontId="9" fillId="0" borderId="0" xfId="0" applyNumberFormat="1" applyFont="1" applyAlignment="1" applyProtection="1">
      <alignment horizontal="right" wrapText="1"/>
    </xf>
    <xf numFmtId="2" fontId="9" fillId="0" borderId="2" xfId="1" applyNumberFormat="1" applyFont="1" applyBorder="1" applyAlignment="1" applyProtection="1">
      <alignment horizontal="right" wrapText="1"/>
    </xf>
    <xf numFmtId="44" fontId="9" fillId="0" borderId="18" xfId="0" applyNumberFormat="1" applyFont="1" applyBorder="1" applyAlignment="1" applyProtection="1">
      <alignment horizontal="right" wrapText="1"/>
    </xf>
    <xf numFmtId="2" fontId="9" fillId="0" borderId="26" xfId="1" applyNumberFormat="1" applyFont="1" applyBorder="1" applyAlignment="1" applyProtection="1">
      <alignment horizontal="right" wrapText="1"/>
    </xf>
    <xf numFmtId="44" fontId="9" fillId="0" borderId="26" xfId="0" applyNumberFormat="1" applyFont="1" applyBorder="1" applyAlignment="1" applyProtection="1">
      <alignment horizontal="right" wrapText="1"/>
    </xf>
    <xf numFmtId="2" fontId="7" fillId="2" borderId="4" xfId="1" applyNumberFormat="1" applyFont="1" applyFill="1" applyBorder="1" applyAlignment="1" applyProtection="1">
      <alignment horizontal="right" wrapText="1"/>
    </xf>
    <xf numFmtId="44" fontId="7" fillId="2" borderId="4" xfId="0" applyNumberFormat="1" applyFont="1" applyFill="1" applyBorder="1" applyAlignment="1" applyProtection="1">
      <alignment horizontal="right" wrapText="1"/>
    </xf>
    <xf numFmtId="0" fontId="7" fillId="0" borderId="2" xfId="0" applyFont="1" applyFill="1" applyBorder="1" applyAlignment="1" applyProtection="1">
      <alignment horizontal="right" wrapText="1"/>
    </xf>
    <xf numFmtId="2" fontId="7" fillId="0" borderId="2" xfId="0" applyNumberFormat="1" applyFont="1" applyFill="1" applyBorder="1" applyAlignment="1" applyProtection="1">
      <alignment horizontal="right" wrapText="1"/>
    </xf>
    <xf numFmtId="2" fontId="7" fillId="0" borderId="2" xfId="1" applyNumberFormat="1" applyFont="1" applyFill="1" applyBorder="1" applyAlignment="1" applyProtection="1">
      <alignment horizontal="right" wrapText="1"/>
    </xf>
    <xf numFmtId="0" fontId="11" fillId="6" borderId="15" xfId="0" applyFont="1" applyFill="1" applyBorder="1" applyAlignment="1" applyProtection="1">
      <alignment vertical="top"/>
    </xf>
    <xf numFmtId="0" fontId="9" fillId="0" borderId="18" xfId="0" applyFont="1" applyBorder="1" applyAlignment="1" applyProtection="1">
      <alignment wrapText="1"/>
    </xf>
    <xf numFmtId="44" fontId="9" fillId="0" borderId="23" xfId="0" applyNumberFormat="1" applyFont="1" applyBorder="1" applyAlignment="1" applyProtection="1">
      <alignment horizontal="right" wrapText="1"/>
    </xf>
    <xf numFmtId="44" fontId="9" fillId="0" borderId="25" xfId="0" applyNumberFormat="1" applyFont="1" applyBorder="1" applyAlignment="1" applyProtection="1">
      <alignment horizontal="right" wrapText="1"/>
    </xf>
    <xf numFmtId="0" fontId="9" fillId="0" borderId="23" xfId="0" applyFont="1" applyBorder="1" applyAlignment="1" applyProtection="1">
      <alignment wrapText="1"/>
    </xf>
    <xf numFmtId="0" fontId="9" fillId="0" borderId="29" xfId="0" applyFont="1" applyBorder="1" applyAlignment="1" applyProtection="1">
      <alignment wrapText="1"/>
    </xf>
    <xf numFmtId="0" fontId="9" fillId="0" borderId="25" xfId="0" applyFont="1" applyBorder="1" applyAlignment="1" applyProtection="1">
      <alignment wrapText="1"/>
    </xf>
    <xf numFmtId="0" fontId="9" fillId="0" borderId="18" xfId="0" applyFont="1" applyBorder="1" applyProtection="1"/>
    <xf numFmtId="0" fontId="11" fillId="6" borderId="15" xfId="0" applyFont="1" applyFill="1" applyBorder="1" applyAlignment="1" applyProtection="1">
      <alignment vertical="top" wrapText="1"/>
    </xf>
    <xf numFmtId="0" fontId="11" fillId="6" borderId="0" xfId="0" applyFont="1" applyFill="1" applyBorder="1" applyAlignment="1" applyProtection="1"/>
    <xf numFmtId="44" fontId="7" fillId="6" borderId="2" xfId="0" applyNumberFormat="1" applyFont="1" applyFill="1" applyBorder="1" applyAlignment="1" applyProtection="1">
      <alignment horizontal="right" wrapText="1"/>
    </xf>
    <xf numFmtId="0" fontId="7" fillId="0" borderId="0" xfId="0" applyFont="1" applyFill="1" applyBorder="1" applyAlignment="1" applyProtection="1">
      <alignment horizontal="left" vertical="center" wrapText="1"/>
    </xf>
    <xf numFmtId="0" fontId="7" fillId="6" borderId="5" xfId="0" applyFont="1" applyFill="1" applyBorder="1" applyAlignment="1" applyProtection="1">
      <alignment horizontal="center" vertical="center"/>
    </xf>
    <xf numFmtId="164" fontId="7" fillId="6" borderId="6" xfId="0" applyNumberFormat="1" applyFont="1" applyFill="1" applyBorder="1" applyAlignment="1" applyProtection="1">
      <alignment vertical="top" wrapText="1"/>
    </xf>
    <xf numFmtId="0" fontId="7" fillId="2" borderId="12" xfId="0" applyFont="1" applyFill="1" applyBorder="1" applyAlignment="1" applyProtection="1">
      <alignment horizontal="center" vertical="center"/>
    </xf>
    <xf numFmtId="2" fontId="7" fillId="2" borderId="12" xfId="0" applyNumberFormat="1" applyFont="1" applyFill="1" applyBorder="1" applyAlignment="1" applyProtection="1">
      <alignment horizontal="center" vertical="center"/>
    </xf>
    <xf numFmtId="2" fontId="7" fillId="2" borderId="12" xfId="0" applyNumberFormat="1" applyFont="1" applyFill="1" applyBorder="1" applyAlignment="1" applyProtection="1">
      <alignment vertical="top"/>
    </xf>
    <xf numFmtId="2" fontId="7" fillId="2" borderId="13" xfId="0" applyNumberFormat="1" applyFont="1" applyFill="1" applyBorder="1" applyAlignment="1" applyProtection="1">
      <alignment vertical="top"/>
    </xf>
    <xf numFmtId="0" fontId="7" fillId="6" borderId="11" xfId="0" applyFont="1" applyFill="1" applyBorder="1" applyAlignment="1" applyProtection="1">
      <alignment horizontal="center" vertical="top"/>
    </xf>
    <xf numFmtId="0" fontId="7" fillId="6" borderId="12" xfId="0" applyFont="1" applyFill="1" applyBorder="1" applyProtection="1"/>
    <xf numFmtId="0" fontId="9" fillId="6" borderId="0" xfId="0" applyFont="1" applyFill="1" applyAlignment="1" applyProtection="1">
      <alignment horizontal="right" wrapText="1"/>
    </xf>
    <xf numFmtId="2" fontId="9" fillId="6" borderId="0" xfId="0" applyNumberFormat="1" applyFont="1" applyFill="1" applyAlignment="1" applyProtection="1">
      <alignment horizontal="right" wrapText="1"/>
    </xf>
    <xf numFmtId="2" fontId="9" fillId="6" borderId="0" xfId="1" applyNumberFormat="1" applyFont="1" applyFill="1" applyAlignment="1" applyProtection="1">
      <alignment horizontal="right" wrapText="1"/>
    </xf>
    <xf numFmtId="0" fontId="7" fillId="0" borderId="2" xfId="0" applyFont="1" applyFill="1" applyBorder="1" applyAlignment="1" applyProtection="1">
      <alignment vertical="center" wrapText="1"/>
    </xf>
    <xf numFmtId="44" fontId="0" fillId="0" borderId="1" xfId="0" applyNumberFormat="1" applyBorder="1" applyAlignment="1">
      <alignment horizontal="right"/>
    </xf>
    <xf numFmtId="44" fontId="23" fillId="4" borderId="1" xfId="0" applyNumberFormat="1" applyFont="1" applyFill="1" applyBorder="1" applyAlignment="1">
      <alignment horizontal="right"/>
    </xf>
    <xf numFmtId="0" fontId="22" fillId="4" borderId="1" xfId="0" applyFont="1" applyFill="1" applyBorder="1" applyAlignment="1">
      <alignment horizontal="center"/>
    </xf>
    <xf numFmtId="0" fontId="22" fillId="4" borderId="1" xfId="0" applyFont="1" applyFill="1" applyBorder="1"/>
    <xf numFmtId="164" fontId="24" fillId="0" borderId="10" xfId="0" applyNumberFormat="1" applyFont="1" applyBorder="1" applyAlignment="1" applyProtection="1">
      <alignment horizontal="left" vertical="top" wrapText="1"/>
    </xf>
    <xf numFmtId="164" fontId="24" fillId="0" borderId="1" xfId="0" applyNumberFormat="1" applyFont="1" applyBorder="1" applyAlignment="1" applyProtection="1">
      <alignment horizontal="left" vertical="top" wrapText="1"/>
    </xf>
    <xf numFmtId="0" fontId="24" fillId="0" borderId="1" xfId="0" applyFont="1" applyBorder="1" applyAlignment="1" applyProtection="1">
      <alignment wrapText="1"/>
    </xf>
    <xf numFmtId="164" fontId="25" fillId="0" borderId="1" xfId="0" applyNumberFormat="1" applyFont="1" applyBorder="1" applyAlignment="1" applyProtection="1">
      <alignment horizontal="left" vertical="top" wrapText="1"/>
    </xf>
    <xf numFmtId="0" fontId="7" fillId="0" borderId="2" xfId="0" applyFont="1" applyFill="1" applyBorder="1" applyAlignment="1" applyProtection="1">
      <alignment horizontal="left" vertical="top" wrapText="1"/>
    </xf>
    <xf numFmtId="0" fontId="7" fillId="0" borderId="10" xfId="0" applyFont="1" applyBorder="1" applyAlignment="1" applyProtection="1">
      <alignment horizontal="left" vertical="center" wrapText="1"/>
    </xf>
    <xf numFmtId="0" fontId="7" fillId="0" borderId="27" xfId="0" applyFont="1" applyBorder="1" applyAlignment="1" applyProtection="1">
      <alignment horizontal="left" vertical="center" wrapText="1"/>
    </xf>
    <xf numFmtId="0" fontId="7" fillId="0" borderId="26" xfId="0" applyFont="1" applyBorder="1" applyAlignment="1" applyProtection="1">
      <alignment horizontal="left" vertical="center" wrapText="1"/>
    </xf>
    <xf numFmtId="0" fontId="7" fillId="0" borderId="10" xfId="0" applyFont="1" applyBorder="1" applyAlignment="1" applyProtection="1">
      <alignment horizontal="center" vertical="center" wrapText="1"/>
    </xf>
    <xf numFmtId="0" fontId="7" fillId="0" borderId="26" xfId="0" applyFont="1" applyBorder="1" applyAlignment="1" applyProtection="1">
      <alignment horizontal="center" vertical="center" wrapText="1"/>
    </xf>
    <xf numFmtId="0" fontId="7" fillId="0" borderId="1" xfId="0" applyFont="1" applyBorder="1" applyAlignment="1" applyProtection="1">
      <alignment horizontal="left" vertical="center" wrapText="1"/>
    </xf>
    <xf numFmtId="0" fontId="3" fillId="0" borderId="17" xfId="0" applyFont="1" applyBorder="1" applyAlignment="1" applyProtection="1">
      <alignment horizontal="left" vertical="center" wrapText="1"/>
    </xf>
    <xf numFmtId="0" fontId="3" fillId="0" borderId="22" xfId="0" applyFont="1" applyBorder="1" applyAlignment="1" applyProtection="1">
      <alignment horizontal="left" vertical="center" wrapText="1"/>
    </xf>
    <xf numFmtId="0" fontId="3" fillId="0" borderId="24" xfId="0" applyFont="1" applyBorder="1" applyAlignment="1" applyProtection="1">
      <alignment horizontal="left" vertical="center" wrapText="1"/>
    </xf>
    <xf numFmtId="0" fontId="7" fillId="0" borderId="10" xfId="0" applyFont="1" applyBorder="1" applyAlignment="1" applyProtection="1">
      <alignment horizontal="left" wrapText="1"/>
    </xf>
    <xf numFmtId="0" fontId="7" fillId="0" borderId="26" xfId="0" applyFont="1" applyBorder="1" applyAlignment="1" applyProtection="1">
      <alignment horizontal="left" wrapText="1"/>
    </xf>
    <xf numFmtId="0" fontId="7" fillId="0" borderId="17" xfId="0" applyFont="1" applyFill="1" applyBorder="1" applyAlignment="1" applyProtection="1">
      <alignment horizontal="left" vertical="center" wrapText="1"/>
    </xf>
    <xf numFmtId="0" fontId="7" fillId="0" borderId="2" xfId="0" applyFont="1" applyFill="1" applyBorder="1" applyAlignment="1" applyProtection="1">
      <alignment horizontal="left" vertical="center" wrapText="1"/>
    </xf>
    <xf numFmtId="2" fontId="12" fillId="0" borderId="0" xfId="0" applyNumberFormat="1" applyFont="1" applyFill="1" applyAlignment="1" applyProtection="1">
      <alignment horizontal="center" vertical="top" wrapText="1"/>
    </xf>
    <xf numFmtId="2" fontId="4" fillId="0" borderId="14" xfId="0" applyNumberFormat="1" applyFont="1" applyFill="1" applyBorder="1" applyAlignment="1" applyProtection="1">
      <alignment horizontal="center" vertical="center" wrapText="1"/>
    </xf>
    <xf numFmtId="2" fontId="4" fillId="0" borderId="0" xfId="0" applyNumberFormat="1" applyFont="1" applyFill="1" applyBorder="1" applyAlignment="1" applyProtection="1">
      <alignment horizontal="center" vertical="center" wrapText="1"/>
    </xf>
    <xf numFmtId="0" fontId="9" fillId="0" borderId="17" xfId="0" applyFont="1" applyBorder="1" applyAlignment="1" applyProtection="1">
      <alignment horizontal="left" vertical="center" wrapText="1"/>
    </xf>
    <xf numFmtId="0" fontId="9" fillId="0" borderId="1" xfId="0" applyFont="1" applyBorder="1" applyAlignment="1" applyProtection="1">
      <alignment horizontal="left" vertical="center" wrapText="1"/>
    </xf>
    <xf numFmtId="0" fontId="9" fillId="0" borderId="10" xfId="0" applyFont="1" applyBorder="1" applyAlignment="1" applyProtection="1">
      <alignment horizontal="left" vertical="center" wrapText="1"/>
    </xf>
    <xf numFmtId="0" fontId="9" fillId="0" borderId="27" xfId="0" applyFont="1" applyBorder="1" applyAlignment="1" applyProtection="1">
      <alignment horizontal="left" vertical="center" wrapText="1"/>
    </xf>
    <xf numFmtId="0" fontId="9" fillId="0" borderId="26" xfId="0" applyFont="1" applyBorder="1" applyAlignment="1" applyProtection="1">
      <alignment horizontal="left" vertical="center" wrapText="1"/>
    </xf>
    <xf numFmtId="0" fontId="9" fillId="0" borderId="22" xfId="0" applyFont="1" applyBorder="1" applyAlignment="1" applyProtection="1">
      <alignment horizontal="left" vertical="center" wrapText="1"/>
    </xf>
    <xf numFmtId="0" fontId="9" fillId="0" borderId="28" xfId="0" applyFont="1" applyBorder="1" applyAlignment="1" applyProtection="1">
      <alignment horizontal="left" vertical="center" wrapText="1"/>
    </xf>
    <xf numFmtId="0" fontId="9" fillId="0" borderId="24" xfId="0" applyFont="1" applyBorder="1" applyAlignment="1" applyProtection="1">
      <alignment horizontal="left" vertical="center" wrapText="1"/>
    </xf>
    <xf numFmtId="0" fontId="9" fillId="0" borderId="4" xfId="0" applyFont="1" applyBorder="1" applyAlignment="1" applyProtection="1">
      <alignment horizontal="left" vertical="center" wrapText="1"/>
    </xf>
    <xf numFmtId="0" fontId="9" fillId="0" borderId="0" xfId="0" applyFont="1" applyAlignment="1" applyProtection="1">
      <alignment horizontal="left" vertical="center" wrapText="1"/>
    </xf>
    <xf numFmtId="0" fontId="9" fillId="0" borderId="0" xfId="0" applyFont="1" applyBorder="1" applyAlignment="1" applyProtection="1">
      <alignment horizontal="left" vertical="center" wrapText="1"/>
    </xf>
    <xf numFmtId="0" fontId="7" fillId="6" borderId="17" xfId="0" applyFont="1" applyFill="1" applyBorder="1" applyAlignment="1" applyProtection="1">
      <alignment horizontal="left" vertical="top"/>
    </xf>
    <xf numFmtId="0" fontId="7" fillId="6" borderId="2" xfId="0" applyFont="1" applyFill="1" applyBorder="1" applyAlignment="1" applyProtection="1">
      <alignment horizontal="left" vertical="top"/>
    </xf>
    <xf numFmtId="0" fontId="10" fillId="3" borderId="0" xfId="0" applyFont="1" applyFill="1" applyBorder="1" applyAlignment="1" applyProtection="1">
      <alignment horizontal="center" vertical="center" wrapText="1"/>
    </xf>
    <xf numFmtId="0" fontId="10" fillId="2" borderId="0" xfId="0" applyFont="1" applyFill="1" applyBorder="1" applyAlignment="1" applyProtection="1">
      <alignment horizontal="center" vertical="center" wrapText="1"/>
    </xf>
    <xf numFmtId="164" fontId="7" fillId="2" borderId="6" xfId="0" applyNumberFormat="1" applyFont="1" applyFill="1" applyBorder="1" applyAlignment="1" applyProtection="1">
      <alignment horizontal="left" vertical="top" wrapText="1"/>
    </xf>
    <xf numFmtId="164" fontId="7" fillId="2" borderId="13" xfId="0" applyNumberFormat="1" applyFont="1" applyFill="1" applyBorder="1" applyAlignment="1" applyProtection="1">
      <alignment horizontal="left" vertical="top" wrapText="1"/>
    </xf>
    <xf numFmtId="0" fontId="7" fillId="0" borderId="4" xfId="0" applyFont="1" applyFill="1" applyBorder="1" applyAlignment="1" applyProtection="1">
      <alignment horizontal="left" vertical="center" wrapText="1"/>
    </xf>
    <xf numFmtId="0" fontId="11" fillId="2" borderId="3" xfId="0" applyFont="1" applyFill="1" applyBorder="1" applyAlignment="1" applyProtection="1">
      <alignment horizontal="left" wrapText="1"/>
    </xf>
    <xf numFmtId="0" fontId="11" fillId="2" borderId="3" xfId="0" applyFont="1" applyFill="1" applyBorder="1" applyAlignment="1" applyProtection="1">
      <alignment horizontal="left"/>
    </xf>
    <xf numFmtId="0" fontId="7" fillId="0" borderId="0" xfId="0" applyFont="1" applyFill="1" applyBorder="1" applyAlignment="1" applyProtection="1">
      <alignment horizontal="left" vertical="center" wrapText="1"/>
    </xf>
    <xf numFmtId="0" fontId="9" fillId="0" borderId="1" xfId="0" applyFont="1" applyBorder="1" applyAlignment="1" applyProtection="1">
      <alignment horizontal="left" vertical="center"/>
    </xf>
    <xf numFmtId="0" fontId="22" fillId="0" borderId="0" xfId="0" applyFont="1" applyAlignment="1">
      <alignment horizontal="center" vertical="center"/>
    </xf>
    <xf numFmtId="0" fontId="25" fillId="0" borderId="0" xfId="3" applyNumberFormat="1" applyFont="1" applyBorder="1" applyAlignment="1">
      <alignment horizontal="justify" vertical="top" wrapText="1"/>
    </xf>
    <xf numFmtId="0" fontId="24" fillId="0" borderId="0" xfId="3" applyNumberFormat="1" applyFont="1" applyAlignment="1">
      <alignment wrapText="1"/>
    </xf>
  </cellXfs>
  <cellStyles count="4">
    <cellStyle name="Normal 2 2" xfId="3"/>
    <cellStyle name="Normalno" xfId="0" builtinId="0"/>
    <cellStyle name="Obično 2" xfId="2"/>
    <cellStyle name="Zarez"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ino\c\WINNT\Profiles\Administrator\Desktop\tip%2065%20sa%20specifikacijom&#184;PROJEK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ino\c\WINNT\Profiles\Administrator\Desktop\Projek%20za%20ku&#263;u%20&#272;ulovac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5"/>
      <sheetName val="Module4"/>
      <sheetName val="Module1"/>
      <sheetName val="Nap"/>
      <sheetName val="Osn-Pod"/>
      <sheetName val="Dokaz"/>
      <sheetName val="Korice (2)"/>
      <sheetName val="Korice"/>
      <sheetName val="Trosk"/>
      <sheetName val="Sadrzaj"/>
      <sheetName val="Naslovi"/>
      <sheetName val="2."/>
      <sheetName val="3.1.-2."/>
      <sheetName val="3.3."/>
      <sheetName val="3.4."/>
      <sheetName val="4.1.-2."/>
      <sheetName val="6."/>
      <sheetName val="Specifikacija stolarije"/>
      <sheetName val="Specifikacija materijala"/>
      <sheetName val="Specifikacija maT. BEZ CIJENA"/>
      <sheetName val="Osn_Pod"/>
    </sheetNames>
    <sheetDataSet>
      <sheetData sheetId="0" refreshError="1"/>
      <sheetData sheetId="1" refreshError="1"/>
      <sheetData sheetId="2" refreshError="1"/>
      <sheetData sheetId="3"/>
      <sheetData sheetId="4" refreshError="1">
        <row r="5">
          <cell r="G5" t="str">
            <v>\ULOVAC</v>
          </cell>
        </row>
        <row r="7">
          <cell r="C7" t="str">
            <v>TI]</v>
          </cell>
        </row>
        <row r="8">
          <cell r="C8" t="str">
            <v>MKE</v>
          </cell>
        </row>
        <row r="9">
          <cell r="C9" t="str">
            <v>\URINA 150</v>
          </cell>
        </row>
        <row r="10">
          <cell r="C10" t="str">
            <v>1007950390083</v>
          </cell>
          <cell r="E10" t="str">
            <v>BB\U\U004-JI</v>
          </cell>
        </row>
        <row r="12">
          <cell r="C12" t="str">
            <v>»JAM-ING« d.o.o., Zlatar, Gajeva  7a.</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5"/>
      <sheetName val="Module4"/>
      <sheetName val="Module1"/>
      <sheetName val="Nap"/>
      <sheetName val="Osn-Pod"/>
      <sheetName val="Dokaz"/>
      <sheetName val="Trosk"/>
      <sheetName val="Korice"/>
      <sheetName val="Sadrzaj"/>
      <sheetName val="Naslovi"/>
      <sheetName val="3.1.-2."/>
      <sheetName val="3.3."/>
      <sheetName val="3.4."/>
      <sheetName val="4.1.-2."/>
      <sheetName val="6."/>
      <sheetName val="SPECIF. STOLARIJE I GRAĐE ĐULO"/>
      <sheetName val="Osn_Pod"/>
    </sheetNames>
    <sheetDataSet>
      <sheetData sheetId="0" refreshError="1"/>
      <sheetData sheetId="1" refreshError="1"/>
      <sheetData sheetId="2" refreshError="1"/>
      <sheetData sheetId="3"/>
      <sheetData sheetId="4">
        <row r="5">
          <cell r="G5" t="str">
            <v>PAKRAC</v>
          </cell>
        </row>
        <row r="9">
          <cell r="C9" t="str">
            <v>OBLAKOVAC 4</v>
          </cell>
        </row>
        <row r="10">
          <cell r="E10" t="str">
            <v>PSPAPA199</v>
          </cell>
        </row>
      </sheetData>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0"/>
  <sheetViews>
    <sheetView topLeftCell="A259" workbookViewId="0">
      <selection activeCell="D121" sqref="D121"/>
    </sheetView>
  </sheetViews>
  <sheetFormatPr defaultRowHeight="15" x14ac:dyDescent="0.25"/>
  <cols>
    <col min="1" max="1" width="6.140625" style="51" customWidth="1"/>
    <col min="2" max="2" width="60.140625" style="52" customWidth="1"/>
    <col min="3" max="3" width="8.85546875" style="53" customWidth="1"/>
    <col min="4" max="4" width="7.5703125" style="54" bestFit="1" customWidth="1"/>
    <col min="5" max="5" width="14.5703125" style="55" customWidth="1"/>
    <col min="6" max="6" width="18.140625" style="56" customWidth="1"/>
    <col min="10" max="10" width="44.85546875" customWidth="1"/>
  </cols>
  <sheetData>
    <row r="1" spans="1:6" ht="18" x14ac:dyDescent="0.25">
      <c r="A1" s="253" t="s">
        <v>204</v>
      </c>
      <c r="B1" s="253"/>
      <c r="C1" s="253"/>
      <c r="D1" s="253"/>
      <c r="E1" s="253"/>
      <c r="F1" s="253"/>
    </row>
    <row r="2" spans="1:6" ht="15" customHeight="1" x14ac:dyDescent="0.25">
      <c r="A2" s="254"/>
      <c r="B2" s="254"/>
      <c r="C2" s="255"/>
      <c r="D2" s="255"/>
      <c r="E2" s="255"/>
      <c r="F2" s="255"/>
    </row>
    <row r="3" spans="1:6" ht="25.5" customHeight="1" x14ac:dyDescent="0.25">
      <c r="A3" s="269" t="s">
        <v>171</v>
      </c>
      <c r="B3" s="269"/>
      <c r="C3" s="269"/>
      <c r="D3" s="269"/>
      <c r="E3" s="269"/>
      <c r="F3" s="269"/>
    </row>
    <row r="4" spans="1:6" ht="38.25" x14ac:dyDescent="0.25">
      <c r="A4" s="8"/>
      <c r="B4" s="9" t="s">
        <v>205</v>
      </c>
      <c r="C4" s="10" t="s">
        <v>206</v>
      </c>
      <c r="D4" s="11" t="s">
        <v>0</v>
      </c>
      <c r="E4" s="12" t="s">
        <v>207</v>
      </c>
      <c r="F4" s="13" t="s">
        <v>208</v>
      </c>
    </row>
    <row r="5" spans="1:6" x14ac:dyDescent="0.25">
      <c r="A5" s="57" t="s">
        <v>1</v>
      </c>
      <c r="B5" s="58" t="s">
        <v>2</v>
      </c>
      <c r="C5" s="59"/>
      <c r="D5" s="60"/>
      <c r="E5" s="186"/>
      <c r="F5" s="187"/>
    </row>
    <row r="6" spans="1:6" ht="25.5" x14ac:dyDescent="0.25">
      <c r="A6" s="171"/>
      <c r="B6" s="172" t="s">
        <v>3</v>
      </c>
      <c r="C6" s="173"/>
      <c r="D6" s="174"/>
      <c r="E6" s="188"/>
      <c r="F6" s="189"/>
    </row>
    <row r="7" spans="1:6" ht="41.25" customHeight="1" x14ac:dyDescent="0.25">
      <c r="A7" s="240" t="s">
        <v>4</v>
      </c>
      <c r="B7" s="177" t="s">
        <v>467</v>
      </c>
      <c r="C7" s="168"/>
      <c r="D7" s="139"/>
      <c r="E7" s="190"/>
      <c r="F7" s="191"/>
    </row>
    <row r="8" spans="1:6" ht="14.25" customHeight="1" x14ac:dyDescent="0.25">
      <c r="A8" s="241"/>
      <c r="B8" s="165" t="s">
        <v>5</v>
      </c>
      <c r="C8" s="169" t="s">
        <v>6</v>
      </c>
      <c r="D8" s="145">
        <v>150</v>
      </c>
      <c r="E8" s="146"/>
      <c r="F8" s="125">
        <f>SUM(D8*E8)</f>
        <v>0</v>
      </c>
    </row>
    <row r="9" spans="1:6" ht="51" x14ac:dyDescent="0.25">
      <c r="A9" s="241" t="s">
        <v>7</v>
      </c>
      <c r="B9" s="142" t="s">
        <v>468</v>
      </c>
      <c r="C9" s="168"/>
      <c r="D9" s="139"/>
      <c r="E9" s="190"/>
      <c r="F9" s="191"/>
    </row>
    <row r="10" spans="1:6" x14ac:dyDescent="0.25">
      <c r="A10" s="242"/>
      <c r="B10" s="175" t="s">
        <v>5</v>
      </c>
      <c r="C10" s="169" t="s">
        <v>6</v>
      </c>
      <c r="D10" s="145">
        <v>100</v>
      </c>
      <c r="E10" s="146"/>
      <c r="F10" s="125">
        <f>SUM(D10*E10)</f>
        <v>0</v>
      </c>
    </row>
    <row r="11" spans="1:6" x14ac:dyDescent="0.25">
      <c r="A11" s="85" t="s">
        <v>1</v>
      </c>
      <c r="B11" s="83" t="s">
        <v>8</v>
      </c>
      <c r="C11" s="86"/>
      <c r="D11" s="87"/>
      <c r="E11" s="192"/>
      <c r="F11" s="82">
        <f>SUM(F8,F10)</f>
        <v>0</v>
      </c>
    </row>
    <row r="12" spans="1:6" x14ac:dyDescent="0.25">
      <c r="A12" s="65"/>
      <c r="B12" s="62"/>
      <c r="C12" s="63"/>
      <c r="D12" s="64"/>
      <c r="E12" s="37"/>
      <c r="F12" s="38"/>
    </row>
    <row r="13" spans="1:6" x14ac:dyDescent="0.25">
      <c r="A13" s="57" t="s">
        <v>9</v>
      </c>
      <c r="B13" s="58" t="s">
        <v>10</v>
      </c>
      <c r="C13" s="59"/>
      <c r="D13" s="60"/>
      <c r="E13" s="186"/>
      <c r="F13" s="187"/>
    </row>
    <row r="14" spans="1:6" ht="63.75" x14ac:dyDescent="0.25">
      <c r="A14" s="240" t="s">
        <v>4</v>
      </c>
      <c r="B14" s="177" t="s">
        <v>469</v>
      </c>
      <c r="C14" s="138"/>
      <c r="D14" s="139"/>
      <c r="E14" s="190"/>
      <c r="F14" s="191"/>
    </row>
    <row r="15" spans="1:6" x14ac:dyDescent="0.25">
      <c r="A15" s="242"/>
      <c r="B15" s="165" t="s">
        <v>11</v>
      </c>
      <c r="C15" s="144" t="s">
        <v>12</v>
      </c>
      <c r="D15" s="145">
        <v>4</v>
      </c>
      <c r="E15" s="146"/>
      <c r="F15" s="125">
        <f>SUM(D15*E15)</f>
        <v>0</v>
      </c>
    </row>
    <row r="16" spans="1:6" ht="76.5" x14ac:dyDescent="0.25">
      <c r="A16" s="240" t="s">
        <v>7</v>
      </c>
      <c r="B16" s="177" t="s">
        <v>470</v>
      </c>
      <c r="C16" s="138"/>
      <c r="D16" s="139"/>
      <c r="E16" s="190"/>
      <c r="F16" s="191"/>
    </row>
    <row r="17" spans="1:6" x14ac:dyDescent="0.25">
      <c r="A17" s="242"/>
      <c r="B17" s="165" t="s">
        <v>11</v>
      </c>
      <c r="C17" s="144" t="s">
        <v>12</v>
      </c>
      <c r="D17" s="145">
        <v>4</v>
      </c>
      <c r="E17" s="146"/>
      <c r="F17" s="125">
        <f>SUM(D17*E17)</f>
        <v>0</v>
      </c>
    </row>
    <row r="18" spans="1:6" ht="76.5" x14ac:dyDescent="0.25">
      <c r="A18" s="178" t="s">
        <v>13</v>
      </c>
      <c r="B18" s="179" t="s">
        <v>471</v>
      </c>
      <c r="C18" s="138"/>
      <c r="D18" s="139"/>
      <c r="E18" s="190"/>
      <c r="F18" s="191"/>
    </row>
    <row r="19" spans="1:6" x14ac:dyDescent="0.25">
      <c r="A19" s="161" t="s">
        <v>14</v>
      </c>
      <c r="B19" s="99" t="s">
        <v>15</v>
      </c>
      <c r="C19" s="100" t="s">
        <v>12</v>
      </c>
      <c r="D19" s="101">
        <v>1</v>
      </c>
      <c r="E19" s="102"/>
      <c r="F19" s="94">
        <f t="shared" ref="F19:F21" si="0">SUM(D19*E19)</f>
        <v>0</v>
      </c>
    </row>
    <row r="20" spans="1:6" x14ac:dyDescent="0.25">
      <c r="A20" s="161" t="s">
        <v>16</v>
      </c>
      <c r="B20" s="99" t="s">
        <v>17</v>
      </c>
      <c r="C20" s="100" t="s">
        <v>12</v>
      </c>
      <c r="D20" s="101">
        <v>1</v>
      </c>
      <c r="E20" s="102"/>
      <c r="F20" s="94">
        <f t="shared" si="0"/>
        <v>0</v>
      </c>
    </row>
    <row r="21" spans="1:6" x14ac:dyDescent="0.25">
      <c r="A21" s="162" t="s">
        <v>18</v>
      </c>
      <c r="B21" s="99" t="s">
        <v>19</v>
      </c>
      <c r="C21" s="100" t="s">
        <v>12</v>
      </c>
      <c r="D21" s="101">
        <v>1</v>
      </c>
      <c r="E21" s="102"/>
      <c r="F21" s="94">
        <f t="shared" si="0"/>
        <v>0</v>
      </c>
    </row>
    <row r="22" spans="1:6" ht="76.5" x14ac:dyDescent="0.25">
      <c r="A22" s="240" t="s">
        <v>20</v>
      </c>
      <c r="B22" s="177" t="s">
        <v>472</v>
      </c>
      <c r="C22" s="138"/>
      <c r="D22" s="139"/>
      <c r="E22" s="190"/>
      <c r="F22" s="191"/>
    </row>
    <row r="23" spans="1:6" x14ac:dyDescent="0.25">
      <c r="A23" s="242"/>
      <c r="B23" s="165" t="s">
        <v>21</v>
      </c>
      <c r="C23" s="144" t="s">
        <v>22</v>
      </c>
      <c r="D23" s="145">
        <v>0.4</v>
      </c>
      <c r="E23" s="146"/>
      <c r="F23" s="125">
        <f>SUM(D23*E23)</f>
        <v>0</v>
      </c>
    </row>
    <row r="24" spans="1:6" ht="66" customHeight="1" x14ac:dyDescent="0.25">
      <c r="A24" s="178" t="s">
        <v>23</v>
      </c>
      <c r="B24" s="177" t="s">
        <v>473</v>
      </c>
      <c r="C24" s="100"/>
      <c r="D24" s="101"/>
      <c r="E24" s="193"/>
      <c r="F24" s="194"/>
    </row>
    <row r="25" spans="1:6" x14ac:dyDescent="0.25">
      <c r="A25" s="161" t="s">
        <v>14</v>
      </c>
      <c r="B25" s="99" t="s">
        <v>24</v>
      </c>
      <c r="C25" s="100" t="s">
        <v>6</v>
      </c>
      <c r="D25" s="101">
        <v>8</v>
      </c>
      <c r="E25" s="102"/>
      <c r="F25" s="94">
        <f t="shared" ref="F25:F26" si="1">SUM(D25*E25)</f>
        <v>0</v>
      </c>
    </row>
    <row r="26" spans="1:6" x14ac:dyDescent="0.25">
      <c r="A26" s="162" t="s">
        <v>16</v>
      </c>
      <c r="B26" s="99" t="s">
        <v>25</v>
      </c>
      <c r="C26" s="100" t="s">
        <v>6</v>
      </c>
      <c r="D26" s="101">
        <v>45</v>
      </c>
      <c r="E26" s="102"/>
      <c r="F26" s="94">
        <f t="shared" si="1"/>
        <v>0</v>
      </c>
    </row>
    <row r="27" spans="1:6" ht="63.75" x14ac:dyDescent="0.25">
      <c r="A27" s="240" t="s">
        <v>26</v>
      </c>
      <c r="B27" s="166" t="s">
        <v>474</v>
      </c>
      <c r="C27" s="138"/>
      <c r="D27" s="139"/>
      <c r="E27" s="190"/>
      <c r="F27" s="191"/>
    </row>
    <row r="28" spans="1:6" x14ac:dyDescent="0.25">
      <c r="A28" s="242"/>
      <c r="B28" s="165" t="s">
        <v>27</v>
      </c>
      <c r="C28" s="144" t="s">
        <v>28</v>
      </c>
      <c r="D28" s="145">
        <v>50</v>
      </c>
      <c r="E28" s="146"/>
      <c r="F28" s="125">
        <f>SUM(D28*E28)</f>
        <v>0</v>
      </c>
    </row>
    <row r="29" spans="1:6" ht="102" customHeight="1" x14ac:dyDescent="0.25">
      <c r="A29" s="240" t="s">
        <v>29</v>
      </c>
      <c r="B29" s="177" t="s">
        <v>475</v>
      </c>
      <c r="C29" s="138"/>
      <c r="D29" s="139"/>
      <c r="E29" s="190"/>
      <c r="F29" s="191"/>
    </row>
    <row r="30" spans="1:6" x14ac:dyDescent="0.25">
      <c r="A30" s="242"/>
      <c r="B30" s="165" t="s">
        <v>5</v>
      </c>
      <c r="C30" s="144" t="s">
        <v>6</v>
      </c>
      <c r="D30" s="145">
        <v>115</v>
      </c>
      <c r="E30" s="146"/>
      <c r="F30" s="125">
        <f>SUM(D30*E30)</f>
        <v>0</v>
      </c>
    </row>
    <row r="31" spans="1:6" ht="142.5" customHeight="1" x14ac:dyDescent="0.25">
      <c r="A31" s="243" t="s">
        <v>30</v>
      </c>
      <c r="B31" s="177" t="s">
        <v>476</v>
      </c>
      <c r="C31" s="138"/>
      <c r="D31" s="139"/>
      <c r="E31" s="190"/>
      <c r="F31" s="191"/>
    </row>
    <row r="32" spans="1:6" x14ac:dyDescent="0.25">
      <c r="A32" s="244"/>
      <c r="B32" s="165" t="s">
        <v>5</v>
      </c>
      <c r="C32" s="144" t="s">
        <v>6</v>
      </c>
      <c r="D32" s="145">
        <v>90</v>
      </c>
      <c r="E32" s="146"/>
      <c r="F32" s="125">
        <f>SUM(D32*E32)</f>
        <v>0</v>
      </c>
    </row>
    <row r="33" spans="1:6" ht="76.5" x14ac:dyDescent="0.25">
      <c r="A33" s="240" t="s">
        <v>511</v>
      </c>
      <c r="B33" s="177" t="s">
        <v>477</v>
      </c>
      <c r="C33" s="138"/>
      <c r="D33" s="139"/>
      <c r="E33" s="190"/>
      <c r="F33" s="191"/>
    </row>
    <row r="34" spans="1:6" ht="30.75" customHeight="1" x14ac:dyDescent="0.25">
      <c r="A34" s="242"/>
      <c r="B34" s="165" t="s">
        <v>31</v>
      </c>
      <c r="C34" s="144" t="s">
        <v>22</v>
      </c>
      <c r="D34" s="145">
        <v>10</v>
      </c>
      <c r="E34" s="146"/>
      <c r="F34" s="125">
        <f>SUM(D34*E34)</f>
        <v>0</v>
      </c>
    </row>
    <row r="35" spans="1:6" x14ac:dyDescent="0.25">
      <c r="A35" s="85" t="s">
        <v>9</v>
      </c>
      <c r="B35" s="83" t="s">
        <v>32</v>
      </c>
      <c r="C35" s="86"/>
      <c r="D35" s="87"/>
      <c r="E35" s="192"/>
      <c r="F35" s="82">
        <f>SUM(F34,F32,F30,F28,F26,F25,F23,F21,F20,F19,F17,F15)</f>
        <v>0</v>
      </c>
    </row>
    <row r="36" spans="1:6" x14ac:dyDescent="0.25">
      <c r="A36" s="65"/>
      <c r="B36" s="62"/>
      <c r="C36" s="63"/>
      <c r="D36" s="64"/>
      <c r="E36" s="37"/>
      <c r="F36" s="38"/>
    </row>
    <row r="37" spans="1:6" x14ac:dyDescent="0.25">
      <c r="A37" s="57" t="s">
        <v>33</v>
      </c>
      <c r="B37" s="147" t="s">
        <v>34</v>
      </c>
      <c r="C37" s="148"/>
      <c r="D37" s="149"/>
      <c r="E37" s="150"/>
      <c r="F37" s="33"/>
    </row>
    <row r="38" spans="1:6" ht="63.75" x14ac:dyDescent="0.25">
      <c r="A38" s="245" t="s">
        <v>4</v>
      </c>
      <c r="B38" s="137" t="s">
        <v>478</v>
      </c>
      <c r="C38" s="138"/>
      <c r="D38" s="139"/>
      <c r="E38" s="190"/>
      <c r="F38" s="191"/>
    </row>
    <row r="39" spans="1:6" x14ac:dyDescent="0.25">
      <c r="A39" s="245"/>
      <c r="B39" s="143" t="s">
        <v>21</v>
      </c>
      <c r="C39" s="144" t="s">
        <v>22</v>
      </c>
      <c r="D39" s="145">
        <v>0.6</v>
      </c>
      <c r="E39" s="146"/>
      <c r="F39" s="152">
        <f>SUM(D39*E39)</f>
        <v>0</v>
      </c>
    </row>
    <row r="40" spans="1:6" ht="64.5" customHeight="1" x14ac:dyDescent="0.25">
      <c r="A40" s="245" t="s">
        <v>7</v>
      </c>
      <c r="B40" s="137" t="s">
        <v>35</v>
      </c>
      <c r="C40" s="138"/>
      <c r="D40" s="139"/>
      <c r="E40" s="190"/>
      <c r="F40" s="191"/>
    </row>
    <row r="41" spans="1:6" x14ac:dyDescent="0.25">
      <c r="A41" s="245"/>
      <c r="B41" s="143" t="s">
        <v>27</v>
      </c>
      <c r="C41" s="144" t="s">
        <v>28</v>
      </c>
      <c r="D41" s="145">
        <v>90</v>
      </c>
      <c r="E41" s="146"/>
      <c r="F41" s="125">
        <f>SUM(D41*E41)</f>
        <v>0</v>
      </c>
    </row>
    <row r="42" spans="1:6" ht="102" x14ac:dyDescent="0.25">
      <c r="A42" s="245" t="s">
        <v>13</v>
      </c>
      <c r="B42" s="137" t="s">
        <v>479</v>
      </c>
      <c r="C42" s="138"/>
      <c r="D42" s="139"/>
      <c r="E42" s="190"/>
      <c r="F42" s="191"/>
    </row>
    <row r="43" spans="1:6" x14ac:dyDescent="0.25">
      <c r="A43" s="245"/>
      <c r="B43" s="143" t="s">
        <v>5</v>
      </c>
      <c r="C43" s="144" t="s">
        <v>6</v>
      </c>
      <c r="D43" s="145">
        <v>90</v>
      </c>
      <c r="E43" s="146"/>
      <c r="F43" s="125">
        <f>SUM(D43*E43)</f>
        <v>0</v>
      </c>
    </row>
    <row r="44" spans="1:6" ht="80.25" customHeight="1" x14ac:dyDescent="0.25">
      <c r="A44" s="245" t="s">
        <v>20</v>
      </c>
      <c r="B44" s="137" t="s">
        <v>480</v>
      </c>
      <c r="C44" s="138"/>
      <c r="D44" s="139"/>
      <c r="E44" s="190"/>
      <c r="F44" s="191"/>
    </row>
    <row r="45" spans="1:6" x14ac:dyDescent="0.25">
      <c r="A45" s="245"/>
      <c r="B45" s="143" t="s">
        <v>5</v>
      </c>
      <c r="C45" s="144" t="s">
        <v>6</v>
      </c>
      <c r="D45" s="145">
        <v>45</v>
      </c>
      <c r="E45" s="146"/>
      <c r="F45" s="125">
        <f>SUM(D45*E45)</f>
        <v>0</v>
      </c>
    </row>
    <row r="46" spans="1:6" x14ac:dyDescent="0.25">
      <c r="A46" s="85" t="s">
        <v>33</v>
      </c>
      <c r="B46" s="140" t="s">
        <v>36</v>
      </c>
      <c r="C46" s="180"/>
      <c r="D46" s="181"/>
      <c r="E46" s="195"/>
      <c r="F46" s="141">
        <f>SUM(F39,F41,F43,F45)</f>
        <v>0</v>
      </c>
    </row>
    <row r="47" spans="1:6" x14ac:dyDescent="0.25">
      <c r="A47" s="65"/>
      <c r="B47" s="62"/>
      <c r="C47" s="63"/>
      <c r="D47" s="64"/>
      <c r="E47" s="37"/>
      <c r="F47" s="38"/>
    </row>
    <row r="48" spans="1:6" x14ac:dyDescent="0.25">
      <c r="A48" s="57" t="s">
        <v>37</v>
      </c>
      <c r="B48" s="58" t="s">
        <v>38</v>
      </c>
      <c r="C48" s="59"/>
      <c r="D48" s="60"/>
      <c r="E48" s="186"/>
      <c r="F48" s="187"/>
    </row>
    <row r="49" spans="1:6" ht="89.25" x14ac:dyDescent="0.25">
      <c r="A49" s="61" t="s">
        <v>4</v>
      </c>
      <c r="B49" s="62" t="s">
        <v>481</v>
      </c>
      <c r="C49" s="63"/>
      <c r="D49" s="64"/>
      <c r="E49" s="196"/>
      <c r="F49" s="197"/>
    </row>
    <row r="50" spans="1:6" x14ac:dyDescent="0.25">
      <c r="A50" s="61"/>
      <c r="B50" s="62" t="s">
        <v>5</v>
      </c>
      <c r="C50" s="63" t="s">
        <v>6</v>
      </c>
      <c r="D50" s="64">
        <v>53</v>
      </c>
      <c r="E50" s="37"/>
      <c r="F50" s="38">
        <f>SUM(D50*E50)</f>
        <v>0</v>
      </c>
    </row>
    <row r="51" spans="1:6" x14ac:dyDescent="0.25">
      <c r="A51" s="85" t="s">
        <v>37</v>
      </c>
      <c r="B51" s="83" t="s">
        <v>39</v>
      </c>
      <c r="C51" s="86"/>
      <c r="D51" s="87"/>
      <c r="E51" s="192"/>
      <c r="F51" s="82">
        <f>SUM(F50)</f>
        <v>0</v>
      </c>
    </row>
    <row r="52" spans="1:6" x14ac:dyDescent="0.25">
      <c r="A52" s="65"/>
      <c r="B52" s="62"/>
      <c r="C52" s="63"/>
      <c r="D52" s="64"/>
      <c r="E52" s="37"/>
      <c r="F52" s="38"/>
    </row>
    <row r="53" spans="1:6" x14ac:dyDescent="0.25">
      <c r="A53" s="57" t="s">
        <v>40</v>
      </c>
      <c r="B53" s="58" t="s">
        <v>41</v>
      </c>
      <c r="C53" s="59"/>
      <c r="D53" s="60"/>
      <c r="E53" s="186"/>
      <c r="F53" s="187"/>
    </row>
    <row r="54" spans="1:6" ht="75.75" customHeight="1" x14ac:dyDescent="0.25">
      <c r="A54" s="240" t="s">
        <v>4</v>
      </c>
      <c r="B54" s="137" t="s">
        <v>482</v>
      </c>
      <c r="C54" s="138"/>
      <c r="D54" s="139"/>
      <c r="E54" s="190"/>
      <c r="F54" s="191"/>
    </row>
    <row r="55" spans="1:6" x14ac:dyDescent="0.25">
      <c r="A55" s="242"/>
      <c r="B55" s="143" t="s">
        <v>42</v>
      </c>
      <c r="C55" s="144" t="s">
        <v>12</v>
      </c>
      <c r="D55" s="145">
        <v>4</v>
      </c>
      <c r="E55" s="146"/>
      <c r="F55" s="125">
        <f>SUM(D55*E55)</f>
        <v>0</v>
      </c>
    </row>
    <row r="56" spans="1:6" ht="75.75" customHeight="1" x14ac:dyDescent="0.25">
      <c r="A56" s="240" t="s">
        <v>7</v>
      </c>
      <c r="B56" s="137" t="s">
        <v>483</v>
      </c>
      <c r="C56" s="138"/>
      <c r="D56" s="139"/>
      <c r="E56" s="190"/>
      <c r="F56" s="191"/>
    </row>
    <row r="57" spans="1:6" x14ac:dyDescent="0.25">
      <c r="A57" s="242"/>
      <c r="B57" s="143" t="s">
        <v>42</v>
      </c>
      <c r="C57" s="144" t="s">
        <v>12</v>
      </c>
      <c r="D57" s="145">
        <v>1</v>
      </c>
      <c r="E57" s="146"/>
      <c r="F57" s="125">
        <f>SUM(D57*E57)</f>
        <v>0</v>
      </c>
    </row>
    <row r="58" spans="1:6" ht="93.75" customHeight="1" x14ac:dyDescent="0.25">
      <c r="A58" s="184" t="s">
        <v>13</v>
      </c>
      <c r="B58" s="176" t="s">
        <v>484</v>
      </c>
      <c r="C58" s="155"/>
      <c r="D58" s="156"/>
      <c r="E58" s="198"/>
      <c r="F58" s="199"/>
    </row>
    <row r="59" spans="1:6" x14ac:dyDescent="0.25">
      <c r="A59" s="182" t="s">
        <v>14</v>
      </c>
      <c r="B59" s="99" t="s">
        <v>43</v>
      </c>
      <c r="C59" s="100" t="s">
        <v>12</v>
      </c>
      <c r="D59" s="101">
        <v>4</v>
      </c>
      <c r="E59" s="102"/>
      <c r="F59" s="94">
        <f>SUM(D59*E59)</f>
        <v>0</v>
      </c>
    </row>
    <row r="60" spans="1:6" x14ac:dyDescent="0.25">
      <c r="A60" s="183" t="s">
        <v>16</v>
      </c>
      <c r="B60" s="99" t="s">
        <v>44</v>
      </c>
      <c r="C60" s="100" t="s">
        <v>12</v>
      </c>
      <c r="D60" s="101">
        <v>1</v>
      </c>
      <c r="E60" s="102"/>
      <c r="F60" s="94">
        <f>SUM(D60*E60)</f>
        <v>0</v>
      </c>
    </row>
    <row r="61" spans="1:6" ht="89.25" x14ac:dyDescent="0.25">
      <c r="A61" s="184" t="s">
        <v>20</v>
      </c>
      <c r="B61" s="176" t="s">
        <v>485</v>
      </c>
      <c r="C61" s="155"/>
      <c r="D61" s="156"/>
      <c r="E61" s="198"/>
      <c r="F61" s="199"/>
    </row>
    <row r="62" spans="1:6" x14ac:dyDescent="0.25">
      <c r="A62" s="182" t="s">
        <v>14</v>
      </c>
      <c r="B62" s="99" t="s">
        <v>45</v>
      </c>
      <c r="C62" s="100" t="s">
        <v>28</v>
      </c>
      <c r="D62" s="101">
        <v>9</v>
      </c>
      <c r="E62" s="102"/>
      <c r="F62" s="94">
        <f t="shared" ref="F62:F63" si="2">SUM(D62*E62)</f>
        <v>0</v>
      </c>
    </row>
    <row r="63" spans="1:6" x14ac:dyDescent="0.25">
      <c r="A63" s="183" t="s">
        <v>16</v>
      </c>
      <c r="B63" s="99" t="s">
        <v>46</v>
      </c>
      <c r="C63" s="100" t="s">
        <v>28</v>
      </c>
      <c r="D63" s="101">
        <v>9</v>
      </c>
      <c r="E63" s="102"/>
      <c r="F63" s="94">
        <f t="shared" si="2"/>
        <v>0</v>
      </c>
    </row>
    <row r="64" spans="1:6" ht="91.5" customHeight="1" x14ac:dyDescent="0.25">
      <c r="A64" s="184" t="s">
        <v>23</v>
      </c>
      <c r="B64" s="176" t="s">
        <v>486</v>
      </c>
      <c r="C64" s="155"/>
      <c r="D64" s="156"/>
      <c r="E64" s="198"/>
      <c r="F64" s="199"/>
    </row>
    <row r="65" spans="1:6" ht="34.5" customHeight="1" x14ac:dyDescent="0.25">
      <c r="A65" s="182" t="s">
        <v>14</v>
      </c>
      <c r="B65" s="99" t="s">
        <v>47</v>
      </c>
      <c r="C65" s="100" t="s">
        <v>12</v>
      </c>
      <c r="D65" s="101">
        <v>1</v>
      </c>
      <c r="E65" s="102"/>
      <c r="F65" s="94">
        <f t="shared" ref="F65:F66" si="3">SUM(D65*E65)</f>
        <v>0</v>
      </c>
    </row>
    <row r="66" spans="1:6" x14ac:dyDescent="0.25">
      <c r="A66" s="183" t="s">
        <v>16</v>
      </c>
      <c r="B66" s="99" t="s">
        <v>48</v>
      </c>
      <c r="C66" s="100" t="s">
        <v>12</v>
      </c>
      <c r="D66" s="101">
        <v>1</v>
      </c>
      <c r="E66" s="102"/>
      <c r="F66" s="94">
        <f t="shared" si="3"/>
        <v>0</v>
      </c>
    </row>
    <row r="67" spans="1:6" ht="89.25" x14ac:dyDescent="0.25">
      <c r="A67" s="184" t="s">
        <v>26</v>
      </c>
      <c r="B67" s="176" t="s">
        <v>487</v>
      </c>
      <c r="C67" s="155"/>
      <c r="D67" s="156"/>
      <c r="E67" s="198"/>
      <c r="F67" s="199"/>
    </row>
    <row r="68" spans="1:6" x14ac:dyDescent="0.25">
      <c r="A68" s="182" t="s">
        <v>14</v>
      </c>
      <c r="B68" s="99" t="s">
        <v>49</v>
      </c>
      <c r="C68" s="100" t="s">
        <v>28</v>
      </c>
      <c r="D68" s="101">
        <v>78</v>
      </c>
      <c r="E68" s="102"/>
      <c r="F68" s="94">
        <f t="shared" ref="F68:F69" si="4">SUM(D68*E68)</f>
        <v>0</v>
      </c>
    </row>
    <row r="69" spans="1:6" x14ac:dyDescent="0.25">
      <c r="A69" s="183" t="s">
        <v>16</v>
      </c>
      <c r="B69" s="99" t="s">
        <v>50</v>
      </c>
      <c r="C69" s="100" t="s">
        <v>28</v>
      </c>
      <c r="D69" s="101">
        <v>22</v>
      </c>
      <c r="E69" s="102"/>
      <c r="F69" s="94">
        <f t="shared" si="4"/>
        <v>0</v>
      </c>
    </row>
    <row r="70" spans="1:6" x14ac:dyDescent="0.25">
      <c r="A70" s="85" t="s">
        <v>40</v>
      </c>
      <c r="B70" s="83" t="s">
        <v>51</v>
      </c>
      <c r="C70" s="86"/>
      <c r="D70" s="87"/>
      <c r="E70" s="192"/>
      <c r="F70" s="82">
        <f>SUM(F55:F69)</f>
        <v>0</v>
      </c>
    </row>
    <row r="71" spans="1:6" x14ac:dyDescent="0.25">
      <c r="A71" s="65"/>
      <c r="B71" s="62"/>
      <c r="C71" s="63"/>
      <c r="D71" s="64"/>
      <c r="E71" s="37"/>
      <c r="F71" s="38"/>
    </row>
    <row r="72" spans="1:6" x14ac:dyDescent="0.25">
      <c r="A72" s="57" t="s">
        <v>52</v>
      </c>
      <c r="B72" s="58" t="s">
        <v>53</v>
      </c>
      <c r="C72" s="59"/>
      <c r="D72" s="60"/>
      <c r="E72" s="186"/>
      <c r="F72" s="187"/>
    </row>
    <row r="73" spans="1:6" ht="51" x14ac:dyDescent="0.25">
      <c r="A73" s="240" t="s">
        <v>4</v>
      </c>
      <c r="B73" s="164" t="s">
        <v>488</v>
      </c>
      <c r="C73" s="138"/>
      <c r="D73" s="139"/>
      <c r="E73" s="190"/>
      <c r="F73" s="191"/>
    </row>
    <row r="74" spans="1:6" x14ac:dyDescent="0.25">
      <c r="A74" s="241"/>
      <c r="B74" s="165" t="s">
        <v>5</v>
      </c>
      <c r="C74" s="144" t="s">
        <v>6</v>
      </c>
      <c r="D74" s="151">
        <v>115</v>
      </c>
      <c r="E74" s="170"/>
      <c r="F74" s="152">
        <f>SUM(D74*E74)</f>
        <v>0</v>
      </c>
    </row>
    <row r="75" spans="1:6" ht="66.75" customHeight="1" x14ac:dyDescent="0.25">
      <c r="A75" s="249" t="s">
        <v>7</v>
      </c>
      <c r="B75" s="164" t="s">
        <v>489</v>
      </c>
      <c r="C75" s="168"/>
      <c r="D75" s="139"/>
      <c r="E75" s="190"/>
      <c r="F75" s="191"/>
    </row>
    <row r="76" spans="1:6" x14ac:dyDescent="0.25">
      <c r="A76" s="250"/>
      <c r="B76" s="165" t="s">
        <v>5</v>
      </c>
      <c r="C76" s="169" t="s">
        <v>6</v>
      </c>
      <c r="D76" s="145">
        <v>90</v>
      </c>
      <c r="E76" s="167"/>
      <c r="F76" s="125">
        <f>SUM(D76*E76)</f>
        <v>0</v>
      </c>
    </row>
    <row r="77" spans="1:6" ht="63.75" x14ac:dyDescent="0.25">
      <c r="A77" s="241" t="s">
        <v>13</v>
      </c>
      <c r="B77" s="164" t="s">
        <v>490</v>
      </c>
      <c r="C77" s="168"/>
      <c r="D77" s="139"/>
      <c r="E77" s="190"/>
      <c r="F77" s="191"/>
    </row>
    <row r="78" spans="1:6" x14ac:dyDescent="0.25">
      <c r="A78" s="242"/>
      <c r="B78" s="165" t="s">
        <v>5</v>
      </c>
      <c r="C78" s="169" t="s">
        <v>6</v>
      </c>
      <c r="D78" s="145">
        <v>205</v>
      </c>
      <c r="E78" s="167"/>
      <c r="F78" s="125">
        <f>SUM(D78*E78)</f>
        <v>0</v>
      </c>
    </row>
    <row r="79" spans="1:6" ht="63.75" x14ac:dyDescent="0.25">
      <c r="A79" s="163" t="s">
        <v>20</v>
      </c>
      <c r="B79" s="164" t="s">
        <v>491</v>
      </c>
      <c r="C79" s="138"/>
      <c r="D79" s="145"/>
      <c r="E79" s="200"/>
      <c r="F79" s="201"/>
    </row>
    <row r="80" spans="1:6" x14ac:dyDescent="0.25">
      <c r="A80" s="161" t="s">
        <v>14</v>
      </c>
      <c r="B80" s="99" t="s">
        <v>54</v>
      </c>
      <c r="C80" s="100" t="s">
        <v>28</v>
      </c>
      <c r="D80" s="101">
        <v>120</v>
      </c>
      <c r="E80" s="102"/>
      <c r="F80" s="94">
        <f t="shared" ref="F80:F81" si="5">SUM(D80*E80)</f>
        <v>0</v>
      </c>
    </row>
    <row r="81" spans="1:14" x14ac:dyDescent="0.25">
      <c r="A81" s="162" t="s">
        <v>16</v>
      </c>
      <c r="B81" s="99" t="s">
        <v>55</v>
      </c>
      <c r="C81" s="144" t="s">
        <v>12</v>
      </c>
      <c r="D81" s="101">
        <v>4</v>
      </c>
      <c r="E81" s="102"/>
      <c r="F81" s="94">
        <f t="shared" si="5"/>
        <v>0</v>
      </c>
    </row>
    <row r="82" spans="1:14" x14ac:dyDescent="0.25">
      <c r="A82" s="85" t="s">
        <v>52</v>
      </c>
      <c r="B82" s="83" t="s">
        <v>56</v>
      </c>
      <c r="C82" s="86"/>
      <c r="D82" s="87"/>
      <c r="E82" s="192"/>
      <c r="F82" s="82">
        <f>SUM(F74:F81)</f>
        <v>0</v>
      </c>
    </row>
    <row r="83" spans="1:14" x14ac:dyDescent="0.25">
      <c r="A83" s="65"/>
      <c r="B83" s="62"/>
      <c r="C83" s="63"/>
      <c r="D83" s="64"/>
      <c r="E83" s="37"/>
      <c r="F83" s="38"/>
    </row>
    <row r="84" spans="1:14" x14ac:dyDescent="0.25">
      <c r="A84" s="158" t="s">
        <v>57</v>
      </c>
      <c r="B84" s="58" t="s">
        <v>58</v>
      </c>
      <c r="C84" s="59"/>
      <c r="D84" s="60"/>
      <c r="E84" s="186"/>
      <c r="F84" s="187"/>
    </row>
    <row r="85" spans="1:14" ht="107.25" customHeight="1" x14ac:dyDescent="0.25">
      <c r="A85" s="160" t="s">
        <v>4</v>
      </c>
      <c r="B85" s="154" t="s">
        <v>492</v>
      </c>
      <c r="C85" s="155"/>
      <c r="D85" s="156"/>
      <c r="E85" s="198"/>
      <c r="F85" s="199"/>
    </row>
    <row r="86" spans="1:14" x14ac:dyDescent="0.25">
      <c r="A86" s="161" t="s">
        <v>14</v>
      </c>
      <c r="B86" s="157" t="s">
        <v>59</v>
      </c>
      <c r="C86" s="100" t="s">
        <v>6</v>
      </c>
      <c r="D86" s="101">
        <v>45</v>
      </c>
      <c r="E86" s="102"/>
      <c r="F86" s="94">
        <f t="shared" ref="F86:F88" si="6">SUM(D86*E86)</f>
        <v>0</v>
      </c>
    </row>
    <row r="87" spans="1:14" x14ac:dyDescent="0.25">
      <c r="A87" s="161" t="s">
        <v>16</v>
      </c>
      <c r="B87" s="157" t="s">
        <v>60</v>
      </c>
      <c r="C87" s="100" t="s">
        <v>6</v>
      </c>
      <c r="D87" s="101">
        <v>8</v>
      </c>
      <c r="E87" s="102"/>
      <c r="F87" s="94">
        <f t="shared" si="6"/>
        <v>0</v>
      </c>
    </row>
    <row r="88" spans="1:14" x14ac:dyDescent="0.25">
      <c r="A88" s="162" t="s">
        <v>18</v>
      </c>
      <c r="B88" s="157" t="s">
        <v>61</v>
      </c>
      <c r="C88" s="100" t="s">
        <v>28</v>
      </c>
      <c r="D88" s="101">
        <v>50</v>
      </c>
      <c r="E88" s="102"/>
      <c r="F88" s="94">
        <f t="shared" si="6"/>
        <v>0</v>
      </c>
    </row>
    <row r="89" spans="1:14" x14ac:dyDescent="0.25">
      <c r="A89" s="159" t="s">
        <v>57</v>
      </c>
      <c r="B89" s="83" t="s">
        <v>62</v>
      </c>
      <c r="C89" s="86"/>
      <c r="D89" s="87"/>
      <c r="E89" s="192"/>
      <c r="F89" s="82">
        <f>SUM(F86:F88)</f>
        <v>0</v>
      </c>
    </row>
    <row r="90" spans="1:14" x14ac:dyDescent="0.25">
      <c r="A90" s="65"/>
      <c r="B90" s="62"/>
      <c r="C90" s="63"/>
      <c r="D90" s="64"/>
      <c r="E90" s="37"/>
      <c r="F90" s="38"/>
    </row>
    <row r="91" spans="1:14" x14ac:dyDescent="0.25">
      <c r="A91" s="57" t="s">
        <v>63</v>
      </c>
      <c r="B91" s="147" t="s">
        <v>64</v>
      </c>
      <c r="C91" s="148"/>
      <c r="D91" s="149"/>
      <c r="E91" s="202"/>
      <c r="F91" s="203"/>
    </row>
    <row r="92" spans="1:14" ht="153" x14ac:dyDescent="0.25">
      <c r="A92" s="246" t="s">
        <v>4</v>
      </c>
      <c r="B92" s="153" t="s">
        <v>493</v>
      </c>
      <c r="C92" s="138"/>
      <c r="D92" s="139"/>
      <c r="E92" s="190"/>
      <c r="F92" s="191"/>
      <c r="I92" s="1"/>
      <c r="J92" s="1"/>
      <c r="K92" s="2"/>
      <c r="L92" s="3"/>
      <c r="M92" s="4"/>
      <c r="N92" s="5"/>
    </row>
    <row r="93" spans="1:14" x14ac:dyDescent="0.25">
      <c r="A93" s="246"/>
      <c r="B93" s="143" t="s">
        <v>65</v>
      </c>
      <c r="C93" s="144" t="s">
        <v>12</v>
      </c>
      <c r="D93" s="145">
        <v>1</v>
      </c>
      <c r="E93" s="146"/>
      <c r="F93" s="125">
        <f>SUM(D93*E93)</f>
        <v>0</v>
      </c>
    </row>
    <row r="94" spans="1:14" ht="78.75" customHeight="1" x14ac:dyDescent="0.25">
      <c r="A94" s="247" t="s">
        <v>7</v>
      </c>
      <c r="B94" s="137" t="s">
        <v>494</v>
      </c>
      <c r="C94" s="138"/>
      <c r="D94" s="139"/>
      <c r="E94" s="190"/>
      <c r="F94" s="191"/>
    </row>
    <row r="95" spans="1:14" x14ac:dyDescent="0.25">
      <c r="A95" s="248"/>
      <c r="B95" s="143" t="s">
        <v>65</v>
      </c>
      <c r="C95" s="144" t="s">
        <v>12</v>
      </c>
      <c r="D95" s="145">
        <v>3</v>
      </c>
      <c r="E95" s="146"/>
      <c r="F95" s="125">
        <f>SUM(D95*E95)</f>
        <v>0</v>
      </c>
    </row>
    <row r="96" spans="1:14" x14ac:dyDescent="0.25">
      <c r="A96" s="85" t="s">
        <v>63</v>
      </c>
      <c r="B96" s="140" t="s">
        <v>66</v>
      </c>
      <c r="C96" s="180"/>
      <c r="D96" s="181"/>
      <c r="E96" s="195"/>
      <c r="F96" s="141">
        <f>SUM(F93,F95)</f>
        <v>0</v>
      </c>
    </row>
    <row r="97" spans="1:6" ht="18" x14ac:dyDescent="0.25">
      <c r="A97" s="239" t="s">
        <v>173</v>
      </c>
      <c r="B97" s="239"/>
      <c r="C97" s="204"/>
      <c r="D97" s="205"/>
      <c r="E97" s="206"/>
      <c r="F97" s="88">
        <f>SUM(F11+F35+F46+F51+F70+F82+F89+F96)</f>
        <v>0</v>
      </c>
    </row>
    <row r="98" spans="1:6" x14ac:dyDescent="0.25">
      <c r="A98" s="39"/>
      <c r="B98" s="40"/>
      <c r="C98" s="40"/>
      <c r="D98" s="40"/>
      <c r="E98" s="40"/>
      <c r="F98" s="40"/>
    </row>
    <row r="99" spans="1:6" ht="28.5" customHeight="1" x14ac:dyDescent="0.25">
      <c r="A99" s="270" t="s">
        <v>170</v>
      </c>
      <c r="B99" s="270"/>
      <c r="C99" s="270"/>
      <c r="D99" s="270"/>
      <c r="E99" s="270"/>
      <c r="F99" s="270"/>
    </row>
    <row r="100" spans="1:6" ht="36" customHeight="1" thickBot="1" x14ac:dyDescent="0.3">
      <c r="A100" s="8"/>
      <c r="B100" s="9" t="s">
        <v>205</v>
      </c>
      <c r="C100" s="10" t="s">
        <v>206</v>
      </c>
      <c r="D100" s="11" t="s">
        <v>0</v>
      </c>
      <c r="E100" s="12" t="s">
        <v>207</v>
      </c>
      <c r="F100" s="13" t="s">
        <v>208</v>
      </c>
    </row>
    <row r="101" spans="1:6" ht="15.75" thickTop="1" x14ac:dyDescent="0.25">
      <c r="A101" s="274" t="s">
        <v>156</v>
      </c>
      <c r="B101" s="274"/>
      <c r="C101" s="274"/>
      <c r="D101" s="274"/>
      <c r="E101" s="274"/>
      <c r="F101" s="274"/>
    </row>
    <row r="102" spans="1:6" ht="26.25" x14ac:dyDescent="0.25">
      <c r="A102" s="185">
        <v>1</v>
      </c>
      <c r="B102" s="81" t="s">
        <v>73</v>
      </c>
      <c r="C102" s="105" t="s">
        <v>68</v>
      </c>
      <c r="D102" s="105">
        <v>1</v>
      </c>
      <c r="E102" s="106"/>
      <c r="F102" s="94">
        <f>SUM(D102*E102)</f>
        <v>0</v>
      </c>
    </row>
    <row r="103" spans="1:6" ht="26.25" x14ac:dyDescent="0.25">
      <c r="A103" s="185">
        <v>2</v>
      </c>
      <c r="B103" s="81" t="s">
        <v>74</v>
      </c>
      <c r="C103" s="105" t="s">
        <v>68</v>
      </c>
      <c r="D103" s="105">
        <v>1</v>
      </c>
      <c r="E103" s="106"/>
      <c r="F103" s="94">
        <f t="shared" ref="F103:F109" si="7">SUM(D103*E103)</f>
        <v>0</v>
      </c>
    </row>
    <row r="104" spans="1:6" ht="39" x14ac:dyDescent="0.25">
      <c r="A104" s="185">
        <v>3</v>
      </c>
      <c r="B104" s="81" t="s">
        <v>75</v>
      </c>
      <c r="C104" s="105" t="s">
        <v>68</v>
      </c>
      <c r="D104" s="105">
        <v>1</v>
      </c>
      <c r="E104" s="106"/>
      <c r="F104" s="94">
        <f t="shared" si="7"/>
        <v>0</v>
      </c>
    </row>
    <row r="105" spans="1:6" ht="26.25" x14ac:dyDescent="0.25">
      <c r="A105" s="185">
        <v>4</v>
      </c>
      <c r="B105" s="81" t="s">
        <v>76</v>
      </c>
      <c r="C105" s="105" t="s">
        <v>68</v>
      </c>
      <c r="D105" s="105">
        <v>1</v>
      </c>
      <c r="E105" s="106"/>
      <c r="F105" s="94">
        <f t="shared" si="7"/>
        <v>0</v>
      </c>
    </row>
    <row r="106" spans="1:6" x14ac:dyDescent="0.25">
      <c r="A106" s="277">
        <v>5</v>
      </c>
      <c r="B106" s="81" t="s">
        <v>69</v>
      </c>
      <c r="C106" s="105"/>
      <c r="D106" s="105"/>
      <c r="E106" s="106"/>
      <c r="F106" s="94"/>
    </row>
    <row r="107" spans="1:6" x14ac:dyDescent="0.25">
      <c r="A107" s="277"/>
      <c r="B107" s="81" t="s">
        <v>70</v>
      </c>
      <c r="C107" s="105" t="s">
        <v>68</v>
      </c>
      <c r="D107" s="105">
        <v>1</v>
      </c>
      <c r="E107" s="106"/>
      <c r="F107" s="94">
        <f t="shared" si="7"/>
        <v>0</v>
      </c>
    </row>
    <row r="108" spans="1:6" x14ac:dyDescent="0.25">
      <c r="A108" s="277"/>
      <c r="B108" s="81" t="s">
        <v>71</v>
      </c>
      <c r="C108" s="105" t="s">
        <v>68</v>
      </c>
      <c r="D108" s="105">
        <v>1</v>
      </c>
      <c r="E108" s="106"/>
      <c r="F108" s="94">
        <f t="shared" si="7"/>
        <v>0</v>
      </c>
    </row>
    <row r="109" spans="1:6" ht="21" customHeight="1" x14ac:dyDescent="0.25">
      <c r="A109" s="277"/>
      <c r="B109" s="81" t="s">
        <v>72</v>
      </c>
      <c r="C109" s="105" t="s">
        <v>68</v>
      </c>
      <c r="D109" s="105">
        <v>1</v>
      </c>
      <c r="E109" s="106"/>
      <c r="F109" s="94">
        <f t="shared" si="7"/>
        <v>0</v>
      </c>
    </row>
    <row r="110" spans="1:6" ht="21" customHeight="1" thickBot="1" x14ac:dyDescent="0.3">
      <c r="A110" s="207" t="s">
        <v>444</v>
      </c>
      <c r="B110" s="207"/>
      <c r="C110" s="207"/>
      <c r="D110" s="207"/>
      <c r="E110" s="207"/>
      <c r="F110" s="84">
        <f>SUM(F102:F109)</f>
        <v>0</v>
      </c>
    </row>
    <row r="111" spans="1:6" ht="21" customHeight="1" thickTop="1" thickBot="1" x14ac:dyDescent="0.3">
      <c r="A111" s="41"/>
      <c r="B111" s="41"/>
      <c r="C111" s="41"/>
      <c r="D111" s="41"/>
      <c r="E111" s="41"/>
      <c r="F111" s="41"/>
    </row>
    <row r="112" spans="1:6" ht="21" customHeight="1" thickTop="1" x14ac:dyDescent="0.25">
      <c r="A112" s="274" t="s">
        <v>174</v>
      </c>
      <c r="B112" s="274"/>
      <c r="C112" s="274"/>
      <c r="D112" s="274"/>
      <c r="E112" s="274"/>
      <c r="F112" s="274"/>
    </row>
    <row r="113" spans="1:6" ht="26.25" x14ac:dyDescent="0.25">
      <c r="A113" s="114">
        <v>1</v>
      </c>
      <c r="B113" s="116" t="s">
        <v>157</v>
      </c>
      <c r="C113" s="115"/>
      <c r="D113" s="115"/>
      <c r="E113" s="115"/>
      <c r="F113" s="208"/>
    </row>
    <row r="114" spans="1:6" ht="24" customHeight="1" x14ac:dyDescent="0.25">
      <c r="A114" s="107"/>
      <c r="B114" s="123" t="s">
        <v>77</v>
      </c>
      <c r="C114" s="123" t="s">
        <v>12</v>
      </c>
      <c r="D114" s="123">
        <v>1</v>
      </c>
      <c r="E114" s="124"/>
      <c r="F114" s="125">
        <f t="shared" ref="F114:F158" si="8">SUM(D114*E114)</f>
        <v>0</v>
      </c>
    </row>
    <row r="115" spans="1:6" ht="23.25" customHeight="1" x14ac:dyDescent="0.25">
      <c r="A115" s="107"/>
      <c r="B115" s="81" t="s">
        <v>78</v>
      </c>
      <c r="C115" s="81" t="s">
        <v>12</v>
      </c>
      <c r="D115" s="81">
        <v>2</v>
      </c>
      <c r="E115" s="50"/>
      <c r="F115" s="94">
        <f t="shared" si="8"/>
        <v>0</v>
      </c>
    </row>
    <row r="116" spans="1:6" x14ac:dyDescent="0.25">
      <c r="A116" s="107"/>
      <c r="B116" s="81" t="s">
        <v>79</v>
      </c>
      <c r="C116" s="81" t="s">
        <v>68</v>
      </c>
      <c r="D116" s="81">
        <v>1</v>
      </c>
      <c r="E116" s="50"/>
      <c r="F116" s="94">
        <f t="shared" si="8"/>
        <v>0</v>
      </c>
    </row>
    <row r="117" spans="1:6" x14ac:dyDescent="0.25">
      <c r="A117" s="107"/>
      <c r="B117" s="81" t="s">
        <v>80</v>
      </c>
      <c r="C117" s="81" t="s">
        <v>68</v>
      </c>
      <c r="D117" s="81">
        <v>1</v>
      </c>
      <c r="E117" s="50"/>
      <c r="F117" s="94">
        <f t="shared" si="8"/>
        <v>0</v>
      </c>
    </row>
    <row r="118" spans="1:6" ht="39" x14ac:dyDescent="0.25">
      <c r="A118" s="107">
        <v>2</v>
      </c>
      <c r="B118" s="117" t="s">
        <v>151</v>
      </c>
      <c r="C118" s="117" t="s">
        <v>68</v>
      </c>
      <c r="D118" s="117">
        <v>1</v>
      </c>
      <c r="E118" s="118"/>
      <c r="F118" s="119">
        <f t="shared" si="8"/>
        <v>0</v>
      </c>
    </row>
    <row r="119" spans="1:6" x14ac:dyDescent="0.25">
      <c r="A119" s="114"/>
      <c r="B119" s="116" t="s">
        <v>81</v>
      </c>
      <c r="C119" s="115"/>
      <c r="D119" s="115"/>
      <c r="E119" s="115"/>
      <c r="F119" s="199"/>
    </row>
    <row r="120" spans="1:6" x14ac:dyDescent="0.25">
      <c r="A120" s="107"/>
      <c r="B120" s="123" t="s">
        <v>82</v>
      </c>
      <c r="C120" s="123" t="s">
        <v>12</v>
      </c>
      <c r="D120" s="123">
        <v>1</v>
      </c>
      <c r="E120" s="124"/>
      <c r="F120" s="125">
        <f t="shared" si="8"/>
        <v>0</v>
      </c>
    </row>
    <row r="121" spans="1:6" ht="39" x14ac:dyDescent="0.25">
      <c r="A121" s="107"/>
      <c r="B121" s="81" t="s">
        <v>461</v>
      </c>
      <c r="C121" s="81" t="s">
        <v>12</v>
      </c>
      <c r="D121" s="81">
        <v>1</v>
      </c>
      <c r="E121" s="50"/>
      <c r="F121" s="94">
        <f t="shared" si="8"/>
        <v>0</v>
      </c>
    </row>
    <row r="122" spans="1:6" ht="26.25" x14ac:dyDescent="0.25">
      <c r="A122" s="107"/>
      <c r="B122" s="81" t="s">
        <v>462</v>
      </c>
      <c r="C122" s="81" t="s">
        <v>12</v>
      </c>
      <c r="D122" s="81">
        <v>1</v>
      </c>
      <c r="E122" s="50"/>
      <c r="F122" s="94">
        <f t="shared" si="8"/>
        <v>0</v>
      </c>
    </row>
    <row r="123" spans="1:6" x14ac:dyDescent="0.25">
      <c r="A123" s="107"/>
      <c r="B123" s="81" t="s">
        <v>84</v>
      </c>
      <c r="C123" s="81" t="s">
        <v>12</v>
      </c>
      <c r="D123" s="81">
        <v>1</v>
      </c>
      <c r="E123" s="50"/>
      <c r="F123" s="94">
        <f t="shared" si="8"/>
        <v>0</v>
      </c>
    </row>
    <row r="124" spans="1:6" x14ac:dyDescent="0.25">
      <c r="A124" s="107"/>
      <c r="B124" s="81" t="s">
        <v>85</v>
      </c>
      <c r="C124" s="81" t="s">
        <v>12</v>
      </c>
      <c r="D124" s="81">
        <v>1</v>
      </c>
      <c r="E124" s="50"/>
      <c r="F124" s="94">
        <f t="shared" si="8"/>
        <v>0</v>
      </c>
    </row>
    <row r="125" spans="1:6" x14ac:dyDescent="0.25">
      <c r="A125" s="107"/>
      <c r="B125" s="81" t="s">
        <v>86</v>
      </c>
      <c r="C125" s="81"/>
      <c r="D125" s="81"/>
      <c r="E125" s="50"/>
      <c r="F125" s="94">
        <f t="shared" si="8"/>
        <v>0</v>
      </c>
    </row>
    <row r="126" spans="1:6" x14ac:dyDescent="0.25">
      <c r="A126" s="107"/>
      <c r="B126" s="81" t="s">
        <v>83</v>
      </c>
      <c r="C126" s="81" t="s">
        <v>12</v>
      </c>
      <c r="D126" s="81">
        <v>2</v>
      </c>
      <c r="E126" s="50"/>
      <c r="F126" s="94">
        <f t="shared" si="8"/>
        <v>0</v>
      </c>
    </row>
    <row r="127" spans="1:6" ht="21" customHeight="1" x14ac:dyDescent="0.25">
      <c r="A127" s="107"/>
      <c r="B127" s="81" t="s">
        <v>78</v>
      </c>
      <c r="C127" s="81" t="s">
        <v>12</v>
      </c>
      <c r="D127" s="81">
        <v>1</v>
      </c>
      <c r="E127" s="50"/>
      <c r="F127" s="94">
        <f t="shared" si="8"/>
        <v>0</v>
      </c>
    </row>
    <row r="128" spans="1:6" ht="19.5" customHeight="1" x14ac:dyDescent="0.25">
      <c r="A128" s="107"/>
      <c r="B128" s="81" t="s">
        <v>87</v>
      </c>
      <c r="C128" s="81" t="s">
        <v>12</v>
      </c>
      <c r="D128" s="81">
        <v>16</v>
      </c>
      <c r="E128" s="50"/>
      <c r="F128" s="94">
        <f t="shared" si="8"/>
        <v>0</v>
      </c>
    </row>
    <row r="129" spans="1:6" ht="20.25" customHeight="1" x14ac:dyDescent="0.25">
      <c r="A129" s="107"/>
      <c r="B129" s="81" t="s">
        <v>88</v>
      </c>
      <c r="C129" s="81" t="s">
        <v>12</v>
      </c>
      <c r="D129" s="81">
        <v>3</v>
      </c>
      <c r="E129" s="50"/>
      <c r="F129" s="94">
        <f t="shared" si="8"/>
        <v>0</v>
      </c>
    </row>
    <row r="130" spans="1:6" ht="21" customHeight="1" x14ac:dyDescent="0.25">
      <c r="A130" s="107"/>
      <c r="B130" s="81" t="s">
        <v>89</v>
      </c>
      <c r="C130" s="81" t="s">
        <v>12</v>
      </c>
      <c r="D130" s="81">
        <v>1</v>
      </c>
      <c r="E130" s="50"/>
      <c r="F130" s="94">
        <f t="shared" si="8"/>
        <v>0</v>
      </c>
    </row>
    <row r="131" spans="1:6" x14ac:dyDescent="0.25">
      <c r="A131" s="107"/>
      <c r="B131" s="81" t="s">
        <v>90</v>
      </c>
      <c r="C131" s="81" t="s">
        <v>12</v>
      </c>
      <c r="D131" s="81">
        <v>1</v>
      </c>
      <c r="E131" s="50"/>
      <c r="F131" s="94">
        <f t="shared" si="8"/>
        <v>0</v>
      </c>
    </row>
    <row r="132" spans="1:6" ht="26.25" x14ac:dyDescent="0.25">
      <c r="A132" s="107"/>
      <c r="B132" s="81" t="s">
        <v>463</v>
      </c>
      <c r="C132" s="81" t="s">
        <v>12</v>
      </c>
      <c r="D132" s="81">
        <v>1</v>
      </c>
      <c r="E132" s="50"/>
      <c r="F132" s="94">
        <f t="shared" si="8"/>
        <v>0</v>
      </c>
    </row>
    <row r="133" spans="1:6" x14ac:dyDescent="0.25">
      <c r="A133" s="107"/>
      <c r="B133" s="81" t="s">
        <v>91</v>
      </c>
      <c r="C133" s="81" t="s">
        <v>12</v>
      </c>
      <c r="D133" s="81">
        <v>4</v>
      </c>
      <c r="E133" s="50"/>
      <c r="F133" s="94">
        <f t="shared" si="8"/>
        <v>0</v>
      </c>
    </row>
    <row r="134" spans="1:6" x14ac:dyDescent="0.25">
      <c r="A134" s="107"/>
      <c r="B134" s="81" t="s">
        <v>79</v>
      </c>
      <c r="C134" s="81" t="s">
        <v>68</v>
      </c>
      <c r="D134" s="81">
        <v>1</v>
      </c>
      <c r="E134" s="50"/>
      <c r="F134" s="94">
        <f t="shared" si="8"/>
        <v>0</v>
      </c>
    </row>
    <row r="135" spans="1:6" x14ac:dyDescent="0.25">
      <c r="A135" s="107"/>
      <c r="B135" s="81" t="s">
        <v>80</v>
      </c>
      <c r="C135" s="81" t="s">
        <v>68</v>
      </c>
      <c r="D135" s="81">
        <v>1</v>
      </c>
      <c r="E135" s="50"/>
      <c r="F135" s="94">
        <f t="shared" si="8"/>
        <v>0</v>
      </c>
    </row>
    <row r="136" spans="1:6" x14ac:dyDescent="0.25">
      <c r="A136" s="258">
        <v>3</v>
      </c>
      <c r="B136" s="112" t="s">
        <v>92</v>
      </c>
      <c r="C136" s="108"/>
      <c r="D136" s="108"/>
      <c r="E136" s="108"/>
      <c r="F136" s="209"/>
    </row>
    <row r="137" spans="1:6" x14ac:dyDescent="0.25">
      <c r="A137" s="259"/>
      <c r="B137" s="113" t="s">
        <v>93</v>
      </c>
      <c r="C137" s="111"/>
      <c r="D137" s="111"/>
      <c r="E137" s="111"/>
      <c r="F137" s="210"/>
    </row>
    <row r="138" spans="1:6" x14ac:dyDescent="0.25">
      <c r="A138" s="259"/>
      <c r="B138" s="81" t="s">
        <v>94</v>
      </c>
      <c r="C138" s="81" t="s">
        <v>95</v>
      </c>
      <c r="D138" s="81">
        <v>20</v>
      </c>
      <c r="E138" s="50"/>
      <c r="F138" s="94">
        <f t="shared" si="8"/>
        <v>0</v>
      </c>
    </row>
    <row r="139" spans="1:6" x14ac:dyDescent="0.25">
      <c r="A139" s="259"/>
      <c r="B139" s="81" t="s">
        <v>96</v>
      </c>
      <c r="C139" s="81" t="s">
        <v>95</v>
      </c>
      <c r="D139" s="81">
        <v>12</v>
      </c>
      <c r="E139" s="50"/>
      <c r="F139" s="94">
        <f t="shared" si="8"/>
        <v>0</v>
      </c>
    </row>
    <row r="140" spans="1:6" x14ac:dyDescent="0.25">
      <c r="A140" s="259"/>
      <c r="B140" s="81" t="s">
        <v>97</v>
      </c>
      <c r="C140" s="81" t="s">
        <v>95</v>
      </c>
      <c r="D140" s="81">
        <v>12</v>
      </c>
      <c r="E140" s="50"/>
      <c r="F140" s="94">
        <f t="shared" si="8"/>
        <v>0</v>
      </c>
    </row>
    <row r="141" spans="1:6" x14ac:dyDescent="0.25">
      <c r="A141" s="259"/>
      <c r="B141" s="81" t="s">
        <v>98</v>
      </c>
      <c r="C141" s="81" t="s">
        <v>95</v>
      </c>
      <c r="D141" s="81">
        <v>210</v>
      </c>
      <c r="E141" s="50"/>
      <c r="F141" s="94">
        <f t="shared" si="8"/>
        <v>0</v>
      </c>
    </row>
    <row r="142" spans="1:6" x14ac:dyDescent="0.25">
      <c r="A142" s="259"/>
      <c r="B142" s="81" t="s">
        <v>99</v>
      </c>
      <c r="C142" s="81" t="s">
        <v>95</v>
      </c>
      <c r="D142" s="81">
        <v>145</v>
      </c>
      <c r="E142" s="50"/>
      <c r="F142" s="94">
        <f t="shared" si="8"/>
        <v>0</v>
      </c>
    </row>
    <row r="143" spans="1:6" x14ac:dyDescent="0.25">
      <c r="A143" s="260"/>
      <c r="B143" s="81" t="s">
        <v>100</v>
      </c>
      <c r="C143" s="81" t="s">
        <v>95</v>
      </c>
      <c r="D143" s="81">
        <v>10</v>
      </c>
      <c r="E143" s="50"/>
      <c r="F143" s="94">
        <f t="shared" si="8"/>
        <v>0</v>
      </c>
    </row>
    <row r="144" spans="1:6" x14ac:dyDescent="0.25">
      <c r="A144" s="107"/>
      <c r="B144" s="81" t="s">
        <v>101</v>
      </c>
      <c r="C144" s="81" t="s">
        <v>95</v>
      </c>
      <c r="D144" s="81">
        <v>5</v>
      </c>
      <c r="E144" s="50"/>
      <c r="F144" s="94">
        <f t="shared" si="8"/>
        <v>0</v>
      </c>
    </row>
    <row r="145" spans="1:6" ht="51.75" x14ac:dyDescent="0.25">
      <c r="A145" s="122">
        <v>4</v>
      </c>
      <c r="B145" s="117" t="s">
        <v>152</v>
      </c>
      <c r="C145" s="117" t="s">
        <v>95</v>
      </c>
      <c r="D145" s="117">
        <v>125</v>
      </c>
      <c r="E145" s="118"/>
      <c r="F145" s="119">
        <f t="shared" si="8"/>
        <v>0</v>
      </c>
    </row>
    <row r="146" spans="1:6" ht="26.25" x14ac:dyDescent="0.25">
      <c r="A146" s="256">
        <v>5</v>
      </c>
      <c r="B146" s="116" t="s">
        <v>153</v>
      </c>
      <c r="C146" s="115"/>
      <c r="D146" s="115"/>
      <c r="E146" s="115"/>
      <c r="F146" s="199"/>
    </row>
    <row r="147" spans="1:6" x14ac:dyDescent="0.25">
      <c r="A147" s="257"/>
      <c r="B147" s="123" t="s">
        <v>102</v>
      </c>
      <c r="C147" s="123" t="s">
        <v>12</v>
      </c>
      <c r="D147" s="123">
        <v>10</v>
      </c>
      <c r="E147" s="124"/>
      <c r="F147" s="125">
        <f t="shared" si="8"/>
        <v>0</v>
      </c>
    </row>
    <row r="148" spans="1:6" x14ac:dyDescent="0.25">
      <c r="A148" s="257"/>
      <c r="B148" s="81" t="s">
        <v>103</v>
      </c>
      <c r="C148" s="81" t="s">
        <v>12</v>
      </c>
      <c r="D148" s="81">
        <v>4</v>
      </c>
      <c r="E148" s="50"/>
      <c r="F148" s="94">
        <f t="shared" si="8"/>
        <v>0</v>
      </c>
    </row>
    <row r="149" spans="1:6" x14ac:dyDescent="0.25">
      <c r="A149" s="257"/>
      <c r="B149" s="81" t="s">
        <v>104</v>
      </c>
      <c r="C149" s="81" t="s">
        <v>12</v>
      </c>
      <c r="D149" s="81">
        <v>2</v>
      </c>
      <c r="E149" s="50"/>
      <c r="F149" s="94">
        <f t="shared" si="8"/>
        <v>0</v>
      </c>
    </row>
    <row r="150" spans="1:6" x14ac:dyDescent="0.25">
      <c r="A150" s="257"/>
      <c r="B150" s="81" t="s">
        <v>105</v>
      </c>
      <c r="C150" s="81" t="s">
        <v>12</v>
      </c>
      <c r="D150" s="81">
        <v>1</v>
      </c>
      <c r="E150" s="50"/>
      <c r="F150" s="94">
        <f t="shared" si="8"/>
        <v>0</v>
      </c>
    </row>
    <row r="151" spans="1:6" x14ac:dyDescent="0.25">
      <c r="A151" s="257"/>
      <c r="B151" s="81" t="s">
        <v>106</v>
      </c>
      <c r="C151" s="81" t="s">
        <v>12</v>
      </c>
      <c r="D151" s="81">
        <v>1</v>
      </c>
      <c r="E151" s="50"/>
      <c r="F151" s="94">
        <f t="shared" si="8"/>
        <v>0</v>
      </c>
    </row>
    <row r="152" spans="1:6" x14ac:dyDescent="0.25">
      <c r="A152" s="257"/>
      <c r="B152" s="81" t="s">
        <v>107</v>
      </c>
      <c r="C152" s="81" t="s">
        <v>12</v>
      </c>
      <c r="D152" s="81">
        <v>10</v>
      </c>
      <c r="E152" s="50"/>
      <c r="F152" s="94">
        <f t="shared" si="8"/>
        <v>0</v>
      </c>
    </row>
    <row r="153" spans="1:6" ht="17.25" customHeight="1" x14ac:dyDescent="0.25">
      <c r="A153" s="257"/>
      <c r="B153" s="81" t="s">
        <v>108</v>
      </c>
      <c r="C153" s="81" t="s">
        <v>12</v>
      </c>
      <c r="D153" s="81">
        <v>20</v>
      </c>
      <c r="E153" s="50"/>
      <c r="F153" s="94">
        <f t="shared" si="8"/>
        <v>0</v>
      </c>
    </row>
    <row r="154" spans="1:6" ht="54" customHeight="1" x14ac:dyDescent="0.25">
      <c r="A154" s="261">
        <v>6</v>
      </c>
      <c r="B154" s="116" t="s">
        <v>154</v>
      </c>
      <c r="C154" s="115"/>
      <c r="D154" s="115"/>
      <c r="E154" s="115"/>
      <c r="F154" s="208"/>
    </row>
    <row r="155" spans="1:6" x14ac:dyDescent="0.25">
      <c r="A155" s="262"/>
      <c r="B155" s="81" t="s">
        <v>109</v>
      </c>
      <c r="C155" s="81" t="s">
        <v>12</v>
      </c>
      <c r="D155" s="81">
        <v>1</v>
      </c>
      <c r="E155" s="50"/>
      <c r="F155" s="94">
        <f t="shared" si="8"/>
        <v>0</v>
      </c>
    </row>
    <row r="156" spans="1:6" x14ac:dyDescent="0.25">
      <c r="A156" s="262"/>
      <c r="B156" s="81" t="s">
        <v>110</v>
      </c>
      <c r="C156" s="81" t="s">
        <v>12</v>
      </c>
      <c r="D156" s="81">
        <v>1</v>
      </c>
      <c r="E156" s="50"/>
      <c r="F156" s="94">
        <f t="shared" si="8"/>
        <v>0</v>
      </c>
    </row>
    <row r="157" spans="1:6" x14ac:dyDescent="0.25">
      <c r="A157" s="262"/>
      <c r="B157" s="81" t="s">
        <v>111</v>
      </c>
      <c r="C157" s="81" t="s">
        <v>12</v>
      </c>
      <c r="D157" s="81">
        <v>1</v>
      </c>
      <c r="E157" s="50"/>
      <c r="F157" s="94">
        <f t="shared" si="8"/>
        <v>0</v>
      </c>
    </row>
    <row r="158" spans="1:6" x14ac:dyDescent="0.25">
      <c r="A158" s="263"/>
      <c r="B158" s="117" t="s">
        <v>112</v>
      </c>
      <c r="C158" s="117" t="s">
        <v>12</v>
      </c>
      <c r="D158" s="117">
        <v>2</v>
      </c>
      <c r="E158" s="118"/>
      <c r="F158" s="119">
        <f t="shared" si="8"/>
        <v>0</v>
      </c>
    </row>
    <row r="159" spans="1:6" ht="39" x14ac:dyDescent="0.25">
      <c r="A159" s="258">
        <v>7</v>
      </c>
      <c r="B159" s="112" t="s">
        <v>155</v>
      </c>
      <c r="C159" s="108"/>
      <c r="D159" s="108"/>
      <c r="E159" s="108"/>
      <c r="F159" s="211"/>
    </row>
    <row r="160" spans="1:6" ht="26.25" x14ac:dyDescent="0.25">
      <c r="A160" s="259"/>
      <c r="B160" s="127" t="s">
        <v>184</v>
      </c>
      <c r="C160" s="120"/>
      <c r="D160" s="120"/>
      <c r="E160" s="120"/>
      <c r="F160" s="212"/>
    </row>
    <row r="161" spans="1:6" x14ac:dyDescent="0.25">
      <c r="A161" s="259"/>
      <c r="B161" s="127" t="s">
        <v>118</v>
      </c>
      <c r="C161" s="120"/>
      <c r="D161" s="120"/>
      <c r="E161" s="120"/>
      <c r="F161" s="212"/>
    </row>
    <row r="162" spans="1:6" x14ac:dyDescent="0.25">
      <c r="A162" s="259"/>
      <c r="B162" s="127" t="s">
        <v>119</v>
      </c>
      <c r="C162" s="120"/>
      <c r="D162" s="120"/>
      <c r="E162" s="120"/>
      <c r="F162" s="212"/>
    </row>
    <row r="163" spans="1:6" x14ac:dyDescent="0.25">
      <c r="A163" s="259"/>
      <c r="B163" s="127" t="s">
        <v>120</v>
      </c>
      <c r="C163" s="120"/>
      <c r="D163" s="120"/>
      <c r="E163" s="120"/>
      <c r="F163" s="212"/>
    </row>
    <row r="164" spans="1:6" x14ac:dyDescent="0.25">
      <c r="A164" s="259"/>
      <c r="B164" s="127" t="s">
        <v>121</v>
      </c>
      <c r="C164" s="120"/>
      <c r="D164" s="120"/>
      <c r="E164" s="120"/>
      <c r="F164" s="212"/>
    </row>
    <row r="165" spans="1:6" x14ac:dyDescent="0.25">
      <c r="A165" s="259"/>
      <c r="B165" s="127" t="s">
        <v>122</v>
      </c>
      <c r="C165" s="120"/>
      <c r="D165" s="120"/>
      <c r="E165" s="120"/>
      <c r="F165" s="212"/>
    </row>
    <row r="166" spans="1:6" x14ac:dyDescent="0.25">
      <c r="A166" s="259"/>
      <c r="B166" s="127" t="s">
        <v>123</v>
      </c>
      <c r="C166" s="120"/>
      <c r="D166" s="120"/>
      <c r="E166" s="120"/>
      <c r="F166" s="212"/>
    </row>
    <row r="167" spans="1:6" x14ac:dyDescent="0.25">
      <c r="A167" s="259"/>
      <c r="B167" s="127" t="s">
        <v>124</v>
      </c>
      <c r="C167" s="120"/>
      <c r="D167" s="120"/>
      <c r="E167" s="120"/>
      <c r="F167" s="212"/>
    </row>
    <row r="168" spans="1:6" x14ac:dyDescent="0.25">
      <c r="A168" s="259"/>
      <c r="B168" s="127" t="s">
        <v>125</v>
      </c>
      <c r="C168" s="120"/>
      <c r="D168" s="120"/>
      <c r="E168" s="120"/>
      <c r="F168" s="212"/>
    </row>
    <row r="169" spans="1:6" x14ac:dyDescent="0.25">
      <c r="A169" s="259"/>
      <c r="B169" s="127" t="s">
        <v>126</v>
      </c>
      <c r="C169" s="120"/>
      <c r="D169" s="120"/>
      <c r="E169" s="120"/>
      <c r="F169" s="212"/>
    </row>
    <row r="170" spans="1:6" x14ac:dyDescent="0.25">
      <c r="A170" s="259"/>
      <c r="B170" s="127" t="s">
        <v>127</v>
      </c>
      <c r="C170" s="120" t="s">
        <v>12</v>
      </c>
      <c r="D170" s="120">
        <v>4</v>
      </c>
      <c r="E170" s="121"/>
      <c r="F170" s="126">
        <f t="shared" ref="F170" si="9">SUM(D170*E170)</f>
        <v>0</v>
      </c>
    </row>
    <row r="171" spans="1:6" x14ac:dyDescent="0.25">
      <c r="A171" s="260"/>
      <c r="B171" s="113" t="s">
        <v>128</v>
      </c>
      <c r="C171" s="111"/>
      <c r="D171" s="111"/>
      <c r="E171" s="111"/>
      <c r="F171" s="213"/>
    </row>
    <row r="172" spans="1:6" x14ac:dyDescent="0.25">
      <c r="A172" s="258">
        <v>8</v>
      </c>
      <c r="B172" s="112" t="s">
        <v>113</v>
      </c>
      <c r="C172" s="108"/>
      <c r="D172" s="108"/>
      <c r="E172" s="108"/>
      <c r="F172" s="211"/>
    </row>
    <row r="173" spans="1:6" x14ac:dyDescent="0.25">
      <c r="A173" s="259"/>
      <c r="B173" s="127" t="s">
        <v>114</v>
      </c>
      <c r="C173" s="120"/>
      <c r="D173" s="120"/>
      <c r="E173" s="120"/>
      <c r="F173" s="212"/>
    </row>
    <row r="174" spans="1:6" x14ac:dyDescent="0.25">
      <c r="A174" s="259"/>
      <c r="B174" s="127" t="s">
        <v>115</v>
      </c>
      <c r="C174" s="120"/>
      <c r="D174" s="120"/>
      <c r="E174" s="120"/>
      <c r="F174" s="212"/>
    </row>
    <row r="175" spans="1:6" x14ac:dyDescent="0.25">
      <c r="A175" s="259"/>
      <c r="B175" s="127" t="s">
        <v>116</v>
      </c>
      <c r="C175" s="120"/>
      <c r="D175" s="120"/>
      <c r="E175" s="120"/>
      <c r="F175" s="212"/>
    </row>
    <row r="176" spans="1:6" x14ac:dyDescent="0.25">
      <c r="A176" s="259"/>
      <c r="B176" s="127" t="s">
        <v>117</v>
      </c>
      <c r="C176" s="120"/>
      <c r="D176" s="120"/>
      <c r="E176" s="120"/>
      <c r="F176" s="212"/>
    </row>
    <row r="177" spans="1:6" x14ac:dyDescent="0.25">
      <c r="A177" s="259"/>
      <c r="B177" s="127" t="s">
        <v>118</v>
      </c>
      <c r="C177" s="120"/>
      <c r="D177" s="120"/>
      <c r="E177" s="120"/>
      <c r="F177" s="212"/>
    </row>
    <row r="178" spans="1:6" x14ac:dyDescent="0.25">
      <c r="A178" s="259"/>
      <c r="B178" s="127" t="s">
        <v>129</v>
      </c>
      <c r="C178" s="120"/>
      <c r="D178" s="120"/>
      <c r="E178" s="120"/>
      <c r="F178" s="212"/>
    </row>
    <row r="179" spans="1:6" x14ac:dyDescent="0.25">
      <c r="A179" s="259"/>
      <c r="B179" s="127" t="s">
        <v>130</v>
      </c>
      <c r="C179" s="120"/>
      <c r="D179" s="120"/>
      <c r="E179" s="120"/>
      <c r="F179" s="212"/>
    </row>
    <row r="180" spans="1:6" x14ac:dyDescent="0.25">
      <c r="A180" s="259"/>
      <c r="B180" s="127" t="s">
        <v>120</v>
      </c>
      <c r="C180" s="120"/>
      <c r="D180" s="120"/>
      <c r="E180" s="120"/>
      <c r="F180" s="212"/>
    </row>
    <row r="181" spans="1:6" x14ac:dyDescent="0.25">
      <c r="A181" s="259"/>
      <c r="B181" s="127" t="s">
        <v>121</v>
      </c>
      <c r="C181" s="120"/>
      <c r="D181" s="120"/>
      <c r="E181" s="120"/>
      <c r="F181" s="212"/>
    </row>
    <row r="182" spans="1:6" x14ac:dyDescent="0.25">
      <c r="A182" s="259"/>
      <c r="B182" s="127" t="s">
        <v>122</v>
      </c>
      <c r="C182" s="120"/>
      <c r="D182" s="120"/>
      <c r="E182" s="120"/>
      <c r="F182" s="212"/>
    </row>
    <row r="183" spans="1:6" x14ac:dyDescent="0.25">
      <c r="A183" s="259"/>
      <c r="B183" s="127" t="s">
        <v>123</v>
      </c>
      <c r="C183" s="120"/>
      <c r="D183" s="120"/>
      <c r="E183" s="120"/>
      <c r="F183" s="212"/>
    </row>
    <row r="184" spans="1:6" x14ac:dyDescent="0.25">
      <c r="A184" s="259"/>
      <c r="B184" s="127" t="s">
        <v>124</v>
      </c>
      <c r="C184" s="120"/>
      <c r="D184" s="120"/>
      <c r="E184" s="120"/>
      <c r="F184" s="212"/>
    </row>
    <row r="185" spans="1:6" x14ac:dyDescent="0.25">
      <c r="A185" s="259"/>
      <c r="B185" s="127" t="s">
        <v>125</v>
      </c>
      <c r="C185" s="120"/>
      <c r="D185" s="120"/>
      <c r="E185" s="120"/>
      <c r="F185" s="212"/>
    </row>
    <row r="186" spans="1:6" x14ac:dyDescent="0.25">
      <c r="A186" s="259"/>
      <c r="B186" s="127" t="s">
        <v>126</v>
      </c>
      <c r="C186" s="120"/>
      <c r="D186" s="120"/>
      <c r="E186" s="120"/>
      <c r="F186" s="212"/>
    </row>
    <row r="187" spans="1:6" x14ac:dyDescent="0.25">
      <c r="A187" s="259"/>
      <c r="B187" s="127" t="s">
        <v>127</v>
      </c>
      <c r="C187" s="120" t="s">
        <v>12</v>
      </c>
      <c r="D187" s="120">
        <v>2</v>
      </c>
      <c r="E187" s="121"/>
      <c r="F187" s="126">
        <f t="shared" ref="F187" si="10">SUM(D187*E187)</f>
        <v>0</v>
      </c>
    </row>
    <row r="188" spans="1:6" x14ac:dyDescent="0.25">
      <c r="A188" s="260"/>
      <c r="B188" s="113" t="s">
        <v>131</v>
      </c>
      <c r="C188" s="111"/>
      <c r="D188" s="111"/>
      <c r="E188" s="111"/>
      <c r="F188" s="213"/>
    </row>
    <row r="189" spans="1:6" ht="42.75" customHeight="1" x14ac:dyDescent="0.25">
      <c r="A189" s="258">
        <v>9</v>
      </c>
      <c r="B189" s="112" t="s">
        <v>185</v>
      </c>
      <c r="C189" s="108"/>
      <c r="D189" s="108"/>
      <c r="E189" s="108"/>
      <c r="F189" s="211"/>
    </row>
    <row r="190" spans="1:6" ht="26.25" x14ac:dyDescent="0.25">
      <c r="A190" s="259"/>
      <c r="B190" s="127" t="s">
        <v>184</v>
      </c>
      <c r="C190" s="120"/>
      <c r="D190" s="120"/>
      <c r="E190" s="120"/>
      <c r="F190" s="212"/>
    </row>
    <row r="191" spans="1:6" x14ac:dyDescent="0.25">
      <c r="A191" s="259"/>
      <c r="B191" s="127" t="s">
        <v>132</v>
      </c>
      <c r="C191" s="120"/>
      <c r="D191" s="120"/>
      <c r="E191" s="120"/>
      <c r="F191" s="212"/>
    </row>
    <row r="192" spans="1:6" x14ac:dyDescent="0.25">
      <c r="A192" s="259"/>
      <c r="B192" s="127" t="s">
        <v>119</v>
      </c>
      <c r="C192" s="120"/>
      <c r="D192" s="120"/>
      <c r="E192" s="120"/>
      <c r="F192" s="212"/>
    </row>
    <row r="193" spans="1:6" x14ac:dyDescent="0.25">
      <c r="A193" s="259"/>
      <c r="B193" s="127" t="s">
        <v>133</v>
      </c>
      <c r="C193" s="120"/>
      <c r="D193" s="120"/>
      <c r="E193" s="120"/>
      <c r="F193" s="212"/>
    </row>
    <row r="194" spans="1:6" x14ac:dyDescent="0.25">
      <c r="A194" s="259"/>
      <c r="B194" s="127" t="s">
        <v>134</v>
      </c>
      <c r="C194" s="120"/>
      <c r="D194" s="120"/>
      <c r="E194" s="120"/>
      <c r="F194" s="212"/>
    </row>
    <row r="195" spans="1:6" x14ac:dyDescent="0.25">
      <c r="A195" s="259"/>
      <c r="B195" s="127" t="s">
        <v>135</v>
      </c>
      <c r="C195" s="120"/>
      <c r="D195" s="120"/>
      <c r="E195" s="120"/>
      <c r="F195" s="212"/>
    </row>
    <row r="196" spans="1:6" x14ac:dyDescent="0.25">
      <c r="A196" s="259"/>
      <c r="B196" s="127" t="s">
        <v>136</v>
      </c>
      <c r="C196" s="120"/>
      <c r="D196" s="120"/>
      <c r="E196" s="120"/>
      <c r="F196" s="212"/>
    </row>
    <row r="197" spans="1:6" x14ac:dyDescent="0.25">
      <c r="A197" s="259"/>
      <c r="B197" s="127" t="s">
        <v>137</v>
      </c>
      <c r="C197" s="120"/>
      <c r="D197" s="120"/>
      <c r="E197" s="120"/>
      <c r="F197" s="212"/>
    </row>
    <row r="198" spans="1:6" x14ac:dyDescent="0.25">
      <c r="A198" s="259"/>
      <c r="B198" s="127" t="s">
        <v>138</v>
      </c>
      <c r="C198" s="120"/>
      <c r="D198" s="120"/>
      <c r="E198" s="120"/>
      <c r="F198" s="212"/>
    </row>
    <row r="199" spans="1:6" x14ac:dyDescent="0.25">
      <c r="A199" s="259"/>
      <c r="B199" s="127" t="s">
        <v>139</v>
      </c>
      <c r="C199" s="120"/>
      <c r="D199" s="120"/>
      <c r="E199" s="120"/>
      <c r="F199" s="212"/>
    </row>
    <row r="200" spans="1:6" x14ac:dyDescent="0.25">
      <c r="A200" s="259"/>
      <c r="B200" s="127" t="s">
        <v>127</v>
      </c>
      <c r="C200" s="120" t="s">
        <v>12</v>
      </c>
      <c r="D200" s="120">
        <v>6</v>
      </c>
      <c r="E200" s="121"/>
      <c r="F200" s="126">
        <f t="shared" ref="F200" si="11">SUM(D200*E200)</f>
        <v>0</v>
      </c>
    </row>
    <row r="201" spans="1:6" x14ac:dyDescent="0.25">
      <c r="A201" s="260"/>
      <c r="B201" s="113" t="s">
        <v>140</v>
      </c>
      <c r="C201" s="111"/>
      <c r="D201" s="111"/>
      <c r="E201" s="111"/>
      <c r="F201" s="213"/>
    </row>
    <row r="202" spans="1:6" ht="128.25" x14ac:dyDescent="0.25">
      <c r="A202" s="258">
        <v>10</v>
      </c>
      <c r="B202" s="108" t="s">
        <v>159</v>
      </c>
      <c r="C202" s="108" t="s">
        <v>12</v>
      </c>
      <c r="D202" s="108">
        <v>3</v>
      </c>
      <c r="E202" s="109"/>
      <c r="F202" s="110">
        <f t="shared" ref="F202" si="12">SUM(D202*E202)</f>
        <v>0</v>
      </c>
    </row>
    <row r="203" spans="1:6" x14ac:dyDescent="0.25">
      <c r="A203" s="260"/>
      <c r="B203" s="111" t="s">
        <v>141</v>
      </c>
      <c r="C203" s="111"/>
      <c r="D203" s="111"/>
      <c r="E203" s="111"/>
      <c r="F203" s="213"/>
    </row>
    <row r="204" spans="1:6" ht="26.25" x14ac:dyDescent="0.25">
      <c r="A204" s="107">
        <v>11</v>
      </c>
      <c r="B204" s="81" t="s">
        <v>158</v>
      </c>
      <c r="C204" s="81" t="s">
        <v>68</v>
      </c>
      <c r="D204" s="81">
        <v>1</v>
      </c>
      <c r="E204" s="50"/>
      <c r="F204" s="94">
        <f t="shared" ref="F204" si="13">SUM(D204*E204)</f>
        <v>0</v>
      </c>
    </row>
    <row r="205" spans="1:6" ht="26.25" x14ac:dyDescent="0.25">
      <c r="A205" s="264">
        <v>12</v>
      </c>
      <c r="B205" s="116" t="s">
        <v>142</v>
      </c>
      <c r="C205" s="115"/>
      <c r="D205" s="115"/>
      <c r="E205" s="115"/>
      <c r="F205" s="208"/>
    </row>
    <row r="206" spans="1:6" x14ac:dyDescent="0.25">
      <c r="A206" s="265"/>
      <c r="B206" s="81" t="s">
        <v>143</v>
      </c>
      <c r="C206" s="81" t="s">
        <v>12</v>
      </c>
      <c r="D206" s="81">
        <v>1</v>
      </c>
      <c r="E206" s="50"/>
      <c r="F206" s="94">
        <f t="shared" ref="F206:F207" si="14">SUM(D206*E206)</f>
        <v>0</v>
      </c>
    </row>
    <row r="207" spans="1:6" x14ac:dyDescent="0.25">
      <c r="A207" s="265"/>
      <c r="B207" s="81" t="s">
        <v>144</v>
      </c>
      <c r="C207" s="81" t="s">
        <v>12</v>
      </c>
      <c r="D207" s="81">
        <v>1</v>
      </c>
      <c r="E207" s="50"/>
      <c r="F207" s="94">
        <f t="shared" si="14"/>
        <v>0</v>
      </c>
    </row>
    <row r="208" spans="1:6" ht="26.25" x14ac:dyDescent="0.25">
      <c r="A208" s="258">
        <v>13</v>
      </c>
      <c r="B208" s="115" t="s">
        <v>160</v>
      </c>
      <c r="C208" s="115"/>
      <c r="D208" s="115"/>
      <c r="E208" s="115"/>
      <c r="F208" s="208"/>
    </row>
    <row r="209" spans="1:7" x14ac:dyDescent="0.25">
      <c r="A209" s="259"/>
      <c r="B209" s="81" t="s">
        <v>145</v>
      </c>
      <c r="C209" s="81" t="s">
        <v>12</v>
      </c>
      <c r="D209" s="81">
        <v>10</v>
      </c>
      <c r="E209" s="50"/>
      <c r="F209" s="94">
        <f t="shared" ref="F209:F210" si="15">SUM(D209*E209)</f>
        <v>0</v>
      </c>
    </row>
    <row r="210" spans="1:7" x14ac:dyDescent="0.25">
      <c r="A210" s="260"/>
      <c r="B210" s="81" t="s">
        <v>146</v>
      </c>
      <c r="C210" s="81" t="s">
        <v>95</v>
      </c>
      <c r="D210" s="81">
        <v>20</v>
      </c>
      <c r="E210" s="50"/>
      <c r="F210" s="94">
        <f t="shared" si="15"/>
        <v>0</v>
      </c>
    </row>
    <row r="211" spans="1:7" ht="51.75" x14ac:dyDescent="0.25">
      <c r="A211" s="264">
        <v>14</v>
      </c>
      <c r="B211" s="116" t="s">
        <v>161</v>
      </c>
      <c r="C211" s="115"/>
      <c r="D211" s="115"/>
      <c r="E211" s="115"/>
      <c r="F211" s="208"/>
    </row>
    <row r="212" spans="1:7" x14ac:dyDescent="0.25">
      <c r="A212" s="266"/>
      <c r="B212" s="81" t="s">
        <v>147</v>
      </c>
      <c r="C212" s="81" t="s">
        <v>95</v>
      </c>
      <c r="D212" s="81">
        <v>25</v>
      </c>
      <c r="E212" s="50"/>
      <c r="F212" s="94">
        <f t="shared" ref="F212" si="16">SUM(D212*E212)</f>
        <v>0</v>
      </c>
    </row>
    <row r="213" spans="1:7" x14ac:dyDescent="0.25">
      <c r="A213" s="258">
        <v>15</v>
      </c>
      <c r="B213" s="116" t="s">
        <v>148</v>
      </c>
      <c r="C213" s="115"/>
      <c r="D213" s="115"/>
      <c r="E213" s="115"/>
      <c r="F213" s="208"/>
    </row>
    <row r="214" spans="1:7" x14ac:dyDescent="0.25">
      <c r="A214" s="260"/>
      <c r="B214" s="81" t="s">
        <v>149</v>
      </c>
      <c r="C214" s="81" t="s">
        <v>95</v>
      </c>
      <c r="D214" s="81">
        <v>20</v>
      </c>
      <c r="E214" s="50"/>
      <c r="F214" s="94">
        <f t="shared" ref="F214:F215" si="17">SUM(D214*E214)</f>
        <v>0</v>
      </c>
    </row>
    <row r="215" spans="1:7" ht="39.75" thickBot="1" x14ac:dyDescent="0.3">
      <c r="A215" s="128">
        <v>16</v>
      </c>
      <c r="B215" s="117" t="s">
        <v>162</v>
      </c>
      <c r="C215" s="81" t="s">
        <v>150</v>
      </c>
      <c r="D215" s="81">
        <v>8</v>
      </c>
      <c r="E215" s="50"/>
      <c r="F215" s="94">
        <f t="shared" si="17"/>
        <v>0</v>
      </c>
    </row>
    <row r="216" spans="1:7" ht="15.75" customHeight="1" thickTop="1" x14ac:dyDescent="0.25">
      <c r="A216" s="130" t="s">
        <v>445</v>
      </c>
      <c r="B216" s="274" t="s">
        <v>172</v>
      </c>
      <c r="C216" s="274"/>
      <c r="D216" s="274"/>
      <c r="E216" s="274"/>
      <c r="F216" s="274"/>
      <c r="G216" s="274"/>
    </row>
    <row r="217" spans="1:7" ht="15.75" thickBot="1" x14ac:dyDescent="0.3">
      <c r="A217" s="42"/>
      <c r="B217" s="42"/>
      <c r="C217" s="42"/>
      <c r="D217" s="42"/>
      <c r="E217" s="42"/>
      <c r="F217" s="42"/>
    </row>
    <row r="218" spans="1:7" ht="15.75" thickTop="1" x14ac:dyDescent="0.25">
      <c r="A218" s="274" t="s">
        <v>175</v>
      </c>
      <c r="B218" s="274"/>
      <c r="C218" s="274"/>
      <c r="D218" s="274"/>
      <c r="E218" s="274"/>
      <c r="F218" s="274"/>
    </row>
    <row r="219" spans="1:7" ht="26.25" x14ac:dyDescent="0.25">
      <c r="A219" s="258">
        <v>1</v>
      </c>
      <c r="B219" s="116" t="s">
        <v>182</v>
      </c>
      <c r="C219" s="115"/>
      <c r="D219" s="115"/>
      <c r="E219" s="115"/>
      <c r="F219" s="208"/>
    </row>
    <row r="220" spans="1:7" x14ac:dyDescent="0.25">
      <c r="A220" s="259"/>
      <c r="B220" s="123" t="s">
        <v>163</v>
      </c>
      <c r="C220" s="123" t="s">
        <v>12</v>
      </c>
      <c r="D220" s="123">
        <v>1</v>
      </c>
      <c r="E220" s="124"/>
      <c r="F220" s="125">
        <f t="shared" ref="F220:F223" si="18">SUM(D220*E220)</f>
        <v>0</v>
      </c>
    </row>
    <row r="221" spans="1:7" x14ac:dyDescent="0.25">
      <c r="A221" s="259"/>
      <c r="B221" s="81" t="s">
        <v>164</v>
      </c>
      <c r="C221" s="81" t="s">
        <v>12</v>
      </c>
      <c r="D221" s="81">
        <v>1</v>
      </c>
      <c r="E221" s="50"/>
      <c r="F221" s="94">
        <f t="shared" si="18"/>
        <v>0</v>
      </c>
    </row>
    <row r="222" spans="1:7" x14ac:dyDescent="0.25">
      <c r="A222" s="259"/>
      <c r="B222" s="81" t="s">
        <v>165</v>
      </c>
      <c r="C222" s="81" t="s">
        <v>12</v>
      </c>
      <c r="D222" s="81">
        <v>1</v>
      </c>
      <c r="E222" s="50"/>
      <c r="F222" s="94">
        <f t="shared" si="18"/>
        <v>0</v>
      </c>
    </row>
    <row r="223" spans="1:7" x14ac:dyDescent="0.25">
      <c r="A223" s="259"/>
      <c r="B223" s="117" t="s">
        <v>166</v>
      </c>
      <c r="C223" s="117" t="s">
        <v>68</v>
      </c>
      <c r="D223" s="117">
        <v>1</v>
      </c>
      <c r="E223" s="118"/>
      <c r="F223" s="119">
        <f t="shared" si="18"/>
        <v>0</v>
      </c>
    </row>
    <row r="224" spans="1:7" ht="26.25" x14ac:dyDescent="0.25">
      <c r="A224" s="260"/>
      <c r="B224" s="112" t="s">
        <v>183</v>
      </c>
      <c r="C224" s="108"/>
      <c r="D224" s="108"/>
      <c r="E224" s="108"/>
      <c r="F224" s="211"/>
    </row>
    <row r="225" spans="1:7" ht="26.25" x14ac:dyDescent="0.25">
      <c r="A225" s="261">
        <v>2</v>
      </c>
      <c r="B225" s="116" t="s">
        <v>181</v>
      </c>
      <c r="C225" s="133"/>
      <c r="D225" s="133"/>
      <c r="E225" s="133"/>
      <c r="F225" s="214"/>
    </row>
    <row r="226" spans="1:7" ht="39" x14ac:dyDescent="0.25">
      <c r="A226" s="259"/>
      <c r="B226" s="123" t="s">
        <v>464</v>
      </c>
      <c r="C226" s="131" t="s">
        <v>12</v>
      </c>
      <c r="D226" s="131">
        <v>1</v>
      </c>
      <c r="E226" s="132"/>
      <c r="F226" s="125">
        <f t="shared" ref="F226:F237" si="19">SUM(D226*E226)</f>
        <v>0</v>
      </c>
    </row>
    <row r="227" spans="1:7" ht="26.25" x14ac:dyDescent="0.25">
      <c r="A227" s="259"/>
      <c r="B227" s="81" t="s">
        <v>465</v>
      </c>
      <c r="C227" s="105" t="s">
        <v>12</v>
      </c>
      <c r="D227" s="105">
        <v>1</v>
      </c>
      <c r="E227" s="106"/>
      <c r="F227" s="94">
        <f t="shared" si="19"/>
        <v>0</v>
      </c>
    </row>
    <row r="228" spans="1:7" x14ac:dyDescent="0.25">
      <c r="A228" s="259"/>
      <c r="B228" s="81" t="s">
        <v>163</v>
      </c>
      <c r="C228" s="105" t="s">
        <v>12</v>
      </c>
      <c r="D228" s="105">
        <v>1</v>
      </c>
      <c r="E228" s="106"/>
      <c r="F228" s="94">
        <f t="shared" si="19"/>
        <v>0</v>
      </c>
    </row>
    <row r="229" spans="1:7" x14ac:dyDescent="0.25">
      <c r="A229" s="259"/>
      <c r="B229" s="81" t="s">
        <v>164</v>
      </c>
      <c r="C229" s="105" t="s">
        <v>12</v>
      </c>
      <c r="D229" s="105">
        <v>3</v>
      </c>
      <c r="E229" s="106"/>
      <c r="F229" s="94">
        <f t="shared" si="19"/>
        <v>0</v>
      </c>
    </row>
    <row r="230" spans="1:7" x14ac:dyDescent="0.25">
      <c r="A230" s="259"/>
      <c r="B230" s="81" t="s">
        <v>167</v>
      </c>
      <c r="C230" s="105" t="s">
        <v>12</v>
      </c>
      <c r="D230" s="105">
        <v>1</v>
      </c>
      <c r="E230" s="106"/>
      <c r="F230" s="94">
        <f t="shared" si="19"/>
        <v>0</v>
      </c>
    </row>
    <row r="231" spans="1:7" x14ac:dyDescent="0.25">
      <c r="A231" s="259"/>
      <c r="B231" s="81" t="s">
        <v>168</v>
      </c>
      <c r="C231" s="105" t="s">
        <v>12</v>
      </c>
      <c r="D231" s="105">
        <v>1</v>
      </c>
      <c r="E231" s="106"/>
      <c r="F231" s="94">
        <f t="shared" si="19"/>
        <v>0</v>
      </c>
    </row>
    <row r="232" spans="1:7" ht="26.25" x14ac:dyDescent="0.25">
      <c r="A232" s="259"/>
      <c r="B232" s="81" t="s">
        <v>466</v>
      </c>
      <c r="C232" s="105" t="s">
        <v>12</v>
      </c>
      <c r="D232" s="105">
        <v>1</v>
      </c>
      <c r="E232" s="106"/>
      <c r="F232" s="94">
        <f t="shared" si="19"/>
        <v>0</v>
      </c>
    </row>
    <row r="233" spans="1:7" x14ac:dyDescent="0.25">
      <c r="A233" s="259"/>
      <c r="B233" s="81" t="s">
        <v>165</v>
      </c>
      <c r="C233" s="105" t="s">
        <v>12</v>
      </c>
      <c r="D233" s="105">
        <v>3</v>
      </c>
      <c r="E233" s="106"/>
      <c r="F233" s="94">
        <f t="shared" si="19"/>
        <v>0</v>
      </c>
    </row>
    <row r="234" spans="1:7" x14ac:dyDescent="0.25">
      <c r="A234" s="260"/>
      <c r="B234" s="81" t="s">
        <v>166</v>
      </c>
      <c r="C234" s="105" t="s">
        <v>68</v>
      </c>
      <c r="D234" s="105">
        <v>1</v>
      </c>
      <c r="E234" s="106"/>
      <c r="F234" s="94">
        <f t="shared" si="19"/>
        <v>0</v>
      </c>
    </row>
    <row r="235" spans="1:7" ht="64.5" x14ac:dyDescent="0.25">
      <c r="A235" s="129">
        <v>3</v>
      </c>
      <c r="B235" s="81" t="s">
        <v>180</v>
      </c>
      <c r="C235" s="105" t="s">
        <v>95</v>
      </c>
      <c r="D235" s="105">
        <v>100</v>
      </c>
      <c r="E235" s="106"/>
      <c r="F235" s="94">
        <f t="shared" si="19"/>
        <v>0</v>
      </c>
    </row>
    <row r="236" spans="1:7" ht="39" x14ac:dyDescent="0.25">
      <c r="A236" s="129">
        <v>4</v>
      </c>
      <c r="B236" s="81" t="s">
        <v>179</v>
      </c>
      <c r="C236" s="105" t="s">
        <v>95</v>
      </c>
      <c r="D236" s="105">
        <v>60</v>
      </c>
      <c r="E236" s="106"/>
      <c r="F236" s="94">
        <f t="shared" si="19"/>
        <v>0</v>
      </c>
    </row>
    <row r="237" spans="1:7" ht="39.75" thickBot="1" x14ac:dyDescent="0.3">
      <c r="A237" s="129">
        <v>5</v>
      </c>
      <c r="B237" s="81" t="s">
        <v>162</v>
      </c>
      <c r="C237" s="105" t="s">
        <v>150</v>
      </c>
      <c r="D237" s="105">
        <v>4</v>
      </c>
      <c r="E237" s="106"/>
      <c r="F237" s="94">
        <f t="shared" si="19"/>
        <v>0</v>
      </c>
    </row>
    <row r="238" spans="1:7" ht="15.75" customHeight="1" thickTop="1" thickBot="1" x14ac:dyDescent="0.3">
      <c r="A238" s="215" t="s">
        <v>446</v>
      </c>
      <c r="B238" s="274" t="s">
        <v>516</v>
      </c>
      <c r="C238" s="274"/>
      <c r="D238" s="274"/>
      <c r="E238" s="274"/>
      <c r="F238" s="274"/>
      <c r="G238" s="274"/>
    </row>
    <row r="239" spans="1:7" ht="16.5" thickTop="1" thickBot="1" x14ac:dyDescent="0.3">
      <c r="A239" s="42"/>
      <c r="B239" s="42"/>
      <c r="C239" s="42"/>
      <c r="D239" s="42"/>
      <c r="E239" s="42"/>
      <c r="F239" s="42"/>
    </row>
    <row r="240" spans="1:7" ht="15.75" thickTop="1" x14ac:dyDescent="0.25">
      <c r="A240" s="275" t="s">
        <v>169</v>
      </c>
      <c r="B240" s="275"/>
      <c r="C240" s="275"/>
      <c r="D240" s="275"/>
      <c r="E240" s="275"/>
      <c r="F240" s="275"/>
    </row>
    <row r="241" spans="1:6" ht="39" x14ac:dyDescent="0.25">
      <c r="A241" s="185">
        <v>1</v>
      </c>
      <c r="B241" s="104" t="s">
        <v>443</v>
      </c>
      <c r="C241" s="105" t="s">
        <v>68</v>
      </c>
      <c r="D241" s="105">
        <v>1</v>
      </c>
      <c r="E241" s="106"/>
      <c r="F241" s="94">
        <f t="shared" ref="F241:F244" si="20">SUM(D241*E241)</f>
        <v>0</v>
      </c>
    </row>
    <row r="242" spans="1:6" x14ac:dyDescent="0.25">
      <c r="A242" s="185">
        <v>2</v>
      </c>
      <c r="B242" s="81" t="s">
        <v>178</v>
      </c>
      <c r="C242" s="105" t="s">
        <v>68</v>
      </c>
      <c r="D242" s="105">
        <v>1</v>
      </c>
      <c r="E242" s="106"/>
      <c r="F242" s="94">
        <f t="shared" si="20"/>
        <v>0</v>
      </c>
    </row>
    <row r="243" spans="1:6" ht="26.25" x14ac:dyDescent="0.25">
      <c r="A243" s="185">
        <v>3</v>
      </c>
      <c r="B243" s="81" t="s">
        <v>177</v>
      </c>
      <c r="C243" s="105" t="s">
        <v>68</v>
      </c>
      <c r="D243" s="105">
        <v>1</v>
      </c>
      <c r="E243" s="106"/>
      <c r="F243" s="94">
        <f t="shared" si="20"/>
        <v>0</v>
      </c>
    </row>
    <row r="244" spans="1:6" ht="39" x14ac:dyDescent="0.25">
      <c r="A244" s="185">
        <v>4</v>
      </c>
      <c r="B244" s="81" t="s">
        <v>176</v>
      </c>
      <c r="C244" s="105" t="s">
        <v>68</v>
      </c>
      <c r="D244" s="105">
        <v>1</v>
      </c>
      <c r="E244" s="106"/>
      <c r="F244" s="94">
        <f t="shared" si="20"/>
        <v>0</v>
      </c>
    </row>
    <row r="245" spans="1:6" x14ac:dyDescent="0.25">
      <c r="A245" s="216" t="s">
        <v>447</v>
      </c>
      <c r="B245" s="216"/>
      <c r="C245" s="216"/>
      <c r="D245" s="216"/>
      <c r="E245" s="216"/>
      <c r="F245" s="103">
        <f>SUM(F241:F244)</f>
        <v>0</v>
      </c>
    </row>
    <row r="246" spans="1:6" ht="20.25" customHeight="1" x14ac:dyDescent="0.25">
      <c r="A246" s="276" t="s">
        <v>172</v>
      </c>
      <c r="B246" s="276"/>
      <c r="C246" s="276"/>
      <c r="D246" s="276"/>
      <c r="E246" s="276"/>
      <c r="F246" s="89">
        <f>SUM(F110+F216+F238+F245)</f>
        <v>0</v>
      </c>
    </row>
    <row r="247" spans="1:6" s="6" customFormat="1" ht="24.75" customHeight="1" x14ac:dyDescent="0.25">
      <c r="A247" s="43"/>
      <c r="B247" s="43"/>
      <c r="C247" s="43"/>
      <c r="D247" s="43"/>
      <c r="E247" s="43"/>
      <c r="F247" s="43"/>
    </row>
    <row r="248" spans="1:6" s="6" customFormat="1" ht="24.75" customHeight="1" x14ac:dyDescent="0.25">
      <c r="A248" s="270" t="s">
        <v>188</v>
      </c>
      <c r="B248" s="270"/>
      <c r="C248" s="270"/>
      <c r="D248" s="270"/>
      <c r="E248" s="270"/>
      <c r="F248" s="270"/>
    </row>
    <row r="249" spans="1:6" s="6" customFormat="1" ht="36" customHeight="1" x14ac:dyDescent="0.25">
      <c r="A249" s="8"/>
      <c r="B249" s="9" t="s">
        <v>205</v>
      </c>
      <c r="C249" s="10" t="s">
        <v>206</v>
      </c>
      <c r="D249" s="11" t="s">
        <v>0</v>
      </c>
      <c r="E249" s="12" t="s">
        <v>207</v>
      </c>
      <c r="F249" s="13" t="s">
        <v>208</v>
      </c>
    </row>
    <row r="250" spans="1:6" x14ac:dyDescent="0.25">
      <c r="A250" s="58" t="s">
        <v>1</v>
      </c>
      <c r="B250" s="58" t="s">
        <v>10</v>
      </c>
      <c r="C250" s="59"/>
      <c r="D250" s="60"/>
      <c r="E250" s="186"/>
      <c r="F250" s="187"/>
    </row>
    <row r="251" spans="1:6" ht="89.25" x14ac:dyDescent="0.25">
      <c r="A251" s="134" t="s">
        <v>4</v>
      </c>
      <c r="B251" s="99" t="s">
        <v>452</v>
      </c>
      <c r="C251" s="100" t="s">
        <v>68</v>
      </c>
      <c r="D251" s="101">
        <v>1</v>
      </c>
      <c r="E251" s="102"/>
      <c r="F251" s="94">
        <f t="shared" ref="F251:F253" si="21">SUM(D251*E251)</f>
        <v>0</v>
      </c>
    </row>
    <row r="252" spans="1:6" ht="67.5" customHeight="1" x14ac:dyDescent="0.25">
      <c r="A252" s="134" t="s">
        <v>7</v>
      </c>
      <c r="B252" s="99" t="s">
        <v>453</v>
      </c>
      <c r="C252" s="100" t="s">
        <v>68</v>
      </c>
      <c r="D252" s="101">
        <v>1</v>
      </c>
      <c r="E252" s="102"/>
      <c r="F252" s="94">
        <f t="shared" si="21"/>
        <v>0</v>
      </c>
    </row>
    <row r="253" spans="1:6" ht="63.75" x14ac:dyDescent="0.25">
      <c r="A253" s="134" t="s">
        <v>13</v>
      </c>
      <c r="B253" s="99" t="s">
        <v>454</v>
      </c>
      <c r="C253" s="100" t="s">
        <v>68</v>
      </c>
      <c r="D253" s="101">
        <v>1</v>
      </c>
      <c r="E253" s="102"/>
      <c r="F253" s="94">
        <f t="shared" si="21"/>
        <v>0</v>
      </c>
    </row>
    <row r="254" spans="1:6" x14ac:dyDescent="0.25">
      <c r="A254" s="83" t="s">
        <v>1</v>
      </c>
      <c r="B254" s="83" t="s">
        <v>32</v>
      </c>
      <c r="C254" s="86"/>
      <c r="D254" s="87"/>
      <c r="E254" s="192"/>
      <c r="F254" s="82">
        <f>SUM(F251:F253)</f>
        <v>0</v>
      </c>
    </row>
    <row r="255" spans="1:6" x14ac:dyDescent="0.25">
      <c r="A255" s="34"/>
      <c r="B255" s="34"/>
      <c r="C255" s="35"/>
      <c r="D255" s="36"/>
      <c r="E255" s="37"/>
      <c r="F255" s="38"/>
    </row>
    <row r="256" spans="1:6" x14ac:dyDescent="0.25">
      <c r="A256" s="58" t="s">
        <v>9</v>
      </c>
      <c r="B256" s="58" t="s">
        <v>34</v>
      </c>
      <c r="C256" s="59"/>
      <c r="D256" s="60"/>
      <c r="E256" s="186"/>
      <c r="F256" s="187"/>
    </row>
    <row r="257" spans="1:6" ht="63.75" x14ac:dyDescent="0.25">
      <c r="A257" s="135" t="s">
        <v>4</v>
      </c>
      <c r="B257" s="99" t="s">
        <v>455</v>
      </c>
      <c r="C257" s="100" t="s">
        <v>28</v>
      </c>
      <c r="D257" s="101">
        <v>8</v>
      </c>
      <c r="E257" s="102"/>
      <c r="F257" s="94">
        <f t="shared" ref="F257:F258" si="22">SUM(D257*E257)</f>
        <v>0</v>
      </c>
    </row>
    <row r="258" spans="1:6" ht="76.5" x14ac:dyDescent="0.25">
      <c r="A258" s="135" t="s">
        <v>7</v>
      </c>
      <c r="B258" s="99" t="s">
        <v>456</v>
      </c>
      <c r="C258" s="100" t="s">
        <v>28</v>
      </c>
      <c r="D258" s="101">
        <v>3</v>
      </c>
      <c r="E258" s="102"/>
      <c r="F258" s="94">
        <f t="shared" si="22"/>
        <v>0</v>
      </c>
    </row>
    <row r="259" spans="1:6" x14ac:dyDescent="0.25">
      <c r="A259" s="83" t="s">
        <v>9</v>
      </c>
      <c r="B259" s="83" t="s">
        <v>36</v>
      </c>
      <c r="C259" s="86"/>
      <c r="D259" s="87"/>
      <c r="E259" s="192"/>
      <c r="F259" s="82">
        <f>SUM(F257:F258)</f>
        <v>0</v>
      </c>
    </row>
    <row r="260" spans="1:6" ht="20.25" customHeight="1" x14ac:dyDescent="0.25">
      <c r="A260" s="34"/>
      <c r="B260" s="34"/>
      <c r="C260" s="35"/>
      <c r="D260" s="36"/>
      <c r="E260" s="37"/>
      <c r="F260" s="38"/>
    </row>
    <row r="261" spans="1:6" x14ac:dyDescent="0.25">
      <c r="A261" s="83" t="s">
        <v>33</v>
      </c>
      <c r="B261" s="83" t="s">
        <v>186</v>
      </c>
      <c r="C261" s="86"/>
      <c r="D261" s="87"/>
      <c r="E261" s="192"/>
      <c r="F261" s="217"/>
    </row>
    <row r="262" spans="1:6" ht="114.75" x14ac:dyDescent="0.25">
      <c r="A262" s="135" t="s">
        <v>4</v>
      </c>
      <c r="B262" s="99" t="s">
        <v>457</v>
      </c>
      <c r="C262" s="100" t="s">
        <v>211</v>
      </c>
      <c r="D262" s="101">
        <v>1</v>
      </c>
      <c r="E262" s="102"/>
      <c r="F262" s="94">
        <f t="shared" ref="F262:F266" si="23">SUM(D262*E262)</f>
        <v>0</v>
      </c>
    </row>
    <row r="263" spans="1:6" ht="63.75" x14ac:dyDescent="0.25">
      <c r="A263" s="135" t="s">
        <v>7</v>
      </c>
      <c r="B263" s="99" t="s">
        <v>458</v>
      </c>
      <c r="C263" s="100" t="s">
        <v>12</v>
      </c>
      <c r="D263" s="101">
        <v>3</v>
      </c>
      <c r="E263" s="102"/>
      <c r="F263" s="94">
        <f t="shared" si="23"/>
        <v>0</v>
      </c>
    </row>
    <row r="264" spans="1:6" ht="63.75" x14ac:dyDescent="0.25">
      <c r="A264" s="135" t="s">
        <v>13</v>
      </c>
      <c r="B264" s="99" t="s">
        <v>459</v>
      </c>
      <c r="C264" s="100" t="s">
        <v>12</v>
      </c>
      <c r="D264" s="101">
        <v>1</v>
      </c>
      <c r="E264" s="102"/>
      <c r="F264" s="94">
        <f t="shared" si="23"/>
        <v>0</v>
      </c>
    </row>
    <row r="265" spans="1:6" ht="114.75" x14ac:dyDescent="0.25">
      <c r="A265" s="135" t="s">
        <v>20</v>
      </c>
      <c r="B265" s="99" t="s">
        <v>517</v>
      </c>
      <c r="C265" s="100" t="s">
        <v>67</v>
      </c>
      <c r="D265" s="101">
        <v>1</v>
      </c>
      <c r="E265" s="102"/>
      <c r="F265" s="94">
        <f t="shared" si="23"/>
        <v>0</v>
      </c>
    </row>
    <row r="266" spans="1:6" ht="76.5" x14ac:dyDescent="0.25">
      <c r="A266" s="135" t="s">
        <v>23</v>
      </c>
      <c r="B266" s="99" t="s">
        <v>460</v>
      </c>
      <c r="C266" s="100" t="s">
        <v>67</v>
      </c>
      <c r="D266" s="101">
        <v>1</v>
      </c>
      <c r="E266" s="102"/>
      <c r="F266" s="94">
        <f t="shared" si="23"/>
        <v>0</v>
      </c>
    </row>
    <row r="267" spans="1:6" x14ac:dyDescent="0.25">
      <c r="A267" s="83" t="s">
        <v>33</v>
      </c>
      <c r="B267" s="83" t="s">
        <v>187</v>
      </c>
      <c r="C267" s="86"/>
      <c r="D267" s="87"/>
      <c r="E267" s="192"/>
      <c r="F267" s="82">
        <f>SUM(F262:F266)</f>
        <v>0</v>
      </c>
    </row>
    <row r="268" spans="1:6" ht="34.5" customHeight="1" x14ac:dyDescent="0.25">
      <c r="A268" s="273" t="s">
        <v>203</v>
      </c>
      <c r="B268" s="273"/>
      <c r="C268" s="218"/>
      <c r="D268" s="218"/>
      <c r="E268" s="218"/>
      <c r="F268" s="90">
        <f>SUM(F254+F259+F267)</f>
        <v>0</v>
      </c>
    </row>
    <row r="269" spans="1:6" s="6" customFormat="1" ht="15" customHeight="1" x14ac:dyDescent="0.25">
      <c r="A269" s="44"/>
      <c r="B269" s="44"/>
      <c r="C269" s="45"/>
      <c r="D269" s="45"/>
      <c r="E269" s="45"/>
      <c r="F269" s="45"/>
    </row>
    <row r="270" spans="1:6" ht="18.75" customHeight="1" x14ac:dyDescent="0.25">
      <c r="A270" s="270" t="s">
        <v>209</v>
      </c>
      <c r="B270" s="270"/>
      <c r="C270" s="270"/>
      <c r="D270" s="270"/>
      <c r="E270" s="270"/>
      <c r="F270" s="270"/>
    </row>
    <row r="271" spans="1:6" ht="39" customHeight="1" thickBot="1" x14ac:dyDescent="0.3">
      <c r="A271" s="8"/>
      <c r="B271" s="9" t="s">
        <v>205</v>
      </c>
      <c r="C271" s="10" t="s">
        <v>206</v>
      </c>
      <c r="D271" s="11" t="s">
        <v>0</v>
      </c>
      <c r="E271" s="12" t="s">
        <v>207</v>
      </c>
      <c r="F271" s="13" t="s">
        <v>208</v>
      </c>
    </row>
    <row r="272" spans="1:6" ht="15.75" thickBot="1" x14ac:dyDescent="0.3">
      <c r="A272" s="66" t="s">
        <v>1</v>
      </c>
      <c r="B272" s="271" t="s">
        <v>189</v>
      </c>
      <c r="C272" s="271"/>
      <c r="D272" s="271"/>
      <c r="E272" s="271"/>
      <c r="F272" s="272"/>
    </row>
    <row r="273" spans="1:6" ht="28.5" customHeight="1" x14ac:dyDescent="0.25">
      <c r="A273" s="67">
        <v>1</v>
      </c>
      <c r="B273" s="238" t="s">
        <v>520</v>
      </c>
      <c r="C273" s="69" t="s">
        <v>12</v>
      </c>
      <c r="D273" s="70">
        <v>1</v>
      </c>
      <c r="E273" s="95"/>
      <c r="F273" s="94">
        <f t="shared" ref="F273:F284" si="24">SUM(D273*E273)</f>
        <v>0</v>
      </c>
    </row>
    <row r="274" spans="1:6" ht="38.25" x14ac:dyDescent="0.25">
      <c r="A274" s="67">
        <v>2</v>
      </c>
      <c r="B274" s="68" t="s">
        <v>190</v>
      </c>
      <c r="C274" s="69" t="s">
        <v>68</v>
      </c>
      <c r="D274" s="70">
        <v>1</v>
      </c>
      <c r="E274" s="95"/>
      <c r="F274" s="94">
        <f t="shared" si="24"/>
        <v>0</v>
      </c>
    </row>
    <row r="275" spans="1:6" ht="25.5" x14ac:dyDescent="0.25">
      <c r="A275" s="67">
        <v>3</v>
      </c>
      <c r="B275" s="68" t="s">
        <v>191</v>
      </c>
      <c r="C275" s="69" t="s">
        <v>95</v>
      </c>
      <c r="D275" s="70">
        <v>4</v>
      </c>
      <c r="E275" s="95"/>
      <c r="F275" s="94">
        <f t="shared" si="24"/>
        <v>0</v>
      </c>
    </row>
    <row r="276" spans="1:6" ht="25.5" x14ac:dyDescent="0.25">
      <c r="A276" s="67">
        <v>4</v>
      </c>
      <c r="B276" s="68" t="s">
        <v>192</v>
      </c>
      <c r="C276" s="69" t="s">
        <v>12</v>
      </c>
      <c r="D276" s="70">
        <v>0</v>
      </c>
      <c r="E276" s="95"/>
      <c r="F276" s="94">
        <f t="shared" si="24"/>
        <v>0</v>
      </c>
    </row>
    <row r="277" spans="1:6" ht="102" x14ac:dyDescent="0.25">
      <c r="A277" s="67">
        <v>5</v>
      </c>
      <c r="B277" s="68" t="s">
        <v>193</v>
      </c>
      <c r="C277" s="69" t="s">
        <v>68</v>
      </c>
      <c r="D277" s="70">
        <v>1</v>
      </c>
      <c r="E277" s="95"/>
      <c r="F277" s="94">
        <f t="shared" si="24"/>
        <v>0</v>
      </c>
    </row>
    <row r="278" spans="1:6" ht="25.5" x14ac:dyDescent="0.25">
      <c r="A278" s="67">
        <v>6</v>
      </c>
      <c r="B278" s="68" t="s">
        <v>518</v>
      </c>
      <c r="C278" s="69" t="s">
        <v>68</v>
      </c>
      <c r="D278" s="70">
        <v>1</v>
      </c>
      <c r="E278" s="95"/>
      <c r="F278" s="94">
        <f t="shared" si="24"/>
        <v>0</v>
      </c>
    </row>
    <row r="279" spans="1:6" ht="25.5" x14ac:dyDescent="0.25">
      <c r="A279" s="71">
        <v>7</v>
      </c>
      <c r="B279" s="235" t="s">
        <v>521</v>
      </c>
      <c r="C279" s="72" t="s">
        <v>68</v>
      </c>
      <c r="D279" s="73">
        <v>1</v>
      </c>
      <c r="E279" s="96"/>
      <c r="F279" s="94">
        <f t="shared" si="24"/>
        <v>0</v>
      </c>
    </row>
    <row r="280" spans="1:6" ht="25.5" x14ac:dyDescent="0.25">
      <c r="A280" s="74">
        <v>8</v>
      </c>
      <c r="B280" s="236" t="s">
        <v>519</v>
      </c>
      <c r="C280" s="69" t="s">
        <v>68</v>
      </c>
      <c r="D280" s="75">
        <v>1</v>
      </c>
      <c r="E280" s="97"/>
      <c r="F280" s="94">
        <f t="shared" si="24"/>
        <v>0</v>
      </c>
    </row>
    <row r="281" spans="1:6" ht="38.25" x14ac:dyDescent="0.25">
      <c r="A281" s="74">
        <v>9</v>
      </c>
      <c r="B281" s="68" t="s">
        <v>194</v>
      </c>
      <c r="C281" s="69" t="s">
        <v>68</v>
      </c>
      <c r="D281" s="75">
        <v>1</v>
      </c>
      <c r="E281" s="97"/>
      <c r="F281" s="94">
        <f t="shared" si="24"/>
        <v>0</v>
      </c>
    </row>
    <row r="282" spans="1:6" ht="53.25" customHeight="1" x14ac:dyDescent="0.25">
      <c r="A282" s="74">
        <v>10</v>
      </c>
      <c r="B282" s="76" t="s">
        <v>451</v>
      </c>
      <c r="C282" s="69" t="s">
        <v>68</v>
      </c>
      <c r="D282" s="75">
        <v>1</v>
      </c>
      <c r="E282" s="97"/>
      <c r="F282" s="94">
        <f t="shared" si="24"/>
        <v>0</v>
      </c>
    </row>
    <row r="283" spans="1:6" ht="25.5" x14ac:dyDescent="0.25">
      <c r="A283" s="74">
        <v>11</v>
      </c>
      <c r="B283" s="77" t="s">
        <v>195</v>
      </c>
      <c r="C283" s="69" t="s">
        <v>196</v>
      </c>
      <c r="D283" s="75">
        <v>4</v>
      </c>
      <c r="E283" s="97"/>
      <c r="F283" s="94">
        <f t="shared" si="24"/>
        <v>0</v>
      </c>
    </row>
    <row r="284" spans="1:6" ht="15.75" thickBot="1" x14ac:dyDescent="0.3">
      <c r="A284" s="74">
        <v>12</v>
      </c>
      <c r="B284" s="77" t="s">
        <v>197</v>
      </c>
      <c r="C284" s="69" t="s">
        <v>68</v>
      </c>
      <c r="D284" s="75">
        <v>1</v>
      </c>
      <c r="E284" s="97"/>
      <c r="F284" s="94">
        <f t="shared" si="24"/>
        <v>0</v>
      </c>
    </row>
    <row r="285" spans="1:6" ht="15.75" thickBot="1" x14ac:dyDescent="0.3">
      <c r="A285" s="219" t="s">
        <v>1</v>
      </c>
      <c r="B285" s="220" t="s">
        <v>448</v>
      </c>
      <c r="C285" s="220"/>
      <c r="D285" s="220"/>
      <c r="E285" s="220"/>
      <c r="F285" s="98">
        <f>SUM(F273:F284)</f>
        <v>0</v>
      </c>
    </row>
    <row r="286" spans="1:6" ht="15.75" thickBot="1" x14ac:dyDescent="0.3">
      <c r="A286" s="47"/>
      <c r="B286" s="48"/>
      <c r="C286" s="48"/>
      <c r="D286" s="48"/>
      <c r="E286" s="48"/>
      <c r="F286" s="49"/>
    </row>
    <row r="287" spans="1:6" x14ac:dyDescent="0.25">
      <c r="A287" s="79" t="s">
        <v>9</v>
      </c>
      <c r="B287" s="78" t="s">
        <v>198</v>
      </c>
      <c r="C287" s="221"/>
      <c r="D287" s="222"/>
      <c r="E287" s="223"/>
      <c r="F287" s="224"/>
    </row>
    <row r="288" spans="1:6" ht="25.5" x14ac:dyDescent="0.25">
      <c r="A288" s="136">
        <v>1</v>
      </c>
      <c r="B288" s="80" t="s">
        <v>199</v>
      </c>
      <c r="C288" s="74" t="s">
        <v>12</v>
      </c>
      <c r="D288" s="74">
        <v>1</v>
      </c>
      <c r="E288" s="46"/>
      <c r="F288" s="94">
        <f t="shared" ref="F288:F290" si="25">SUM(D288*E288)</f>
        <v>0</v>
      </c>
    </row>
    <row r="289" spans="1:6" ht="25.5" x14ac:dyDescent="0.25">
      <c r="A289" s="136">
        <v>2</v>
      </c>
      <c r="B289" s="80" t="s">
        <v>200</v>
      </c>
      <c r="C289" s="74" t="s">
        <v>12</v>
      </c>
      <c r="D289" s="74">
        <v>1</v>
      </c>
      <c r="E289" s="46"/>
      <c r="F289" s="94">
        <f t="shared" si="25"/>
        <v>0</v>
      </c>
    </row>
    <row r="290" spans="1:6" ht="39" thickBot="1" x14ac:dyDescent="0.3">
      <c r="A290" s="136">
        <v>3</v>
      </c>
      <c r="B290" s="80" t="s">
        <v>201</v>
      </c>
      <c r="C290" s="74" t="s">
        <v>68</v>
      </c>
      <c r="D290" s="74">
        <v>1</v>
      </c>
      <c r="E290" s="46"/>
      <c r="F290" s="94">
        <f t="shared" si="25"/>
        <v>0</v>
      </c>
    </row>
    <row r="291" spans="1:6" ht="15.75" thickBot="1" x14ac:dyDescent="0.3">
      <c r="A291" s="225" t="s">
        <v>9</v>
      </c>
      <c r="B291" s="226" t="s">
        <v>449</v>
      </c>
      <c r="C291" s="227"/>
      <c r="D291" s="228"/>
      <c r="E291" s="229"/>
      <c r="F291" s="93">
        <f>SUM(F288:F290)</f>
        <v>0</v>
      </c>
    </row>
    <row r="292" spans="1:6" ht="15.75" thickBot="1" x14ac:dyDescent="0.3">
      <c r="A292" s="47"/>
      <c r="B292" s="48"/>
      <c r="C292" s="48"/>
      <c r="D292" s="48"/>
      <c r="E292" s="48"/>
      <c r="F292" s="48"/>
    </row>
    <row r="293" spans="1:6" x14ac:dyDescent="0.25">
      <c r="A293" s="79" t="s">
        <v>33</v>
      </c>
      <c r="B293" s="78" t="s">
        <v>202</v>
      </c>
      <c r="C293" s="221"/>
      <c r="D293" s="222"/>
      <c r="E293" s="223"/>
      <c r="F293" s="224"/>
    </row>
    <row r="294" spans="1:6" ht="39" x14ac:dyDescent="0.25">
      <c r="A294" s="136">
        <v>1</v>
      </c>
      <c r="B294" s="237" t="s">
        <v>522</v>
      </c>
      <c r="C294" s="74" t="s">
        <v>68</v>
      </c>
      <c r="D294" s="74">
        <v>1</v>
      </c>
      <c r="E294" s="46"/>
      <c r="F294" s="94">
        <f t="shared" ref="F294" si="26">SUM(D294*E294)</f>
        <v>0</v>
      </c>
    </row>
    <row r="295" spans="1:6" x14ac:dyDescent="0.25">
      <c r="A295" s="267" t="s">
        <v>450</v>
      </c>
      <c r="B295" s="268"/>
      <c r="C295" s="268"/>
      <c r="D295" s="268"/>
      <c r="E295" s="268"/>
      <c r="F295" s="92">
        <f>SUM(F294)</f>
        <v>0</v>
      </c>
    </row>
    <row r="296" spans="1:6" ht="26.25" customHeight="1" x14ac:dyDescent="0.25">
      <c r="A296" s="251" t="s">
        <v>210</v>
      </c>
      <c r="B296" s="252"/>
      <c r="C296" s="252"/>
      <c r="D296" s="252"/>
      <c r="E296" s="230"/>
      <c r="F296" s="91">
        <f>SUM(F285+F291+F295)</f>
        <v>0</v>
      </c>
    </row>
    <row r="297" spans="1:6" x14ac:dyDescent="0.25">
      <c r="A297" s="39"/>
      <c r="B297" s="40"/>
      <c r="C297" s="40"/>
      <c r="D297" s="40"/>
      <c r="E297" s="40"/>
      <c r="F297" s="40"/>
    </row>
    <row r="298" spans="1:6" x14ac:dyDescent="0.25">
      <c r="A298" s="39"/>
      <c r="B298" s="40"/>
      <c r="C298" s="40"/>
      <c r="D298" s="40"/>
      <c r="E298" s="40"/>
      <c r="F298" s="40"/>
    </row>
    <row r="299" spans="1:6" ht="18" customHeight="1" x14ac:dyDescent="0.25">
      <c r="A299"/>
      <c r="B299"/>
      <c r="C299"/>
      <c r="D299"/>
      <c r="E299"/>
      <c r="F299"/>
    </row>
    <row r="300" spans="1:6" ht="18" customHeight="1" x14ac:dyDescent="0.25">
      <c r="A300"/>
      <c r="B300"/>
      <c r="C300"/>
      <c r="D300"/>
      <c r="E300"/>
      <c r="F300"/>
    </row>
    <row r="301" spans="1:6" ht="18" customHeight="1" x14ac:dyDescent="0.25">
      <c r="A301"/>
      <c r="B301"/>
      <c r="C301"/>
      <c r="D301"/>
      <c r="E301"/>
      <c r="F301"/>
    </row>
    <row r="302" spans="1:6" ht="18" customHeight="1" x14ac:dyDescent="0.25">
      <c r="A302"/>
      <c r="B302"/>
      <c r="C302"/>
      <c r="D302"/>
      <c r="E302"/>
      <c r="F302"/>
    </row>
    <row r="303" spans="1:6" x14ac:dyDescent="0.25">
      <c r="A303" s="39"/>
      <c r="B303" s="40"/>
      <c r="C303" s="40"/>
      <c r="D303" s="40"/>
      <c r="E303" s="40"/>
      <c r="F303" s="40"/>
    </row>
    <row r="304" spans="1:6" x14ac:dyDescent="0.25">
      <c r="A304" s="39"/>
      <c r="B304" s="40"/>
      <c r="C304" s="40"/>
      <c r="D304" s="40"/>
      <c r="E304" s="40"/>
      <c r="F304" s="40"/>
    </row>
    <row r="305" spans="1:6" x14ac:dyDescent="0.25">
      <c r="A305" s="39"/>
      <c r="B305" s="40"/>
      <c r="C305" s="40"/>
      <c r="D305" s="40"/>
      <c r="E305" s="40"/>
      <c r="F305" s="40"/>
    </row>
    <row r="306" spans="1:6" x14ac:dyDescent="0.25">
      <c r="A306" s="39"/>
      <c r="B306" s="40"/>
      <c r="C306" s="40"/>
      <c r="D306" s="40"/>
      <c r="E306" s="40"/>
      <c r="F306" s="40"/>
    </row>
    <row r="307" spans="1:6" x14ac:dyDescent="0.25">
      <c r="A307" s="39"/>
      <c r="B307" s="40"/>
      <c r="C307" s="40"/>
      <c r="D307" s="40"/>
      <c r="E307" s="40"/>
      <c r="F307" s="40"/>
    </row>
    <row r="308" spans="1:6" x14ac:dyDescent="0.25">
      <c r="A308" s="39"/>
      <c r="B308" s="40"/>
      <c r="C308" s="40"/>
      <c r="D308" s="40"/>
      <c r="E308" s="40"/>
      <c r="F308" s="40"/>
    </row>
    <row r="309" spans="1:6" x14ac:dyDescent="0.25">
      <c r="A309" s="39"/>
      <c r="B309" s="40"/>
      <c r="C309" s="40"/>
      <c r="D309" s="40"/>
      <c r="E309" s="40"/>
      <c r="F309" s="40"/>
    </row>
    <row r="310" spans="1:6" x14ac:dyDescent="0.25">
      <c r="A310" s="39"/>
      <c r="B310" s="40"/>
      <c r="C310" s="40"/>
      <c r="D310" s="40"/>
      <c r="E310" s="40"/>
      <c r="F310" s="40"/>
    </row>
    <row r="311" spans="1:6" x14ac:dyDescent="0.25">
      <c r="A311" s="39"/>
      <c r="B311" s="40"/>
      <c r="C311" s="40"/>
      <c r="D311" s="40"/>
      <c r="E311" s="40"/>
      <c r="F311" s="40"/>
    </row>
    <row r="312" spans="1:6" x14ac:dyDescent="0.25">
      <c r="A312" s="39"/>
      <c r="B312" s="40"/>
      <c r="C312" s="40"/>
      <c r="D312" s="40"/>
      <c r="E312" s="40"/>
      <c r="F312" s="40"/>
    </row>
    <row r="313" spans="1:6" x14ac:dyDescent="0.25">
      <c r="A313" s="39"/>
      <c r="B313" s="40"/>
      <c r="C313" s="40"/>
      <c r="D313" s="40"/>
      <c r="E313" s="40"/>
      <c r="F313" s="40"/>
    </row>
    <row r="314" spans="1:6" x14ac:dyDescent="0.25">
      <c r="A314" s="39"/>
      <c r="B314" s="40"/>
      <c r="C314" s="40"/>
      <c r="D314" s="40"/>
      <c r="E314" s="40"/>
      <c r="F314" s="40"/>
    </row>
    <row r="315" spans="1:6" x14ac:dyDescent="0.25">
      <c r="A315" s="39"/>
      <c r="B315" s="40"/>
      <c r="C315" s="40"/>
      <c r="D315" s="40"/>
      <c r="E315" s="40"/>
      <c r="F315" s="40"/>
    </row>
    <row r="316" spans="1:6" x14ac:dyDescent="0.25">
      <c r="A316" s="39"/>
      <c r="B316" s="40"/>
      <c r="C316" s="40"/>
      <c r="D316" s="40"/>
      <c r="E316" s="40"/>
      <c r="F316" s="40"/>
    </row>
    <row r="317" spans="1:6" x14ac:dyDescent="0.25">
      <c r="A317" s="39"/>
      <c r="B317" s="40"/>
      <c r="C317" s="40"/>
      <c r="D317" s="40"/>
      <c r="E317" s="40"/>
      <c r="F317" s="40"/>
    </row>
    <row r="318" spans="1:6" x14ac:dyDescent="0.25">
      <c r="A318" s="39"/>
      <c r="B318" s="40"/>
      <c r="C318" s="40"/>
      <c r="D318" s="40"/>
      <c r="E318" s="40"/>
      <c r="F318" s="40"/>
    </row>
    <row r="319" spans="1:6" x14ac:dyDescent="0.25">
      <c r="A319" s="39"/>
      <c r="B319" s="40"/>
      <c r="C319" s="40"/>
      <c r="D319" s="40"/>
      <c r="E319" s="40"/>
      <c r="F319" s="40"/>
    </row>
    <row r="320" spans="1:6" x14ac:dyDescent="0.25">
      <c r="A320" s="39"/>
      <c r="B320" s="40"/>
      <c r="C320" s="40"/>
      <c r="D320" s="40"/>
      <c r="E320" s="40"/>
      <c r="F320" s="40"/>
    </row>
    <row r="321" spans="1:6" x14ac:dyDescent="0.25">
      <c r="A321" s="39"/>
      <c r="B321" s="40"/>
      <c r="C321" s="40"/>
      <c r="D321" s="40"/>
      <c r="E321" s="40"/>
      <c r="F321" s="40"/>
    </row>
    <row r="322" spans="1:6" x14ac:dyDescent="0.25">
      <c r="A322" s="39"/>
      <c r="B322" s="40"/>
      <c r="C322" s="40"/>
      <c r="D322" s="40"/>
      <c r="E322" s="40"/>
      <c r="F322" s="40"/>
    </row>
    <row r="323" spans="1:6" x14ac:dyDescent="0.25">
      <c r="A323" s="39"/>
      <c r="B323" s="40"/>
      <c r="C323" s="40"/>
      <c r="D323" s="40"/>
      <c r="E323" s="40"/>
      <c r="F323" s="40"/>
    </row>
    <row r="324" spans="1:6" x14ac:dyDescent="0.25">
      <c r="A324" s="39"/>
      <c r="B324" s="40"/>
      <c r="C324" s="40"/>
      <c r="D324" s="40"/>
      <c r="E324" s="40"/>
      <c r="F324" s="40"/>
    </row>
    <row r="325" spans="1:6" x14ac:dyDescent="0.25">
      <c r="A325" s="39"/>
      <c r="B325" s="40"/>
      <c r="C325" s="40"/>
      <c r="D325" s="40"/>
      <c r="E325" s="40"/>
      <c r="F325" s="40"/>
    </row>
    <row r="326" spans="1:6" x14ac:dyDescent="0.25">
      <c r="A326" s="39"/>
      <c r="B326" s="40"/>
      <c r="C326" s="40"/>
      <c r="D326" s="40"/>
      <c r="E326" s="40"/>
      <c r="F326" s="40"/>
    </row>
    <row r="327" spans="1:6" x14ac:dyDescent="0.25">
      <c r="A327" s="39"/>
      <c r="B327" s="40"/>
      <c r="C327" s="40"/>
      <c r="D327" s="40"/>
      <c r="E327" s="40"/>
      <c r="F327" s="40"/>
    </row>
    <row r="328" spans="1:6" x14ac:dyDescent="0.25">
      <c r="A328" s="39"/>
      <c r="B328" s="40"/>
      <c r="C328" s="40"/>
      <c r="D328" s="40"/>
      <c r="E328" s="40"/>
      <c r="F328" s="40"/>
    </row>
    <row r="329" spans="1:6" x14ac:dyDescent="0.25">
      <c r="A329" s="39"/>
      <c r="B329" s="40"/>
      <c r="C329" s="40"/>
      <c r="D329" s="40"/>
      <c r="E329" s="40"/>
      <c r="F329" s="40"/>
    </row>
    <row r="330" spans="1:6" x14ac:dyDescent="0.25">
      <c r="A330" s="39"/>
      <c r="B330" s="40"/>
      <c r="C330" s="40"/>
      <c r="D330" s="40"/>
      <c r="E330" s="40"/>
      <c r="F330" s="40"/>
    </row>
    <row r="331" spans="1:6" x14ac:dyDescent="0.25">
      <c r="A331" s="39"/>
      <c r="B331" s="40"/>
      <c r="C331" s="40"/>
      <c r="D331" s="40"/>
      <c r="E331" s="40"/>
      <c r="F331" s="40"/>
    </row>
    <row r="332" spans="1:6" x14ac:dyDescent="0.25">
      <c r="A332" s="39"/>
      <c r="B332" s="40"/>
      <c r="C332" s="40"/>
      <c r="D332" s="40"/>
      <c r="E332" s="40"/>
      <c r="F332" s="40"/>
    </row>
    <row r="333" spans="1:6" x14ac:dyDescent="0.25">
      <c r="A333" s="39"/>
      <c r="B333" s="40"/>
      <c r="C333" s="40"/>
      <c r="D333" s="40"/>
      <c r="E333" s="40"/>
      <c r="F333" s="40"/>
    </row>
    <row r="334" spans="1:6" x14ac:dyDescent="0.25">
      <c r="A334" s="39"/>
      <c r="B334" s="40"/>
      <c r="C334" s="40"/>
      <c r="D334" s="40"/>
      <c r="E334" s="40"/>
      <c r="F334" s="40"/>
    </row>
    <row r="335" spans="1:6" x14ac:dyDescent="0.25">
      <c r="A335" s="39"/>
      <c r="B335" s="40"/>
      <c r="C335" s="40"/>
      <c r="D335" s="40"/>
      <c r="E335" s="40"/>
      <c r="F335" s="40"/>
    </row>
    <row r="336" spans="1:6" x14ac:dyDescent="0.25">
      <c r="A336" s="39"/>
      <c r="B336" s="40"/>
      <c r="C336" s="40"/>
      <c r="D336" s="40"/>
      <c r="E336" s="40"/>
      <c r="F336" s="40"/>
    </row>
    <row r="337" spans="1:6" x14ac:dyDescent="0.25">
      <c r="A337" s="39"/>
      <c r="B337" s="40"/>
      <c r="C337" s="40"/>
      <c r="D337" s="40"/>
      <c r="E337" s="40"/>
      <c r="F337" s="40"/>
    </row>
    <row r="338" spans="1:6" x14ac:dyDescent="0.25">
      <c r="A338" s="39"/>
      <c r="B338" s="40"/>
      <c r="C338" s="40"/>
      <c r="D338" s="40"/>
      <c r="E338" s="40"/>
      <c r="F338" s="40"/>
    </row>
    <row r="339" spans="1:6" x14ac:dyDescent="0.25">
      <c r="A339" s="39"/>
      <c r="B339" s="40"/>
      <c r="C339" s="40"/>
      <c r="D339" s="40"/>
      <c r="E339" s="40"/>
      <c r="F339" s="40"/>
    </row>
    <row r="340" spans="1:6" x14ac:dyDescent="0.25">
      <c r="A340" s="39"/>
      <c r="B340" s="40"/>
      <c r="C340" s="40"/>
      <c r="D340" s="40"/>
      <c r="E340" s="40"/>
      <c r="F340" s="40"/>
    </row>
  </sheetData>
  <sheetProtection algorithmName="SHA-512" hashValue="XzNYNGjzb9mZlcoXNdRuTa24hcVZxFm7Kg/hrvgXK0WO9iK8faCJZFhnfroGs2IeZbo685XJhoUNlbmwN7kA0w==" saltValue="0Rv9NSrNdHXg2eJDjjHPoA==" spinCount="100000" sheet="1" objects="1" scenarios="1"/>
  <mergeCells count="52">
    <mergeCell ref="A248:F248"/>
    <mergeCell ref="B272:F272"/>
    <mergeCell ref="A270:F270"/>
    <mergeCell ref="A268:B268"/>
    <mergeCell ref="A99:F99"/>
    <mergeCell ref="A101:F101"/>
    <mergeCell ref="A112:F112"/>
    <mergeCell ref="A218:F218"/>
    <mergeCell ref="A240:F240"/>
    <mergeCell ref="A246:E246"/>
    <mergeCell ref="A219:A224"/>
    <mergeCell ref="A225:A234"/>
    <mergeCell ref="A106:A109"/>
    <mergeCell ref="B216:G216"/>
    <mergeCell ref="B238:G238"/>
    <mergeCell ref="A296:D296"/>
    <mergeCell ref="A1:F1"/>
    <mergeCell ref="A2:F2"/>
    <mergeCell ref="A146:A153"/>
    <mergeCell ref="A136:A143"/>
    <mergeCell ref="A154:A158"/>
    <mergeCell ref="A159:A171"/>
    <mergeCell ref="A172:A188"/>
    <mergeCell ref="A189:A201"/>
    <mergeCell ref="A202:A203"/>
    <mergeCell ref="A205:A207"/>
    <mergeCell ref="A208:A210"/>
    <mergeCell ref="A211:A212"/>
    <mergeCell ref="A213:A214"/>
    <mergeCell ref="A295:E295"/>
    <mergeCell ref="A3:F3"/>
    <mergeCell ref="A92:A93"/>
    <mergeCell ref="A94:A95"/>
    <mergeCell ref="A73:A74"/>
    <mergeCell ref="A77:A78"/>
    <mergeCell ref="A75:A76"/>
    <mergeCell ref="A97:B97"/>
    <mergeCell ref="A7:A8"/>
    <mergeCell ref="A9:A10"/>
    <mergeCell ref="A14:A15"/>
    <mergeCell ref="A16:A17"/>
    <mergeCell ref="A22:A23"/>
    <mergeCell ref="A27:A28"/>
    <mergeCell ref="A29:A30"/>
    <mergeCell ref="A31:A32"/>
    <mergeCell ref="A33:A34"/>
    <mergeCell ref="A38:A39"/>
    <mergeCell ref="A40:A41"/>
    <mergeCell ref="A42:A43"/>
    <mergeCell ref="A44:A45"/>
    <mergeCell ref="A54:A55"/>
    <mergeCell ref="A56:A57"/>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B3" sqref="B3"/>
    </sheetView>
  </sheetViews>
  <sheetFormatPr defaultRowHeight="15" x14ac:dyDescent="0.25"/>
  <cols>
    <col min="1" max="1" width="37" bestFit="1" customWidth="1"/>
    <col min="2" max="2" width="32.85546875" bestFit="1" customWidth="1"/>
  </cols>
  <sheetData>
    <row r="1" spans="1:2" x14ac:dyDescent="0.25">
      <c r="A1" s="278" t="s">
        <v>512</v>
      </c>
      <c r="B1" s="278"/>
    </row>
    <row r="3" spans="1:2" x14ac:dyDescent="0.25">
      <c r="A3" s="233" t="s">
        <v>513</v>
      </c>
      <c r="B3" s="233" t="s">
        <v>514</v>
      </c>
    </row>
    <row r="4" spans="1:2" x14ac:dyDescent="0.25">
      <c r="A4" s="234" t="s">
        <v>173</v>
      </c>
      <c r="B4" s="231">
        <f>SUMIF(Troškovnik!A:A,A4,Troškovnik!F:F)</f>
        <v>0</v>
      </c>
    </row>
    <row r="5" spans="1:2" x14ac:dyDescent="0.25">
      <c r="A5" s="234" t="s">
        <v>172</v>
      </c>
      <c r="B5" s="231">
        <f>SUMIF(Troškovnik!A:A,A5,Troškovnik!F:F)</f>
        <v>0</v>
      </c>
    </row>
    <row r="6" spans="1:2" x14ac:dyDescent="0.25">
      <c r="A6" s="234" t="s">
        <v>203</v>
      </c>
      <c r="B6" s="231">
        <f>SUMIF(Troškovnik!A:A,A6,Troškovnik!F:F)</f>
        <v>0</v>
      </c>
    </row>
    <row r="7" spans="1:2" x14ac:dyDescent="0.25">
      <c r="A7" s="234" t="s">
        <v>210</v>
      </c>
      <c r="B7" s="231">
        <f>SUMIF(Troškovnik!A:A,A7,Troškovnik!F:F)</f>
        <v>0</v>
      </c>
    </row>
    <row r="8" spans="1:2" ht="18.75" x14ac:dyDescent="0.3">
      <c r="A8" s="234" t="s">
        <v>515</v>
      </c>
      <c r="B8" s="232">
        <f>SUM(B4:B7)</f>
        <v>0</v>
      </c>
    </row>
  </sheetData>
  <sheetProtection algorithmName="SHA-512" hashValue="Xl7Ai27RvwMWzONo6huF5KtVOo9lLk084+ZOvanfOCb0p7aDixWQY1u8DmkqKroyROOv845Gdy8YZzYHvCcMqA==" saltValue="CG4yWfHTltx1q071FgOCVQ==" spinCount="100000" sheet="1" objects="1" scenarios="1"/>
  <mergeCells count="1">
    <mergeCell ref="A1:B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54"/>
  <sheetViews>
    <sheetView tabSelected="1" view="pageBreakPreview" topLeftCell="A251" zoomScale="90" zoomScaleNormal="40" zoomScaleSheetLayoutView="90" workbookViewId="0">
      <selection activeCell="A357" sqref="A357"/>
    </sheetView>
  </sheetViews>
  <sheetFormatPr defaultRowHeight="15" x14ac:dyDescent="0.25"/>
  <cols>
    <col min="1" max="1" width="151.5703125" style="7" customWidth="1"/>
    <col min="2" max="16384" width="9.140625" style="7"/>
  </cols>
  <sheetData>
    <row r="1" spans="1:1" x14ac:dyDescent="0.25">
      <c r="A1" s="15" t="s">
        <v>369</v>
      </c>
    </row>
    <row r="2" spans="1:1" x14ac:dyDescent="0.25">
      <c r="A2" s="15"/>
    </row>
    <row r="3" spans="1:1" x14ac:dyDescent="0.25">
      <c r="A3" s="16"/>
    </row>
    <row r="4" spans="1:1" ht="25.5" x14ac:dyDescent="0.25">
      <c r="A4" s="17" t="s">
        <v>495</v>
      </c>
    </row>
    <row r="5" spans="1:1" x14ac:dyDescent="0.25">
      <c r="A5" s="14"/>
    </row>
    <row r="6" spans="1:1" ht="25.5" x14ac:dyDescent="0.25">
      <c r="A6" s="18" t="s">
        <v>368</v>
      </c>
    </row>
    <row r="7" spans="1:1" x14ac:dyDescent="0.25">
      <c r="A7" s="19"/>
    </row>
    <row r="8" spans="1:1" x14ac:dyDescent="0.25">
      <c r="A8" s="14" t="s">
        <v>367</v>
      </c>
    </row>
    <row r="9" spans="1:1" x14ac:dyDescent="0.25">
      <c r="A9" s="14"/>
    </row>
    <row r="10" spans="1:1" x14ac:dyDescent="0.25">
      <c r="A10" s="14" t="s">
        <v>366</v>
      </c>
    </row>
    <row r="11" spans="1:1" x14ac:dyDescent="0.25">
      <c r="A11" s="14" t="s">
        <v>365</v>
      </c>
    </row>
    <row r="12" spans="1:1" x14ac:dyDescent="0.25">
      <c r="A12" s="14"/>
    </row>
    <row r="13" spans="1:1" ht="25.5" x14ac:dyDescent="0.25">
      <c r="A13" s="14" t="s">
        <v>364</v>
      </c>
    </row>
    <row r="14" spans="1:1" x14ac:dyDescent="0.25">
      <c r="A14" s="14" t="s">
        <v>363</v>
      </c>
    </row>
    <row r="15" spans="1:1" x14ac:dyDescent="0.25">
      <c r="A15" s="19"/>
    </row>
    <row r="16" spans="1:1" x14ac:dyDescent="0.25">
      <c r="A16" s="14" t="s">
        <v>362</v>
      </c>
    </row>
    <row r="17" spans="1:1" x14ac:dyDescent="0.25">
      <c r="A17" s="14"/>
    </row>
    <row r="18" spans="1:1" ht="25.5" x14ac:dyDescent="0.25">
      <c r="A18" s="20" t="s">
        <v>361</v>
      </c>
    </row>
    <row r="19" spans="1:1" x14ac:dyDescent="0.25">
      <c r="A19" s="14" t="s">
        <v>360</v>
      </c>
    </row>
    <row r="20" spans="1:1" x14ac:dyDescent="0.25">
      <c r="A20" s="14" t="s">
        <v>359</v>
      </c>
    </row>
    <row r="21" spans="1:1" x14ac:dyDescent="0.25">
      <c r="A21" s="14"/>
    </row>
    <row r="22" spans="1:1" x14ac:dyDescent="0.25">
      <c r="A22" s="18" t="s">
        <v>496</v>
      </c>
    </row>
    <row r="23" spans="1:1" ht="51" x14ac:dyDescent="0.25">
      <c r="A23" s="14" t="s">
        <v>358</v>
      </c>
    </row>
    <row r="24" spans="1:1" x14ac:dyDescent="0.25">
      <c r="A24" s="14"/>
    </row>
    <row r="25" spans="1:1" x14ac:dyDescent="0.25">
      <c r="A25" s="18" t="s">
        <v>497</v>
      </c>
    </row>
    <row r="26" spans="1:1" ht="38.25" x14ac:dyDescent="0.25">
      <c r="A26" s="14" t="s">
        <v>357</v>
      </c>
    </row>
    <row r="27" spans="1:1" x14ac:dyDescent="0.25">
      <c r="A27" s="14"/>
    </row>
    <row r="28" spans="1:1" x14ac:dyDescent="0.25">
      <c r="A28" s="18" t="s">
        <v>498</v>
      </c>
    </row>
    <row r="29" spans="1:1" ht="25.5" x14ac:dyDescent="0.25">
      <c r="A29" s="14" t="s">
        <v>356</v>
      </c>
    </row>
    <row r="30" spans="1:1" x14ac:dyDescent="0.25">
      <c r="A30" s="14" t="s">
        <v>355</v>
      </c>
    </row>
    <row r="31" spans="1:1" ht="25.5" x14ac:dyDescent="0.25">
      <c r="A31" s="14" t="s">
        <v>354</v>
      </c>
    </row>
    <row r="32" spans="1:1" x14ac:dyDescent="0.25">
      <c r="A32" s="14"/>
    </row>
    <row r="33" spans="1:1" x14ac:dyDescent="0.25">
      <c r="A33" s="18" t="s">
        <v>499</v>
      </c>
    </row>
    <row r="34" spans="1:1" ht="25.5" x14ac:dyDescent="0.25">
      <c r="A34" s="14" t="s">
        <v>353</v>
      </c>
    </row>
    <row r="35" spans="1:1" x14ac:dyDescent="0.25">
      <c r="A35" s="14"/>
    </row>
    <row r="36" spans="1:1" x14ac:dyDescent="0.25">
      <c r="A36" s="14" t="s">
        <v>352</v>
      </c>
    </row>
    <row r="37" spans="1:1" ht="25.5" x14ac:dyDescent="0.25">
      <c r="A37" s="14" t="s">
        <v>351</v>
      </c>
    </row>
    <row r="38" spans="1:1" x14ac:dyDescent="0.25">
      <c r="A38" s="14" t="s">
        <v>350</v>
      </c>
    </row>
    <row r="39" spans="1:1" x14ac:dyDescent="0.25">
      <c r="A39" s="14"/>
    </row>
    <row r="40" spans="1:1" x14ac:dyDescent="0.25">
      <c r="A40" s="18" t="s">
        <v>500</v>
      </c>
    </row>
    <row r="41" spans="1:1" x14ac:dyDescent="0.25">
      <c r="A41" s="18" t="s">
        <v>349</v>
      </c>
    </row>
    <row r="42" spans="1:1" x14ac:dyDescent="0.25">
      <c r="A42" s="19"/>
    </row>
    <row r="43" spans="1:1" x14ac:dyDescent="0.25">
      <c r="A43" s="14" t="s">
        <v>348</v>
      </c>
    </row>
    <row r="44" spans="1:1" x14ac:dyDescent="0.25">
      <c r="A44" s="14" t="s">
        <v>347</v>
      </c>
    </row>
    <row r="45" spans="1:1" x14ac:dyDescent="0.25">
      <c r="A45" s="14" t="s">
        <v>346</v>
      </c>
    </row>
    <row r="46" spans="1:1" x14ac:dyDescent="0.25">
      <c r="A46" s="14" t="s">
        <v>345</v>
      </c>
    </row>
    <row r="47" spans="1:1" x14ac:dyDescent="0.25">
      <c r="A47" s="14" t="s">
        <v>344</v>
      </c>
    </row>
    <row r="48" spans="1:1" x14ac:dyDescent="0.25">
      <c r="A48" s="14" t="s">
        <v>343</v>
      </c>
    </row>
    <row r="49" spans="1:1" x14ac:dyDescent="0.25">
      <c r="A49" s="14" t="s">
        <v>342</v>
      </c>
    </row>
    <row r="50" spans="1:1" x14ac:dyDescent="0.25">
      <c r="A50" s="14" t="s">
        <v>341</v>
      </c>
    </row>
    <row r="51" spans="1:1" x14ac:dyDescent="0.25">
      <c r="A51" s="14" t="s">
        <v>340</v>
      </c>
    </row>
    <row r="52" spans="1:1" x14ac:dyDescent="0.25">
      <c r="A52" s="14" t="s">
        <v>339</v>
      </c>
    </row>
    <row r="53" spans="1:1" x14ac:dyDescent="0.25">
      <c r="A53" s="14" t="s">
        <v>338</v>
      </c>
    </row>
    <row r="54" spans="1:1" x14ac:dyDescent="0.25">
      <c r="A54" s="14" t="s">
        <v>337</v>
      </c>
    </row>
    <row r="55" spans="1:1" x14ac:dyDescent="0.25">
      <c r="A55" s="14" t="s">
        <v>336</v>
      </c>
    </row>
    <row r="56" spans="1:1" x14ac:dyDescent="0.25">
      <c r="A56" s="14" t="s">
        <v>335</v>
      </c>
    </row>
    <row r="57" spans="1:1" x14ac:dyDescent="0.25">
      <c r="A57" s="14" t="s">
        <v>334</v>
      </c>
    </row>
    <row r="58" spans="1:1" x14ac:dyDescent="0.25">
      <c r="A58" s="14" t="s">
        <v>333</v>
      </c>
    </row>
    <row r="59" spans="1:1" x14ac:dyDescent="0.25">
      <c r="A59" s="19"/>
    </row>
    <row r="60" spans="1:1" ht="25.5" x14ac:dyDescent="0.25">
      <c r="A60" s="14" t="s">
        <v>332</v>
      </c>
    </row>
    <row r="61" spans="1:1" x14ac:dyDescent="0.25">
      <c r="A61" s="14"/>
    </row>
    <row r="62" spans="1:1" x14ac:dyDescent="0.25">
      <c r="A62" s="18" t="s">
        <v>501</v>
      </c>
    </row>
    <row r="63" spans="1:1" x14ac:dyDescent="0.25">
      <c r="A63" s="14" t="s">
        <v>331</v>
      </c>
    </row>
    <row r="64" spans="1:1" x14ac:dyDescent="0.25">
      <c r="A64" s="14"/>
    </row>
    <row r="65" spans="1:1" x14ac:dyDescent="0.25">
      <c r="A65" s="18" t="s">
        <v>502</v>
      </c>
    </row>
    <row r="66" spans="1:1" x14ac:dyDescent="0.25">
      <c r="A66" s="14" t="s">
        <v>503</v>
      </c>
    </row>
    <row r="67" spans="1:1" x14ac:dyDescent="0.25">
      <c r="A67" s="14"/>
    </row>
    <row r="68" spans="1:1" ht="25.5" x14ac:dyDescent="0.25">
      <c r="A68" s="14" t="s">
        <v>504</v>
      </c>
    </row>
    <row r="69" spans="1:1" x14ac:dyDescent="0.25">
      <c r="A69" s="14"/>
    </row>
    <row r="70" spans="1:1" x14ac:dyDescent="0.25">
      <c r="A70" s="18" t="s">
        <v>505</v>
      </c>
    </row>
    <row r="71" spans="1:1" ht="38.25" x14ac:dyDescent="0.25">
      <c r="A71" s="14" t="s">
        <v>330</v>
      </c>
    </row>
    <row r="72" spans="1:1" ht="25.5" x14ac:dyDescent="0.25">
      <c r="A72" s="14" t="s">
        <v>329</v>
      </c>
    </row>
    <row r="73" spans="1:1" x14ac:dyDescent="0.25">
      <c r="A73" s="14"/>
    </row>
    <row r="74" spans="1:1" ht="25.5" x14ac:dyDescent="0.25">
      <c r="A74" s="18" t="s">
        <v>328</v>
      </c>
    </row>
    <row r="75" spans="1:1" x14ac:dyDescent="0.25">
      <c r="A75" s="19"/>
    </row>
    <row r="76" spans="1:1" x14ac:dyDescent="0.25">
      <c r="A76" s="19"/>
    </row>
    <row r="77" spans="1:1" x14ac:dyDescent="0.25">
      <c r="A77" s="21" t="s">
        <v>327</v>
      </c>
    </row>
    <row r="78" spans="1:1" x14ac:dyDescent="0.25">
      <c r="A78" s="19"/>
    </row>
    <row r="79" spans="1:1" ht="39" x14ac:dyDescent="0.25">
      <c r="A79" s="22" t="s">
        <v>326</v>
      </c>
    </row>
    <row r="80" spans="1:1" x14ac:dyDescent="0.25">
      <c r="A80" s="22"/>
    </row>
    <row r="81" spans="1:1" ht="51.75" x14ac:dyDescent="0.25">
      <c r="A81" s="23" t="s">
        <v>325</v>
      </c>
    </row>
    <row r="82" spans="1:1" ht="38.25" x14ac:dyDescent="0.25">
      <c r="A82" s="24" t="s">
        <v>324</v>
      </c>
    </row>
    <row r="83" spans="1:1" ht="76.5" x14ac:dyDescent="0.25">
      <c r="A83" s="25" t="s">
        <v>323</v>
      </c>
    </row>
    <row r="84" spans="1:1" x14ac:dyDescent="0.25">
      <c r="A84" s="19"/>
    </row>
    <row r="85" spans="1:1" x14ac:dyDescent="0.25">
      <c r="A85" s="19"/>
    </row>
    <row r="86" spans="1:1" x14ac:dyDescent="0.25">
      <c r="A86" s="21" t="s">
        <v>322</v>
      </c>
    </row>
    <row r="87" spans="1:1" x14ac:dyDescent="0.25">
      <c r="A87" s="19"/>
    </row>
    <row r="88" spans="1:1" ht="63.75" x14ac:dyDescent="0.25">
      <c r="A88" s="25" t="s">
        <v>321</v>
      </c>
    </row>
    <row r="89" spans="1:1" ht="39" x14ac:dyDescent="0.25">
      <c r="A89" s="23" t="s">
        <v>320</v>
      </c>
    </row>
    <row r="90" spans="1:1" x14ac:dyDescent="0.25">
      <c r="A90" s="26" t="s">
        <v>319</v>
      </c>
    </row>
    <row r="91" spans="1:1" x14ac:dyDescent="0.25">
      <c r="A91" s="14"/>
    </row>
    <row r="92" spans="1:1" x14ac:dyDescent="0.25">
      <c r="A92" s="21" t="s">
        <v>318</v>
      </c>
    </row>
    <row r="93" spans="1:1" x14ac:dyDescent="0.25">
      <c r="A93" s="18"/>
    </row>
    <row r="94" spans="1:1" ht="25.5" x14ac:dyDescent="0.25">
      <c r="A94" s="18" t="s">
        <v>317</v>
      </c>
    </row>
    <row r="95" spans="1:1" x14ac:dyDescent="0.25">
      <c r="A95" s="14" t="s">
        <v>370</v>
      </c>
    </row>
    <row r="96" spans="1:1" x14ac:dyDescent="0.25">
      <c r="A96" s="14" t="s">
        <v>371</v>
      </c>
    </row>
    <row r="97" spans="1:1" x14ac:dyDescent="0.25">
      <c r="A97" s="14" t="s">
        <v>372</v>
      </c>
    </row>
    <row r="98" spans="1:1" x14ac:dyDescent="0.25">
      <c r="A98" s="14" t="s">
        <v>373</v>
      </c>
    </row>
    <row r="99" spans="1:1" x14ac:dyDescent="0.25">
      <c r="A99" s="14" t="s">
        <v>374</v>
      </c>
    </row>
    <row r="100" spans="1:1" x14ac:dyDescent="0.25">
      <c r="A100" s="14" t="s">
        <v>375</v>
      </c>
    </row>
    <row r="101" spans="1:1" x14ac:dyDescent="0.25">
      <c r="A101" s="14" t="s">
        <v>376</v>
      </c>
    </row>
    <row r="102" spans="1:1" x14ac:dyDescent="0.25">
      <c r="A102" s="14" t="s">
        <v>377</v>
      </c>
    </row>
    <row r="103" spans="1:1" x14ac:dyDescent="0.25">
      <c r="A103" s="14" t="s">
        <v>378</v>
      </c>
    </row>
    <row r="104" spans="1:1" x14ac:dyDescent="0.25">
      <c r="A104" s="14" t="s">
        <v>379</v>
      </c>
    </row>
    <row r="105" spans="1:1" x14ac:dyDescent="0.25">
      <c r="A105" s="279" t="s">
        <v>524</v>
      </c>
    </row>
    <row r="106" spans="1:1" ht="25.5" x14ac:dyDescent="0.25">
      <c r="A106" s="14" t="s">
        <v>316</v>
      </c>
    </row>
    <row r="107" spans="1:1" ht="38.25" x14ac:dyDescent="0.25">
      <c r="A107" s="14" t="s">
        <v>315</v>
      </c>
    </row>
    <row r="108" spans="1:1" x14ac:dyDescent="0.25">
      <c r="A108" s="14"/>
    </row>
    <row r="109" spans="1:1" ht="25.5" x14ac:dyDescent="0.25">
      <c r="A109" s="14" t="s">
        <v>314</v>
      </c>
    </row>
    <row r="110" spans="1:1" x14ac:dyDescent="0.25">
      <c r="A110" s="14"/>
    </row>
    <row r="111" spans="1:1" x14ac:dyDescent="0.25">
      <c r="A111" s="18" t="s">
        <v>380</v>
      </c>
    </row>
    <row r="112" spans="1:1" x14ac:dyDescent="0.25">
      <c r="A112" s="18" t="s">
        <v>313</v>
      </c>
    </row>
    <row r="113" spans="1:1" x14ac:dyDescent="0.25">
      <c r="A113" s="14" t="s">
        <v>312</v>
      </c>
    </row>
    <row r="114" spans="1:1" x14ac:dyDescent="0.25">
      <c r="A114" s="14" t="s">
        <v>311</v>
      </c>
    </row>
    <row r="115" spans="1:1" x14ac:dyDescent="0.25">
      <c r="A115" s="14" t="s">
        <v>310</v>
      </c>
    </row>
    <row r="116" spans="1:1" x14ac:dyDescent="0.25">
      <c r="A116" s="14" t="s">
        <v>309</v>
      </c>
    </row>
    <row r="117" spans="1:1" x14ac:dyDescent="0.25">
      <c r="A117" s="14" t="s">
        <v>242</v>
      </c>
    </row>
    <row r="118" spans="1:1" x14ac:dyDescent="0.25">
      <c r="A118" s="14" t="s">
        <v>271</v>
      </c>
    </row>
    <row r="119" spans="1:1" x14ac:dyDescent="0.25">
      <c r="A119" s="14" t="s">
        <v>281</v>
      </c>
    </row>
    <row r="120" spans="1:1" x14ac:dyDescent="0.25">
      <c r="A120" s="14" t="s">
        <v>269</v>
      </c>
    </row>
    <row r="121" spans="1:1" x14ac:dyDescent="0.25">
      <c r="A121" s="14"/>
    </row>
    <row r="122" spans="1:1" x14ac:dyDescent="0.25">
      <c r="A122" s="14" t="s">
        <v>308</v>
      </c>
    </row>
    <row r="123" spans="1:1" x14ac:dyDescent="0.25">
      <c r="A123" s="14" t="s">
        <v>240</v>
      </c>
    </row>
    <row r="124" spans="1:1" x14ac:dyDescent="0.25">
      <c r="A124" s="14" t="s">
        <v>239</v>
      </c>
    </row>
    <row r="125" spans="1:1" x14ac:dyDescent="0.25">
      <c r="A125" s="14"/>
    </row>
    <row r="126" spans="1:1" x14ac:dyDescent="0.25">
      <c r="A126" s="14"/>
    </row>
    <row r="127" spans="1:1" x14ac:dyDescent="0.25">
      <c r="A127" s="21" t="s">
        <v>307</v>
      </c>
    </row>
    <row r="128" spans="1:1" x14ac:dyDescent="0.25">
      <c r="A128" s="14"/>
    </row>
    <row r="129" spans="1:1" ht="63.75" x14ac:dyDescent="0.25">
      <c r="A129" s="14" t="s">
        <v>306</v>
      </c>
    </row>
    <row r="130" spans="1:1" x14ac:dyDescent="0.25">
      <c r="A130" s="14"/>
    </row>
    <row r="131" spans="1:1" x14ac:dyDescent="0.25">
      <c r="A131" s="14" t="s">
        <v>240</v>
      </c>
    </row>
    <row r="132" spans="1:1" x14ac:dyDescent="0.25">
      <c r="A132" s="14"/>
    </row>
    <row r="133" spans="1:1" x14ac:dyDescent="0.25">
      <c r="A133" s="18" t="s">
        <v>442</v>
      </c>
    </row>
    <row r="134" spans="1:1" x14ac:dyDescent="0.25">
      <c r="A134" s="14"/>
    </row>
    <row r="135" spans="1:1" x14ac:dyDescent="0.25">
      <c r="A135" s="21" t="s">
        <v>305</v>
      </c>
    </row>
    <row r="136" spans="1:1" x14ac:dyDescent="0.25">
      <c r="A136" s="14"/>
    </row>
    <row r="137" spans="1:1" x14ac:dyDescent="0.25">
      <c r="A137" s="18" t="s">
        <v>304</v>
      </c>
    </row>
    <row r="138" spans="1:1" x14ac:dyDescent="0.25">
      <c r="A138" s="14" t="s">
        <v>381</v>
      </c>
    </row>
    <row r="139" spans="1:1" x14ac:dyDescent="0.25">
      <c r="A139" s="14" t="s">
        <v>382</v>
      </c>
    </row>
    <row r="140" spans="1:1" x14ac:dyDescent="0.25">
      <c r="A140" s="14" t="s">
        <v>383</v>
      </c>
    </row>
    <row r="141" spans="1:1" x14ac:dyDescent="0.25">
      <c r="A141" s="14" t="s">
        <v>384</v>
      </c>
    </row>
    <row r="142" spans="1:1" x14ac:dyDescent="0.25">
      <c r="A142" s="14" t="s">
        <v>385</v>
      </c>
    </row>
    <row r="143" spans="1:1" x14ac:dyDescent="0.25">
      <c r="A143" s="14" t="s">
        <v>386</v>
      </c>
    </row>
    <row r="144" spans="1:1" x14ac:dyDescent="0.25">
      <c r="A144" s="14" t="s">
        <v>387</v>
      </c>
    </row>
    <row r="145" spans="1:1" x14ac:dyDescent="0.25">
      <c r="A145" s="14" t="s">
        <v>388</v>
      </c>
    </row>
    <row r="146" spans="1:1" x14ac:dyDescent="0.25">
      <c r="A146" s="14" t="s">
        <v>389</v>
      </c>
    </row>
    <row r="147" spans="1:1" x14ac:dyDescent="0.25">
      <c r="A147" s="14" t="s">
        <v>390</v>
      </c>
    </row>
    <row r="148" spans="1:1" x14ac:dyDescent="0.25">
      <c r="A148" s="14" t="s">
        <v>391</v>
      </c>
    </row>
    <row r="149" spans="1:1" x14ac:dyDescent="0.25">
      <c r="A149" s="14" t="s">
        <v>392</v>
      </c>
    </row>
    <row r="150" spans="1:1" x14ac:dyDescent="0.25">
      <c r="A150" s="14" t="s">
        <v>393</v>
      </c>
    </row>
    <row r="151" spans="1:1" x14ac:dyDescent="0.25">
      <c r="A151" s="14" t="s">
        <v>394</v>
      </c>
    </row>
    <row r="152" spans="1:1" x14ac:dyDescent="0.25">
      <c r="A152" s="14" t="s">
        <v>395</v>
      </c>
    </row>
    <row r="153" spans="1:1" x14ac:dyDescent="0.25">
      <c r="A153" s="14" t="s">
        <v>396</v>
      </c>
    </row>
    <row r="154" spans="1:1" x14ac:dyDescent="0.25">
      <c r="A154" s="14" t="s">
        <v>397</v>
      </c>
    </row>
    <row r="155" spans="1:1" x14ac:dyDescent="0.25">
      <c r="A155" s="14" t="s">
        <v>398</v>
      </c>
    </row>
    <row r="156" spans="1:1" x14ac:dyDescent="0.25">
      <c r="A156" s="14" t="s">
        <v>399</v>
      </c>
    </row>
    <row r="157" spans="1:1" x14ac:dyDescent="0.25">
      <c r="A157" s="14"/>
    </row>
    <row r="158" spans="1:1" ht="28.5" x14ac:dyDescent="0.25">
      <c r="A158" s="14" t="s">
        <v>506</v>
      </c>
    </row>
    <row r="159" spans="1:1" x14ac:dyDescent="0.25">
      <c r="A159" s="14"/>
    </row>
    <row r="160" spans="1:1" x14ac:dyDescent="0.25">
      <c r="A160" s="18" t="s">
        <v>303</v>
      </c>
    </row>
    <row r="161" spans="1:1" x14ac:dyDescent="0.25">
      <c r="A161" s="14" t="s">
        <v>302</v>
      </c>
    </row>
    <row r="162" spans="1:1" x14ac:dyDescent="0.25">
      <c r="A162" s="14" t="s">
        <v>301</v>
      </c>
    </row>
    <row r="163" spans="1:1" x14ac:dyDescent="0.25">
      <c r="A163" s="14" t="s">
        <v>300</v>
      </c>
    </row>
    <row r="164" spans="1:1" x14ac:dyDescent="0.25">
      <c r="A164" s="14" t="s">
        <v>252</v>
      </c>
    </row>
    <row r="165" spans="1:1" x14ac:dyDescent="0.25">
      <c r="A165" s="14" t="s">
        <v>299</v>
      </c>
    </row>
    <row r="166" spans="1:1" x14ac:dyDescent="0.25">
      <c r="A166" s="14" t="s">
        <v>298</v>
      </c>
    </row>
    <row r="167" spans="1:1" x14ac:dyDescent="0.25">
      <c r="A167" s="14" t="s">
        <v>285</v>
      </c>
    </row>
    <row r="168" spans="1:1" x14ac:dyDescent="0.25">
      <c r="A168" s="14" t="s">
        <v>297</v>
      </c>
    </row>
    <row r="169" spans="1:1" x14ac:dyDescent="0.25">
      <c r="A169" s="14" t="s">
        <v>282</v>
      </c>
    </row>
    <row r="170" spans="1:1" x14ac:dyDescent="0.25">
      <c r="A170" s="14" t="s">
        <v>296</v>
      </c>
    </row>
    <row r="171" spans="1:1" x14ac:dyDescent="0.25">
      <c r="A171" s="14" t="s">
        <v>242</v>
      </c>
    </row>
    <row r="172" spans="1:1" x14ac:dyDescent="0.25">
      <c r="A172" s="14" t="s">
        <v>271</v>
      </c>
    </row>
    <row r="173" spans="1:1" x14ac:dyDescent="0.25">
      <c r="A173" s="14" t="s">
        <v>281</v>
      </c>
    </row>
    <row r="174" spans="1:1" x14ac:dyDescent="0.25">
      <c r="A174" s="14" t="s">
        <v>269</v>
      </c>
    </row>
    <row r="175" spans="1:1" x14ac:dyDescent="0.25">
      <c r="A175" s="14" t="s">
        <v>239</v>
      </c>
    </row>
    <row r="176" spans="1:1" x14ac:dyDescent="0.25">
      <c r="A176" s="14"/>
    </row>
    <row r="177" spans="1:1" x14ac:dyDescent="0.25">
      <c r="A177" s="21" t="s">
        <v>295</v>
      </c>
    </row>
    <row r="178" spans="1:1" x14ac:dyDescent="0.25">
      <c r="A178" s="14"/>
    </row>
    <row r="179" spans="1:1" x14ac:dyDescent="0.25">
      <c r="A179" s="18" t="s">
        <v>294</v>
      </c>
    </row>
    <row r="180" spans="1:1" x14ac:dyDescent="0.25">
      <c r="A180" s="18"/>
    </row>
    <row r="181" spans="1:1" x14ac:dyDescent="0.25">
      <c r="A181" s="14" t="s">
        <v>400</v>
      </c>
    </row>
    <row r="182" spans="1:1" x14ac:dyDescent="0.25">
      <c r="A182" s="14" t="s">
        <v>398</v>
      </c>
    </row>
    <row r="183" spans="1:1" x14ac:dyDescent="0.25">
      <c r="A183" s="14" t="s">
        <v>401</v>
      </c>
    </row>
    <row r="184" spans="1:1" x14ac:dyDescent="0.25">
      <c r="A184" s="14" t="s">
        <v>402</v>
      </c>
    </row>
    <row r="185" spans="1:1" x14ac:dyDescent="0.25">
      <c r="A185" s="14" t="s">
        <v>394</v>
      </c>
    </row>
    <row r="186" spans="1:1" x14ac:dyDescent="0.25">
      <c r="A186" s="14" t="s">
        <v>403</v>
      </c>
    </row>
    <row r="187" spans="1:1" x14ac:dyDescent="0.25">
      <c r="A187" s="14" t="s">
        <v>404</v>
      </c>
    </row>
    <row r="188" spans="1:1" x14ac:dyDescent="0.25">
      <c r="A188" s="14" t="s">
        <v>405</v>
      </c>
    </row>
    <row r="189" spans="1:1" x14ac:dyDescent="0.25">
      <c r="A189" s="14" t="s">
        <v>406</v>
      </c>
    </row>
    <row r="190" spans="1:1" x14ac:dyDescent="0.25">
      <c r="A190" s="14" t="s">
        <v>407</v>
      </c>
    </row>
    <row r="191" spans="1:1" x14ac:dyDescent="0.25">
      <c r="A191" s="14"/>
    </row>
    <row r="192" spans="1:1" ht="25.5" x14ac:dyDescent="0.25">
      <c r="A192" s="14" t="s">
        <v>293</v>
      </c>
    </row>
    <row r="193" spans="1:1" x14ac:dyDescent="0.25">
      <c r="A193" s="14"/>
    </row>
    <row r="194" spans="1:1" ht="25.5" x14ac:dyDescent="0.25">
      <c r="A194" s="14" t="s">
        <v>292</v>
      </c>
    </row>
    <row r="195" spans="1:1" x14ac:dyDescent="0.25">
      <c r="A195" s="14"/>
    </row>
    <row r="196" spans="1:1" x14ac:dyDescent="0.25">
      <c r="A196" s="18" t="s">
        <v>507</v>
      </c>
    </row>
    <row r="197" spans="1:1" x14ac:dyDescent="0.25">
      <c r="A197" s="18" t="s">
        <v>291</v>
      </c>
    </row>
    <row r="198" spans="1:1" x14ac:dyDescent="0.25">
      <c r="A198" s="18" t="s">
        <v>290</v>
      </c>
    </row>
    <row r="199" spans="1:1" x14ac:dyDescent="0.25">
      <c r="A199" s="14" t="s">
        <v>289</v>
      </c>
    </row>
    <row r="200" spans="1:1" x14ac:dyDescent="0.25">
      <c r="A200" s="14" t="s">
        <v>288</v>
      </c>
    </row>
    <row r="201" spans="1:1" x14ac:dyDescent="0.25">
      <c r="A201" s="14" t="s">
        <v>287</v>
      </c>
    </row>
    <row r="202" spans="1:1" x14ac:dyDescent="0.25">
      <c r="A202" s="14" t="s">
        <v>286</v>
      </c>
    </row>
    <row r="203" spans="1:1" x14ac:dyDescent="0.25">
      <c r="A203" s="14" t="s">
        <v>285</v>
      </c>
    </row>
    <row r="204" spans="1:1" x14ac:dyDescent="0.25">
      <c r="A204" s="14" t="s">
        <v>284</v>
      </c>
    </row>
    <row r="205" spans="1:1" x14ac:dyDescent="0.25">
      <c r="A205" s="14" t="s">
        <v>283</v>
      </c>
    </row>
    <row r="206" spans="1:1" x14ac:dyDescent="0.25">
      <c r="A206" s="14" t="s">
        <v>282</v>
      </c>
    </row>
    <row r="207" spans="1:1" x14ac:dyDescent="0.25">
      <c r="A207" s="14" t="s">
        <v>242</v>
      </c>
    </row>
    <row r="208" spans="1:1" x14ac:dyDescent="0.25">
      <c r="A208" s="14" t="s">
        <v>271</v>
      </c>
    </row>
    <row r="209" spans="1:1" x14ac:dyDescent="0.25">
      <c r="A209" s="14" t="s">
        <v>281</v>
      </c>
    </row>
    <row r="210" spans="1:1" x14ac:dyDescent="0.25">
      <c r="A210" s="14" t="s">
        <v>269</v>
      </c>
    </row>
    <row r="211" spans="1:1" x14ac:dyDescent="0.25">
      <c r="A211" s="14"/>
    </row>
    <row r="212" spans="1:1" x14ac:dyDescent="0.25">
      <c r="A212" s="14" t="s">
        <v>239</v>
      </c>
    </row>
    <row r="213" spans="1:1" x14ac:dyDescent="0.25">
      <c r="A213" s="14"/>
    </row>
    <row r="214" spans="1:1" x14ac:dyDescent="0.25">
      <c r="A214" s="21" t="s">
        <v>280</v>
      </c>
    </row>
    <row r="215" spans="1:1" x14ac:dyDescent="0.25">
      <c r="A215" s="14"/>
    </row>
    <row r="216" spans="1:1" x14ac:dyDescent="0.25">
      <c r="A216" s="18" t="s">
        <v>279</v>
      </c>
    </row>
    <row r="217" spans="1:1" x14ac:dyDescent="0.25">
      <c r="A217" s="14" t="s">
        <v>408</v>
      </c>
    </row>
    <row r="218" spans="1:1" x14ac:dyDescent="0.25">
      <c r="A218" s="14" t="s">
        <v>409</v>
      </c>
    </row>
    <row r="219" spans="1:1" x14ac:dyDescent="0.25">
      <c r="A219" s="14" t="s">
        <v>410</v>
      </c>
    </row>
    <row r="220" spans="1:1" x14ac:dyDescent="0.25">
      <c r="A220" s="14" t="s">
        <v>411</v>
      </c>
    </row>
    <row r="221" spans="1:1" x14ac:dyDescent="0.25">
      <c r="A221" s="14" t="s">
        <v>412</v>
      </c>
    </row>
    <row r="222" spans="1:1" x14ac:dyDescent="0.25">
      <c r="A222" s="14" t="s">
        <v>413</v>
      </c>
    </row>
    <row r="223" spans="1:1" x14ac:dyDescent="0.25">
      <c r="A223" s="14"/>
    </row>
    <row r="224" spans="1:1" x14ac:dyDescent="0.25">
      <c r="A224" s="18" t="s">
        <v>278</v>
      </c>
    </row>
    <row r="225" spans="1:1" x14ac:dyDescent="0.25">
      <c r="A225" s="14" t="s">
        <v>277</v>
      </c>
    </row>
    <row r="226" spans="1:1" x14ac:dyDescent="0.25">
      <c r="A226" s="14" t="s">
        <v>276</v>
      </c>
    </row>
    <row r="227" spans="1:1" x14ac:dyDescent="0.25">
      <c r="A227" s="14" t="s">
        <v>275</v>
      </c>
    </row>
    <row r="228" spans="1:1" x14ac:dyDescent="0.25">
      <c r="A228" s="14" t="s">
        <v>274</v>
      </c>
    </row>
    <row r="229" spans="1:1" x14ac:dyDescent="0.25">
      <c r="A229" s="14" t="s">
        <v>273</v>
      </c>
    </row>
    <row r="230" spans="1:1" x14ac:dyDescent="0.25">
      <c r="A230" s="14" t="s">
        <v>272</v>
      </c>
    </row>
    <row r="231" spans="1:1" x14ac:dyDescent="0.25">
      <c r="A231" s="14" t="s">
        <v>242</v>
      </c>
    </row>
    <row r="232" spans="1:1" x14ac:dyDescent="0.25">
      <c r="A232" s="14" t="s">
        <v>271</v>
      </c>
    </row>
    <row r="233" spans="1:1" x14ac:dyDescent="0.25">
      <c r="A233" s="14" t="s">
        <v>270</v>
      </c>
    </row>
    <row r="234" spans="1:1" x14ac:dyDescent="0.25">
      <c r="A234" s="14" t="s">
        <v>269</v>
      </c>
    </row>
    <row r="235" spans="1:1" x14ac:dyDescent="0.25">
      <c r="A235" s="14"/>
    </row>
    <row r="236" spans="1:1" x14ac:dyDescent="0.25">
      <c r="A236" s="14" t="s">
        <v>239</v>
      </c>
    </row>
    <row r="237" spans="1:1" x14ac:dyDescent="0.25">
      <c r="A237" s="14"/>
    </row>
    <row r="238" spans="1:1" x14ac:dyDescent="0.25">
      <c r="A238" s="19"/>
    </row>
    <row r="239" spans="1:1" x14ac:dyDescent="0.25">
      <c r="A239" s="21" t="s">
        <v>268</v>
      </c>
    </row>
    <row r="240" spans="1:1" x14ac:dyDescent="0.25">
      <c r="A240" s="14"/>
    </row>
    <row r="241" spans="1:1" ht="25.5" x14ac:dyDescent="0.25">
      <c r="A241" s="14" t="s">
        <v>267</v>
      </c>
    </row>
    <row r="242" spans="1:1" x14ac:dyDescent="0.25">
      <c r="A242" s="14"/>
    </row>
    <row r="243" spans="1:1" x14ac:dyDescent="0.25">
      <c r="A243" s="18" t="s">
        <v>441</v>
      </c>
    </row>
    <row r="244" spans="1:1" x14ac:dyDescent="0.25">
      <c r="A244" s="14"/>
    </row>
    <row r="245" spans="1:1" x14ac:dyDescent="0.25">
      <c r="A245" s="18" t="s">
        <v>256</v>
      </c>
    </row>
    <row r="246" spans="1:1" x14ac:dyDescent="0.25">
      <c r="A246" s="14" t="s">
        <v>266</v>
      </c>
    </row>
    <row r="247" spans="1:1" x14ac:dyDescent="0.25">
      <c r="A247" s="14" t="s">
        <v>265</v>
      </c>
    </row>
    <row r="248" spans="1:1" x14ac:dyDescent="0.25">
      <c r="A248" s="14" t="s">
        <v>264</v>
      </c>
    </row>
    <row r="249" spans="1:1" x14ac:dyDescent="0.25">
      <c r="A249" s="14" t="s">
        <v>263</v>
      </c>
    </row>
    <row r="250" spans="1:1" x14ac:dyDescent="0.25">
      <c r="A250" s="14" t="s">
        <v>262</v>
      </c>
    </row>
    <row r="251" spans="1:1" x14ac:dyDescent="0.25">
      <c r="A251" s="14" t="s">
        <v>261</v>
      </c>
    </row>
    <row r="252" spans="1:1" x14ac:dyDescent="0.25">
      <c r="A252" s="14" t="s">
        <v>242</v>
      </c>
    </row>
    <row r="253" spans="1:1" x14ac:dyDescent="0.25">
      <c r="A253" s="14" t="s">
        <v>260</v>
      </c>
    </row>
    <row r="254" spans="1:1" x14ac:dyDescent="0.25">
      <c r="A254" s="14"/>
    </row>
    <row r="255" spans="1:1" x14ac:dyDescent="0.25">
      <c r="A255" s="14" t="s">
        <v>239</v>
      </c>
    </row>
    <row r="256" spans="1:1" x14ac:dyDescent="0.25">
      <c r="A256" s="19"/>
    </row>
    <row r="257" spans="1:1" x14ac:dyDescent="0.25">
      <c r="A257" s="19"/>
    </row>
    <row r="258" spans="1:1" x14ac:dyDescent="0.25">
      <c r="A258" s="19"/>
    </row>
    <row r="259" spans="1:1" x14ac:dyDescent="0.25">
      <c r="A259" s="21" t="s">
        <v>58</v>
      </c>
    </row>
    <row r="260" spans="1:1" x14ac:dyDescent="0.25">
      <c r="A260" s="18"/>
    </row>
    <row r="261" spans="1:1" ht="38.25" x14ac:dyDescent="0.25">
      <c r="A261" s="18" t="s">
        <v>414</v>
      </c>
    </row>
    <row r="262" spans="1:1" x14ac:dyDescent="0.25">
      <c r="A262" s="14" t="s">
        <v>415</v>
      </c>
    </row>
    <row r="263" spans="1:1" x14ac:dyDescent="0.25">
      <c r="A263" s="14" t="s">
        <v>416</v>
      </c>
    </row>
    <row r="264" spans="1:1" x14ac:dyDescent="0.25">
      <c r="A264" s="14" t="s">
        <v>417</v>
      </c>
    </row>
    <row r="265" spans="1:1" x14ac:dyDescent="0.25">
      <c r="A265" s="14" t="s">
        <v>418</v>
      </c>
    </row>
    <row r="266" spans="1:1" x14ac:dyDescent="0.25">
      <c r="A266" s="14" t="s">
        <v>419</v>
      </c>
    </row>
    <row r="267" spans="1:1" x14ac:dyDescent="0.25">
      <c r="A267" s="14" t="s">
        <v>420</v>
      </c>
    </row>
    <row r="268" spans="1:1" x14ac:dyDescent="0.25">
      <c r="A268" s="14" t="s">
        <v>421</v>
      </c>
    </row>
    <row r="269" spans="1:1" x14ac:dyDescent="0.25">
      <c r="A269" s="14" t="s">
        <v>422</v>
      </c>
    </row>
    <row r="270" spans="1:1" x14ac:dyDescent="0.25">
      <c r="A270" s="14" t="s">
        <v>423</v>
      </c>
    </row>
    <row r="271" spans="1:1" x14ac:dyDescent="0.25">
      <c r="A271" s="14" t="s">
        <v>424</v>
      </c>
    </row>
    <row r="272" spans="1:1" x14ac:dyDescent="0.25">
      <c r="A272" s="14" t="s">
        <v>425</v>
      </c>
    </row>
    <row r="273" spans="1:1" x14ac:dyDescent="0.25">
      <c r="A273" s="14"/>
    </row>
    <row r="274" spans="1:1" x14ac:dyDescent="0.25">
      <c r="A274" s="18" t="s">
        <v>259</v>
      </c>
    </row>
    <row r="275" spans="1:1" x14ac:dyDescent="0.25">
      <c r="A275" s="18" t="s">
        <v>426</v>
      </c>
    </row>
    <row r="276" spans="1:1" x14ac:dyDescent="0.25">
      <c r="A276" s="14" t="s">
        <v>510</v>
      </c>
    </row>
    <row r="277" spans="1:1" x14ac:dyDescent="0.25">
      <c r="A277" s="14"/>
    </row>
    <row r="278" spans="1:1" ht="38.25" x14ac:dyDescent="0.25">
      <c r="A278" s="14" t="s">
        <v>258</v>
      </c>
    </row>
    <row r="279" spans="1:1" x14ac:dyDescent="0.25">
      <c r="A279" s="14"/>
    </row>
    <row r="280" spans="1:1" x14ac:dyDescent="0.25">
      <c r="A280" s="14" t="s">
        <v>257</v>
      </c>
    </row>
    <row r="281" spans="1:1" x14ac:dyDescent="0.25">
      <c r="A281" s="19"/>
    </row>
    <row r="282" spans="1:1" ht="25.5" x14ac:dyDescent="0.25">
      <c r="A282" s="18" t="s">
        <v>427</v>
      </c>
    </row>
    <row r="283" spans="1:1" x14ac:dyDescent="0.25">
      <c r="A283" s="14"/>
    </row>
    <row r="284" spans="1:1" x14ac:dyDescent="0.25">
      <c r="A284" s="18" t="s">
        <v>256</v>
      </c>
    </row>
    <row r="285" spans="1:1" x14ac:dyDescent="0.25">
      <c r="A285" s="14" t="s">
        <v>255</v>
      </c>
    </row>
    <row r="286" spans="1:1" x14ac:dyDescent="0.25">
      <c r="A286" s="14" t="s">
        <v>254</v>
      </c>
    </row>
    <row r="287" spans="1:1" x14ac:dyDescent="0.25">
      <c r="A287" s="14" t="s">
        <v>253</v>
      </c>
    </row>
    <row r="288" spans="1:1" x14ac:dyDescent="0.25">
      <c r="A288" s="14" t="s">
        <v>252</v>
      </c>
    </row>
    <row r="289" spans="1:1" x14ac:dyDescent="0.25">
      <c r="A289" s="14" t="s">
        <v>251</v>
      </c>
    </row>
    <row r="290" spans="1:1" x14ac:dyDescent="0.25">
      <c r="A290" s="14" t="s">
        <v>250</v>
      </c>
    </row>
    <row r="291" spans="1:1" x14ac:dyDescent="0.25">
      <c r="A291" s="14" t="s">
        <v>249</v>
      </c>
    </row>
    <row r="292" spans="1:1" x14ac:dyDescent="0.25">
      <c r="A292" s="14" t="s">
        <v>248</v>
      </c>
    </row>
    <row r="293" spans="1:1" x14ac:dyDescent="0.25">
      <c r="A293" s="14" t="s">
        <v>247</v>
      </c>
    </row>
    <row r="294" spans="1:1" x14ac:dyDescent="0.25">
      <c r="A294" s="14" t="s">
        <v>246</v>
      </c>
    </row>
    <row r="295" spans="1:1" x14ac:dyDescent="0.25">
      <c r="A295" s="14" t="s">
        <v>245</v>
      </c>
    </row>
    <row r="296" spans="1:1" x14ac:dyDescent="0.25">
      <c r="A296" s="14" t="s">
        <v>244</v>
      </c>
    </row>
    <row r="297" spans="1:1" x14ac:dyDescent="0.25">
      <c r="A297" s="14" t="s">
        <v>243</v>
      </c>
    </row>
    <row r="298" spans="1:1" x14ac:dyDescent="0.25">
      <c r="A298" s="14" t="s">
        <v>242</v>
      </c>
    </row>
    <row r="299" spans="1:1" x14ac:dyDescent="0.25">
      <c r="A299" s="14" t="s">
        <v>241</v>
      </c>
    </row>
    <row r="300" spans="1:1" x14ac:dyDescent="0.25">
      <c r="A300" s="14"/>
    </row>
    <row r="301" spans="1:1" ht="15.75" x14ac:dyDescent="0.25">
      <c r="A301" s="14" t="s">
        <v>508</v>
      </c>
    </row>
    <row r="302" spans="1:1" x14ac:dyDescent="0.25">
      <c r="A302" s="14" t="s">
        <v>240</v>
      </c>
    </row>
    <row r="303" spans="1:1" x14ac:dyDescent="0.25">
      <c r="A303" s="14" t="s">
        <v>239</v>
      </c>
    </row>
    <row r="304" spans="1:1" x14ac:dyDescent="0.25">
      <c r="A304" s="14"/>
    </row>
    <row r="305" spans="1:1" x14ac:dyDescent="0.25">
      <c r="A305" s="19"/>
    </row>
    <row r="306" spans="1:1" x14ac:dyDescent="0.25">
      <c r="A306" s="27" t="s">
        <v>238</v>
      </c>
    </row>
    <row r="307" spans="1:1" x14ac:dyDescent="0.25">
      <c r="A307" s="28"/>
    </row>
    <row r="308" spans="1:1" ht="39" x14ac:dyDescent="0.25">
      <c r="A308" s="29" t="s">
        <v>237</v>
      </c>
    </row>
    <row r="309" spans="1:1" x14ac:dyDescent="0.25">
      <c r="A309" s="29" t="s">
        <v>236</v>
      </c>
    </row>
    <row r="310" spans="1:1" x14ac:dyDescent="0.25">
      <c r="A310" s="29" t="s">
        <v>235</v>
      </c>
    </row>
    <row r="311" spans="1:1" x14ac:dyDescent="0.25">
      <c r="A311" s="29" t="s">
        <v>234</v>
      </c>
    </row>
    <row r="312" spans="1:1" x14ac:dyDescent="0.25">
      <c r="A312" s="29" t="s">
        <v>233</v>
      </c>
    </row>
    <row r="313" spans="1:1" x14ac:dyDescent="0.25">
      <c r="A313" s="29" t="s">
        <v>232</v>
      </c>
    </row>
    <row r="314" spans="1:1" x14ac:dyDescent="0.25">
      <c r="A314" s="29" t="s">
        <v>231</v>
      </c>
    </row>
    <row r="315" spans="1:1" ht="26.25" x14ac:dyDescent="0.25">
      <c r="A315" s="29" t="s">
        <v>230</v>
      </c>
    </row>
    <row r="316" spans="1:1" x14ac:dyDescent="0.25">
      <c r="A316" s="29" t="s">
        <v>229</v>
      </c>
    </row>
    <row r="317" spans="1:1" x14ac:dyDescent="0.25">
      <c r="A317" s="29" t="s">
        <v>228</v>
      </c>
    </row>
    <row r="318" spans="1:1" x14ac:dyDescent="0.25">
      <c r="A318" s="29" t="s">
        <v>227</v>
      </c>
    </row>
    <row r="319" spans="1:1" x14ac:dyDescent="0.25">
      <c r="A319" s="29" t="s">
        <v>226</v>
      </c>
    </row>
    <row r="320" spans="1:1" x14ac:dyDescent="0.25">
      <c r="A320" s="29" t="s">
        <v>225</v>
      </c>
    </row>
    <row r="321" spans="1:1" x14ac:dyDescent="0.25">
      <c r="A321" s="29" t="s">
        <v>224</v>
      </c>
    </row>
    <row r="322" spans="1:1" x14ac:dyDescent="0.25">
      <c r="A322" s="19"/>
    </row>
    <row r="323" spans="1:1" ht="26.25" x14ac:dyDescent="0.25">
      <c r="A323" s="30" t="s">
        <v>509</v>
      </c>
    </row>
    <row r="324" spans="1:1" x14ac:dyDescent="0.25">
      <c r="A324" s="29" t="s">
        <v>428</v>
      </c>
    </row>
    <row r="325" spans="1:1" x14ac:dyDescent="0.25">
      <c r="A325" s="29" t="s">
        <v>429</v>
      </c>
    </row>
    <row r="326" spans="1:1" x14ac:dyDescent="0.25">
      <c r="A326" s="29" t="s">
        <v>430</v>
      </c>
    </row>
    <row r="327" spans="1:1" ht="26.25" x14ac:dyDescent="0.25">
      <c r="A327" s="29" t="s">
        <v>431</v>
      </c>
    </row>
    <row r="328" spans="1:1" x14ac:dyDescent="0.25">
      <c r="A328" s="29" t="s">
        <v>432</v>
      </c>
    </row>
    <row r="329" spans="1:1" x14ac:dyDescent="0.25">
      <c r="A329" s="29" t="s">
        <v>433</v>
      </c>
    </row>
    <row r="330" spans="1:1" x14ac:dyDescent="0.25">
      <c r="A330" s="29" t="s">
        <v>434</v>
      </c>
    </row>
    <row r="331" spans="1:1" x14ac:dyDescent="0.25">
      <c r="A331" s="29" t="s">
        <v>435</v>
      </c>
    </row>
    <row r="332" spans="1:1" x14ac:dyDescent="0.25">
      <c r="A332" s="29" t="s">
        <v>436</v>
      </c>
    </row>
    <row r="333" spans="1:1" x14ac:dyDescent="0.25">
      <c r="A333" s="29" t="s">
        <v>437</v>
      </c>
    </row>
    <row r="334" spans="1:1" x14ac:dyDescent="0.25">
      <c r="A334" s="29" t="s">
        <v>438</v>
      </c>
    </row>
    <row r="335" spans="1:1" x14ac:dyDescent="0.25">
      <c r="A335" s="29" t="s">
        <v>439</v>
      </c>
    </row>
    <row r="336" spans="1:1" ht="26.25" x14ac:dyDescent="0.25">
      <c r="A336" s="29" t="s">
        <v>223</v>
      </c>
    </row>
    <row r="337" spans="1:1" x14ac:dyDescent="0.25">
      <c r="A337" s="29" t="s">
        <v>222</v>
      </c>
    </row>
    <row r="338" spans="1:1" x14ac:dyDescent="0.25">
      <c r="A338" s="19"/>
    </row>
    <row r="339" spans="1:1" x14ac:dyDescent="0.25">
      <c r="A339" s="31" t="s">
        <v>221</v>
      </c>
    </row>
    <row r="340" spans="1:1" x14ac:dyDescent="0.25">
      <c r="A340" s="32" t="s">
        <v>220</v>
      </c>
    </row>
    <row r="341" spans="1:1" x14ac:dyDescent="0.25">
      <c r="A341" s="32" t="s">
        <v>219</v>
      </c>
    </row>
    <row r="342" spans="1:1" ht="25.5" x14ac:dyDescent="0.25">
      <c r="A342" s="32" t="s">
        <v>218</v>
      </c>
    </row>
    <row r="343" spans="1:1" ht="25.5" x14ac:dyDescent="0.25">
      <c r="A343" s="32" t="s">
        <v>440</v>
      </c>
    </row>
    <row r="344" spans="1:1" ht="25.5" x14ac:dyDescent="0.25">
      <c r="A344" s="32" t="s">
        <v>440</v>
      </c>
    </row>
    <row r="345" spans="1:1" x14ac:dyDescent="0.25">
      <c r="A345" s="32" t="s">
        <v>217</v>
      </c>
    </row>
    <row r="346" spans="1:1" x14ac:dyDescent="0.25">
      <c r="A346" s="32" t="s">
        <v>216</v>
      </c>
    </row>
    <row r="347" spans="1:1" x14ac:dyDescent="0.25">
      <c r="A347" s="19"/>
    </row>
    <row r="348" spans="1:1" x14ac:dyDescent="0.25">
      <c r="A348" s="30" t="s">
        <v>215</v>
      </c>
    </row>
    <row r="349" spans="1:1" ht="51.75" x14ac:dyDescent="0.25">
      <c r="A349" s="29" t="s">
        <v>214</v>
      </c>
    </row>
    <row r="350" spans="1:1" x14ac:dyDescent="0.25">
      <c r="A350" s="29"/>
    </row>
    <row r="351" spans="1:1" x14ac:dyDescent="0.25">
      <c r="A351" s="280" t="s">
        <v>523</v>
      </c>
    </row>
    <row r="352" spans="1:1" x14ac:dyDescent="0.25">
      <c r="A352" s="29"/>
    </row>
    <row r="353" spans="1:1" ht="26.25" x14ac:dyDescent="0.25">
      <c r="A353" s="29" t="s">
        <v>213</v>
      </c>
    </row>
    <row r="354" spans="1:1" x14ac:dyDescent="0.25">
      <c r="A354" s="29" t="s">
        <v>212</v>
      </c>
    </row>
  </sheetData>
  <sheetProtection algorithmName="SHA-512" hashValue="gVPCLfcPZN4Uyc4m+wew8arT5wIefJvcPaWZ082d6GlgONen7Pml1uOcj/wTgJatTbswcm9wRikV6zrsnjevcw==" saltValue="oTqRCle2Tq/Z9CpJUeBUVw==" spinCount="100000" sheet="1" objects="1" scenarios="1"/>
  <pageMargins left="0.7" right="0.7" top="0.75" bottom="0.75" header="0.3" footer="0.3"/>
  <pageSetup paperSize="9" orientation="portrait" r:id="rId1"/>
  <rowBreaks count="4" manualBreakCount="4">
    <brk id="27" max="16383" man="1"/>
    <brk id="64" max="16383" man="1"/>
    <brk id="85" max="16383" man="1"/>
    <brk id="33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Troškovnik</vt:lpstr>
      <vt:lpstr>Rekapitulacija</vt:lpstr>
      <vt:lpstr>Opći uvjeti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Korisnik</dc:creator>
  <cp:lastModifiedBy>Korisnik</cp:lastModifiedBy>
  <cp:lastPrinted>2021-03-16T10:39:07Z</cp:lastPrinted>
  <dcterms:created xsi:type="dcterms:W3CDTF">2021-03-05T10:21:18Z</dcterms:created>
  <dcterms:modified xsi:type="dcterms:W3CDTF">2021-03-30T12:06:39Z</dcterms:modified>
</cp:coreProperties>
</file>