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defaultThemeVersion="124226"/>
  <mc:AlternateContent xmlns:mc="http://schemas.openxmlformats.org/markup-compatibility/2006">
    <mc:Choice Requires="x15">
      <x15ac:absPath xmlns:x15ac="http://schemas.microsoft.com/office/spreadsheetml/2010/11/ac" url="C:\Users\erohlik\Desktop\12_Mapa T01 Troskovnik_P1\TROSKOVNIK - cjelovita obnova\"/>
    </mc:Choice>
  </mc:AlternateContent>
  <xr:revisionPtr revIDLastSave="0" documentId="13_ncr:1_{C84D795F-ACED-47F1-B06B-7AC5D89F79A3}" xr6:coauthVersionLast="46" xr6:coauthVersionMax="47" xr10:uidLastSave="{00000000-0000-0000-0000-000000000000}"/>
  <bookViews>
    <workbookView xWindow="-108" yWindow="-108" windowWidth="23256" windowHeight="12576" tabRatio="895" firstSheet="4" activeTab="4" xr2:uid="{00000000-000D-0000-FFFF-FFFF00000000}"/>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NASLOVNICA" sheetId="91" r:id="rId5"/>
    <sheet name="SVEUKUPNA REKAPITULACIJA" sheetId="63" r:id="rId6"/>
    <sheet name="4 OPĆI UVJETI BRAVARSKI" sheetId="57" state="hidden" r:id="rId7"/>
    <sheet name="5 OPĆI UVIJETI ZIDARSKI" sheetId="60" state="hidden" r:id="rId8"/>
    <sheet name="6 OPĆI UVIJETI IZOLATERSKI" sheetId="62" state="hidden" r:id="rId9"/>
    <sheet name="I. GRAĐEVINSKO-OBRTNIČKI" sheetId="56" r:id="rId10"/>
    <sheet name="III. VOD., ODV. I HIDR. MREŽA" sheetId="78" r:id="rId11"/>
    <sheet name="IV. GRIJ., HLAĐ., VENT." sheetId="79" r:id="rId12"/>
    <sheet name="V. INSTALACIJA PLINA" sheetId="90" r:id="rId13"/>
    <sheet name="VI. ELEKTROINSTALACIJE" sheetId="86" r:id="rId14"/>
    <sheet name="VII. VATRODOJAVA I ODIMLJ." sheetId="88" r:id="rId15"/>
    <sheet name="VIII. SPRINKLER" sheetId="67" r:id="rId16"/>
    <sheet name="IX. DIZALO" sheetId="68"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Hlk519582290" localSheetId="4">NASLOVNICA!$B$22</definedName>
    <definedName name="a" localSheetId="11">#REF!</definedName>
    <definedName name="a" localSheetId="12">#REF!</definedName>
    <definedName name="a" localSheetId="13">#REF!</definedName>
    <definedName name="a" localSheetId="14">#REF!</definedName>
    <definedName name="a">#REF!</definedName>
    <definedName name="all" localSheetId="11">#REF!</definedName>
    <definedName name="all" localSheetId="12">#REF!</definedName>
    <definedName name="all" localSheetId="13">#REF!</definedName>
    <definedName name="all">#REF!</definedName>
    <definedName name="aluminijska" localSheetId="11">#REF!</definedName>
    <definedName name="aluminijska" localSheetId="12">#REF!</definedName>
    <definedName name="aluminijska" localSheetId="13">#REF!</definedName>
    <definedName name="aluminijska">#REF!</definedName>
    <definedName name="BE_Price" localSheetId="11">#REF!</definedName>
    <definedName name="BE_Price" localSheetId="12">#REF!</definedName>
    <definedName name="BE_Price" localSheetId="13">#REF!</definedName>
    <definedName name="BE_Price">#REF!</definedName>
    <definedName name="betonska" localSheetId="11">#REF!</definedName>
    <definedName name="betonska" localSheetId="12">#REF!</definedName>
    <definedName name="betonska" localSheetId="13">#REF!</definedName>
    <definedName name="betonska">#REF!</definedName>
    <definedName name="BETONSKI_I_ARM.BETONSKI_RADOVI" localSheetId="11">#REF!</definedName>
    <definedName name="BETONSKI_I_ARM.BETONSKI_RADOVI" localSheetId="12">#REF!</definedName>
    <definedName name="BETONSKI_I_ARM.BETONSKI_RADOVI" localSheetId="13">#REF!</definedName>
    <definedName name="BETONSKI_I_ARM.BETONSKI_RADOVI">#REF!</definedName>
    <definedName name="BRAVARIJA_SKLONIŠTA" localSheetId="11">#REF!</definedName>
    <definedName name="BRAVARIJA_SKLONIŠTA" localSheetId="12">#REF!</definedName>
    <definedName name="BRAVARIJA_SKLONIŠTA" localSheetId="13">#REF!</definedName>
    <definedName name="BRAVARIJA_SKLONIŠTA">#REF!</definedName>
    <definedName name="BROD" localSheetId="11">#REF!</definedName>
    <definedName name="BROD" localSheetId="12">#REF!</definedName>
    <definedName name="BROD" localSheetId="13">#REF!</definedName>
    <definedName name="BROD" localSheetId="14">#REF!</definedName>
    <definedName name="BROD">#REF!</definedName>
    <definedName name="Copy_of_DA669E372" localSheetId="11">#REF!</definedName>
    <definedName name="Copy_of_DA669E372" localSheetId="12">#REF!</definedName>
    <definedName name="Copy_of_DA669E372" localSheetId="13">#REF!</definedName>
    <definedName name="Copy_of_DA669E372" localSheetId="14">#REF!</definedName>
    <definedName name="Copy_of_DA669E372">#REF!</definedName>
    <definedName name="Countr." localSheetId="11">#REF!</definedName>
    <definedName name="Countr." localSheetId="12">#REF!</definedName>
    <definedName name="Countr." localSheetId="13">#REF!</definedName>
    <definedName name="Countr.">#REF!</definedName>
    <definedName name="Countr.no" localSheetId="11">#REF!</definedName>
    <definedName name="Countr.no" localSheetId="12">#REF!</definedName>
    <definedName name="Countr.no" localSheetId="13">#REF!</definedName>
    <definedName name="Countr.no">#REF!</definedName>
    <definedName name="Country" localSheetId="11">#REF!</definedName>
    <definedName name="Country" localSheetId="12">#REF!</definedName>
    <definedName name="Country" localSheetId="13">#REF!</definedName>
    <definedName name="Country">#REF!</definedName>
    <definedName name="CRNA_BRAVARIJA" localSheetId="11">#REF!</definedName>
    <definedName name="CRNA_BRAVARIJA" localSheetId="12">#REF!</definedName>
    <definedName name="CRNA_BRAVARIJA" localSheetId="13">#REF!</definedName>
    <definedName name="CRNA_BRAVARIJA">#REF!</definedName>
    <definedName name="ČELIČNA_KONSTRUKCIJA" localSheetId="11">#REF!</definedName>
    <definedName name="ČELIČNA_KONSTRUKCIJA" localSheetId="12">#REF!</definedName>
    <definedName name="ČELIČNA_KONSTRUKCIJA" localSheetId="13">#REF!</definedName>
    <definedName name="ČELIČNA_KONSTRUKCIJA">#REF!</definedName>
    <definedName name="d" localSheetId="11">#REF!</definedName>
    <definedName name="d" localSheetId="12">#REF!</definedName>
    <definedName name="d" localSheetId="13">#REF!</definedName>
    <definedName name="d" localSheetId="14">#REF!</definedName>
    <definedName name="d">#REF!</definedName>
    <definedName name="DALEKOVOD" localSheetId="11">#REF!</definedName>
    <definedName name="DALEKOVOD" localSheetId="12">#REF!</definedName>
    <definedName name="DALEKOVOD" localSheetId="13">#REF!</definedName>
    <definedName name="DALEKOVOD" localSheetId="14">#REF!</definedName>
    <definedName name="DALEKOVOD">#REF!</definedName>
    <definedName name="Data_base_result" localSheetId="11">#REF!</definedName>
    <definedName name="Data_base_result" localSheetId="12">#REF!</definedName>
    <definedName name="Data_base_result" localSheetId="13">#REF!</definedName>
    <definedName name="Data_base_result">#REF!</definedName>
    <definedName name="_xlnm.Database" localSheetId="11">#REF!</definedName>
    <definedName name="_xlnm.Database" localSheetId="12">#REF!</definedName>
    <definedName name="_xlnm.Database" localSheetId="13">#REF!</definedName>
    <definedName name="_xlnm.Database">#REF!</definedName>
    <definedName name="dd" localSheetId="11">#REF!</definedName>
    <definedName name="dd" localSheetId="12">#REF!</definedName>
    <definedName name="dd" localSheetId="13">#REF!</definedName>
    <definedName name="dd" localSheetId="14">#REF!</definedName>
    <definedName name="dd">#REF!</definedName>
    <definedName name="DIMNJACI" localSheetId="11">#REF!</definedName>
    <definedName name="DIMNJACI" localSheetId="12">#REF!</definedName>
    <definedName name="DIMNJACI" localSheetId="13">#REF!</definedName>
    <definedName name="DIMNJACI">#REF!</definedName>
    <definedName name="DIZALA" localSheetId="11">#REF!</definedName>
    <definedName name="DIZALA" localSheetId="12">#REF!</definedName>
    <definedName name="DIZALA" localSheetId="13">#REF!</definedName>
    <definedName name="DIZALA">#REF!</definedName>
    <definedName name="EODB" localSheetId="11">#REF!</definedName>
    <definedName name="EODB" localSheetId="12">#REF!</definedName>
    <definedName name="EODB" localSheetId="13">#REF!</definedName>
    <definedName name="EODB">#REF!</definedName>
    <definedName name="Excel_BuiltIn_Print_Area_3_1">#REF!</definedName>
    <definedName name="FASADERSKI_RADOVI" localSheetId="11">#REF!</definedName>
    <definedName name="FASADERSKI_RADOVI" localSheetId="12">#REF!</definedName>
    <definedName name="FASADERSKI_RADOVI" localSheetId="13">#REF!</definedName>
    <definedName name="FASADERSKI_RADOVI">#REF!</definedName>
    <definedName name="fizika_zgrade" localSheetId="11">#REF!</definedName>
    <definedName name="fizika_zgrade" localSheetId="12">#REF!</definedName>
    <definedName name="fizika_zgrade" localSheetId="13">#REF!</definedName>
    <definedName name="fizika_zgrade">#REF!</definedName>
    <definedName name="gradbena" localSheetId="11">#REF!</definedName>
    <definedName name="gradbena" localSheetId="12">#REF!</definedName>
    <definedName name="gradbena" localSheetId="13">#REF!</definedName>
    <definedName name="gradbena">#REF!</definedName>
    <definedName name="Gradec" localSheetId="11">#REF!</definedName>
    <definedName name="Gradec" localSheetId="12">#REF!</definedName>
    <definedName name="Gradec" localSheetId="13">#REF!</definedName>
    <definedName name="Gradec" localSheetId="14">#REF!</definedName>
    <definedName name="Gradec">#REF!</definedName>
    <definedName name="GRANIT">[1]FAKTORI!$B$4</definedName>
    <definedName name="GRANIT1">[1]FAKTORI!$B$5</definedName>
    <definedName name="H" localSheetId="11">#REF!</definedName>
    <definedName name="H" localSheetId="12">#REF!</definedName>
    <definedName name="H" localSheetId="13">#REF!</definedName>
    <definedName name="H">#REF!</definedName>
    <definedName name="HIDRA" localSheetId="11">[2]FAKTORI!$B$4</definedName>
    <definedName name="HIDRA" localSheetId="12">[2]FAKTORI!$B$4</definedName>
    <definedName name="HIDRA" localSheetId="13">[3]FAKTORI!$B$4</definedName>
    <definedName name="HIDRA">[4]FAKTORI!$B$4</definedName>
    <definedName name="HR" localSheetId="11">#REF!</definedName>
    <definedName name="HR" localSheetId="12">#REF!</definedName>
    <definedName name="HR" localSheetId="13">#REF!</definedName>
    <definedName name="HR">#REF!</definedName>
    <definedName name="i" localSheetId="11">#REF!</definedName>
    <definedName name="i" localSheetId="12">#REF!</definedName>
    <definedName name="i" localSheetId="13">#REF!</definedName>
    <definedName name="i" localSheetId="14">#REF!</definedName>
    <definedName name="i">#REF!</definedName>
    <definedName name="ii" localSheetId="11">#REF!</definedName>
    <definedName name="ii" localSheetId="12">#REF!</definedName>
    <definedName name="ii" localSheetId="13">#REF!</definedName>
    <definedName name="ii" localSheetId="14">#REF!</definedName>
    <definedName name="ii">#REF!</definedName>
    <definedName name="INOX_BRAVARIJA" localSheetId="11">#REF!</definedName>
    <definedName name="INOX_BRAVARIJA" localSheetId="12">#REF!</definedName>
    <definedName name="INOX_BRAVARIJA" localSheetId="13">#REF!</definedName>
    <definedName name="INOX_BRAVARIJA">#REF!</definedName>
    <definedName name="is" localSheetId="11">#REF!</definedName>
    <definedName name="is" localSheetId="12">#REF!</definedName>
    <definedName name="is" localSheetId="13">#REF!</definedName>
    <definedName name="is" localSheetId="14">#REF!</definedName>
    <definedName name="is">#REF!</definedName>
    <definedName name="IZOLATERSKI_RADOVI" localSheetId="11">#REF!</definedName>
    <definedName name="IZOLATERSKI_RADOVI" localSheetId="12">#REF!</definedName>
    <definedName name="IZOLATERSKI_RADOVI" localSheetId="13">#REF!</definedName>
    <definedName name="IZOLATERSKI_RADOVI">#REF!</definedName>
    <definedName name="jm" localSheetId="11">#REF!</definedName>
    <definedName name="jm" localSheetId="12">#REF!</definedName>
    <definedName name="jm" localSheetId="13">#REF!</definedName>
    <definedName name="jm" localSheetId="14">#REF!</definedName>
    <definedName name="jm">#REF!</definedName>
    <definedName name="k" localSheetId="11">#REF!</definedName>
    <definedName name="k" localSheetId="12">#REF!</definedName>
    <definedName name="k" localSheetId="13">#REF!</definedName>
    <definedName name="k" localSheetId="14">#REF!</definedName>
    <definedName name="k">#REF!</definedName>
    <definedName name="KAMENARSKI_RADOVI" localSheetId="11">#REF!</definedName>
    <definedName name="KAMENARSKI_RADOVI" localSheetId="12">#REF!</definedName>
    <definedName name="KAMENARSKI_RADOVI" localSheetId="13">#REF!</definedName>
    <definedName name="KAMENARSKI_RADOVI">#REF!</definedName>
    <definedName name="keramicarska" localSheetId="11">#REF!</definedName>
    <definedName name="keramicarska" localSheetId="12">#REF!</definedName>
    <definedName name="keramicarska" localSheetId="13">#REF!</definedName>
    <definedName name="keramicarska">#REF!</definedName>
    <definedName name="KERAMIČARSKI_RADOVI" localSheetId="11">#REF!</definedName>
    <definedName name="KERAMIČARSKI_RADOVI" localSheetId="12">#REF!</definedName>
    <definedName name="KERAMIČARSKI_RADOVI" localSheetId="13">#REF!</definedName>
    <definedName name="KERAMIČARSKI_RADOVI">#REF!</definedName>
    <definedName name="kljucavnicarska" localSheetId="11">#REF!</definedName>
    <definedName name="kljucavnicarska" localSheetId="12">#REF!</definedName>
    <definedName name="kljucavnicarska" localSheetId="13">#REF!</definedName>
    <definedName name="kljucavnicarska">#REF!</definedName>
    <definedName name="krizanje" localSheetId="11">#REF!</definedName>
    <definedName name="krizanje" localSheetId="12">#REF!</definedName>
    <definedName name="krizanje" localSheetId="13">#REF!</definedName>
    <definedName name="krizanje" localSheetId="14">#REF!</definedName>
    <definedName name="krizanje">#REF!</definedName>
    <definedName name="KROVOPOKRIVAČKI_RADOVI" localSheetId="11">#REF!</definedName>
    <definedName name="KROVOPOKRIVAČKI_RADOVI" localSheetId="12">#REF!</definedName>
    <definedName name="KROVOPOKRIVAČKI_RADOVI" localSheetId="13">#REF!</definedName>
    <definedName name="KROVOPOKRIVAČKI_RADOVI">#REF!</definedName>
    <definedName name="krovskokleparska" localSheetId="11">#REF!</definedName>
    <definedName name="krovskokleparska" localSheetId="12">#REF!</definedName>
    <definedName name="krovskokleparska" localSheetId="13">#REF!</definedName>
    <definedName name="krovskokleparska">#REF!</definedName>
    <definedName name="Kurs" localSheetId="11">#REF!</definedName>
    <definedName name="Kurs" localSheetId="12">#REF!</definedName>
    <definedName name="Kurs" localSheetId="13">#REF!</definedName>
    <definedName name="Kurs">#REF!</definedName>
    <definedName name="l" localSheetId="11">#REF!</definedName>
    <definedName name="l" localSheetId="12">#REF!</definedName>
    <definedName name="l" localSheetId="13">#REF!</definedName>
    <definedName name="l" localSheetId="14">#REF!</definedName>
    <definedName name="l">#REF!</definedName>
    <definedName name="Langua." localSheetId="11">#REF!</definedName>
    <definedName name="Langua." localSheetId="12">#REF!</definedName>
    <definedName name="Langua." localSheetId="13">#REF!</definedName>
    <definedName name="Langua.">#REF!</definedName>
    <definedName name="Langua.no" localSheetId="11">#REF!</definedName>
    <definedName name="Langua.no" localSheetId="12">#REF!</definedName>
    <definedName name="Langua.no" localSheetId="13">#REF!</definedName>
    <definedName name="Langua.no">#REF!</definedName>
    <definedName name="Language" localSheetId="11">#REF!</definedName>
    <definedName name="Language" localSheetId="12">#REF!</definedName>
    <definedName name="Language" localSheetId="13">#REF!</definedName>
    <definedName name="Language">#REF!</definedName>
    <definedName name="Last_up_date" localSheetId="11">#REF!</definedName>
    <definedName name="Last_up_date" localSheetId="12">#REF!</definedName>
    <definedName name="Last_up_date" localSheetId="13">#REF!</definedName>
    <definedName name="Last_up_date">#REF!</definedName>
    <definedName name="LIMARSKI_RADOVI" localSheetId="11">#REF!</definedName>
    <definedName name="LIMARSKI_RADOVI" localSheetId="12">#REF!</definedName>
    <definedName name="LIMARSKI_RADOVI" localSheetId="13">#REF!</definedName>
    <definedName name="LIMARSKI_RADOVI">#REF!</definedName>
    <definedName name="m" localSheetId="11">#REF!</definedName>
    <definedName name="m" localSheetId="12">#REF!</definedName>
    <definedName name="m" localSheetId="13">#REF!</definedName>
    <definedName name="m" localSheetId="14">#REF!</definedName>
    <definedName name="m">#REF!</definedName>
    <definedName name="mavcnokartonska" localSheetId="11">#REF!</definedName>
    <definedName name="mavcnokartonska" localSheetId="12">#REF!</definedName>
    <definedName name="mavcnokartonska" localSheetId="13">#REF!</definedName>
    <definedName name="mavcnokartonska">#REF!</definedName>
    <definedName name="n" localSheetId="11">#REF!</definedName>
    <definedName name="n" localSheetId="12">#REF!</definedName>
    <definedName name="n" localSheetId="13">#REF!</definedName>
    <definedName name="n" localSheetId="14">#REF!</definedName>
    <definedName name="n">#REF!</definedName>
    <definedName name="NEHRĐAJUĆA_BRAVARIJA" localSheetId="11">#REF!</definedName>
    <definedName name="NEHRĐAJUĆA_BRAVARIJA" localSheetId="12">#REF!</definedName>
    <definedName name="NEHRĐAJUĆA_BRAVARIJA" localSheetId="13">#REF!</definedName>
    <definedName name="NEHRĐAJUĆA_BRAVARIJA">#REF!</definedName>
    <definedName name="nnm" localSheetId="11">#REF!</definedName>
    <definedName name="nnm" localSheetId="12">#REF!</definedName>
    <definedName name="nnm" localSheetId="13">#REF!</definedName>
    <definedName name="nnm" localSheetId="14">#REF!</definedName>
    <definedName name="nnm">#REF!</definedName>
    <definedName name="Null" localSheetId="11">#REF!</definedName>
    <definedName name="Null" localSheetId="12">#REF!</definedName>
    <definedName name="Null" localSheetId="13">#REF!</definedName>
    <definedName name="Null">#REF!</definedName>
    <definedName name="o" localSheetId="11">#REF!</definedName>
    <definedName name="o" localSheetId="12">#REF!</definedName>
    <definedName name="o" localSheetId="13">#REF!</definedName>
    <definedName name="o" localSheetId="14">#REF!</definedName>
    <definedName name="o">#REF!</definedName>
    <definedName name="obrtniska" localSheetId="11">#REF!</definedName>
    <definedName name="obrtniska" localSheetId="12">#REF!</definedName>
    <definedName name="obrtniska" localSheetId="13">#REF!</definedName>
    <definedName name="obrtniska">#REF!</definedName>
    <definedName name="OLE_LINK2" localSheetId="11">#REF!</definedName>
    <definedName name="OLE_LINK2" localSheetId="12">#REF!</definedName>
    <definedName name="OLE_LINK2" localSheetId="13">#REF!</definedName>
    <definedName name="OLE_LINK2" localSheetId="14">#REF!</definedName>
    <definedName name="OLE_LINK2">#REF!</definedName>
    <definedName name="OSTALI_RADOVI" localSheetId="11">#REF!</definedName>
    <definedName name="OSTALI_RADOVI" localSheetId="12">#REF!</definedName>
    <definedName name="OSTALI_RADOVI" localSheetId="13">#REF!</definedName>
    <definedName name="OSTALI_RADOVI">#REF!</definedName>
    <definedName name="Partno" localSheetId="11">#REF!</definedName>
    <definedName name="Partno" localSheetId="12">#REF!</definedName>
    <definedName name="Partno" localSheetId="13">#REF!</definedName>
    <definedName name="Partno">#REF!</definedName>
    <definedName name="PILOTI" localSheetId="11">#REF!</definedName>
    <definedName name="PILOTI" localSheetId="12">#REF!</definedName>
    <definedName name="PILOTI" localSheetId="13">#REF!</definedName>
    <definedName name="PILOTI">#REF!</definedName>
    <definedName name="po" localSheetId="11">#REF!</definedName>
    <definedName name="po" localSheetId="12">#REF!</definedName>
    <definedName name="po" localSheetId="13">#REF!</definedName>
    <definedName name="po" localSheetId="14">#REF!</definedName>
    <definedName name="po">#REF!</definedName>
    <definedName name="PODOVI" localSheetId="11">#REF!</definedName>
    <definedName name="PODOVI" localSheetId="12">#REF!</definedName>
    <definedName name="PODOVI" localSheetId="13">#REF!</definedName>
    <definedName name="PODOVI">#REF!</definedName>
    <definedName name="POPUST">[5]FAKTORI!$B$2</definedName>
    <definedName name="POPUST_2">[6]FAKTORI!$B$3</definedName>
    <definedName name="POSTO">[7]Rekapitulacija!$C$52</definedName>
    <definedName name="PREGRADNE_STIJENE" localSheetId="11">#REF!</definedName>
    <definedName name="PREGRADNE_STIJENE" localSheetId="12">#REF!</definedName>
    <definedName name="PREGRADNE_STIJENE" localSheetId="13">#REF!</definedName>
    <definedName name="PREGRADNE_STIJENE">#REF!</definedName>
    <definedName name="Price_code" localSheetId="11">#REF!</definedName>
    <definedName name="Price_code" localSheetId="12">#REF!</definedName>
    <definedName name="Price_code" localSheetId="13">#REF!</definedName>
    <definedName name="Price_code">#REF!</definedName>
    <definedName name="_xlnm.Print_Area" localSheetId="2">'2 OPĆI UVJETI ZEMLJANI'!$A$1:$B$71</definedName>
    <definedName name="_xlnm.Print_Area" localSheetId="3">'3 OPĆI UVJETI AB I BETONSKI'!$A$1:$B$165</definedName>
    <definedName name="_xlnm.Print_Area" localSheetId="6">'4 OPĆI UVJETI BRAVARSKI'!$A$1:$B$42</definedName>
    <definedName name="_xlnm.Print_Area" localSheetId="8">'6 OPĆI UVIJETI IZOLATERSKI'!$A$1:$B$64</definedName>
    <definedName name="_xlnm.Print_Area" localSheetId="9">'I. GRAĐEVINSKO-OBRTNIČKI'!$A$1:$F$1822</definedName>
    <definedName name="_xlnm.Print_Area" localSheetId="10">'III. VOD., ODV. I HIDR. MREŽA'!$A$1:$F$472</definedName>
    <definedName name="_xlnm.Print_Area" localSheetId="11">'IV. GRIJ., HLAĐ., VENT.'!$A$1:$F$752</definedName>
    <definedName name="_xlnm.Print_Area" localSheetId="16">'IX. DIZALO'!$A$1:$F$97</definedName>
    <definedName name="_xlnm.Print_Area" localSheetId="4">NASLOVNICA!$B$1:$C$58</definedName>
    <definedName name="_xlnm.Print_Area" localSheetId="5">'SVEUKUPNA REKAPITULACIJA'!$A$1:$F$41</definedName>
    <definedName name="_xlnm.Print_Area" localSheetId="12">'V. INSTALACIJA PLINA'!$A$1:$F$222</definedName>
    <definedName name="_xlnm.Print_Area" localSheetId="13">'VI. ELEKTROINSTALACIJE'!$A$1:$F$759</definedName>
    <definedName name="_xlnm.Print_Area" localSheetId="14">'VII. VATRODOJAVA I ODIMLJ.'!$A$1:$F$179</definedName>
    <definedName name="_xlnm.Print_Area" localSheetId="15">'VIII. SPRINKLER'!$A$1:$F$242</definedName>
    <definedName name="_xlnm.Print_Area" localSheetId="0">'ZAJEDNIČKI OBRAČUNSKI UVJETI'!$A$1:$C$124</definedName>
    <definedName name="_xlnm.Print_Titles" localSheetId="9">'I. GRAĐEVINSKO-OBRTNIČKI'!$783:$784</definedName>
    <definedName name="_xlnm.Print_Titles" localSheetId="10">'III. VOD., ODV. I HIDR. MREŽA'!$104:$105</definedName>
    <definedName name="_xlnm.Print_Titles" localSheetId="11">'IV. GRIJ., HLAĐ., VENT.'!$130:$131</definedName>
    <definedName name="_xlnm.Print_Titles" localSheetId="16">'IX. DIZALO'!$61:$62</definedName>
    <definedName name="_xlnm.Print_Titles" localSheetId="12">'V. INSTALACIJA PLINA'!$132:$133</definedName>
    <definedName name="_xlnm.Print_Titles" localSheetId="13">'VI. ELEKTROINSTALACIJE'!$92:$93</definedName>
    <definedName name="_xlnm.Print_Titles" localSheetId="14">'VII. VATRODOJAVA I ODIMLJ.'!$75:$76</definedName>
    <definedName name="_xlnm.Print_Titles" localSheetId="15">'VIII. SPRINKLER'!$101:$102</definedName>
    <definedName name="PROTUPOŽARNA_BRAVARIJA" localSheetId="11">#REF!</definedName>
    <definedName name="PROTUPOŽARNA_BRAVARIJA" localSheetId="12">#REF!</definedName>
    <definedName name="PROTUPOŽARNA_BRAVARIJA" localSheetId="13">#REF!</definedName>
    <definedName name="PROTUPOŽARNA_BRAVARIJA">#REF!</definedName>
    <definedName name="R_E_K_A_P_I_T_U_L_A_C_I_J_A" localSheetId="11">#REF!</definedName>
    <definedName name="R_E_K_A_P_I_T_U_L_A_C_I_J_A" localSheetId="12">#REF!</definedName>
    <definedName name="R_E_K_A_P_I_T_U_L_A_C_I_J_A" localSheetId="13">#REF!</definedName>
    <definedName name="R_E_K_A_P_I_T_U_L_A_C_I_J_A">#REF!</definedName>
    <definedName name="reserve" localSheetId="11">#REF!</definedName>
    <definedName name="reserve" localSheetId="12">#REF!</definedName>
    <definedName name="reserve" localSheetId="13">#REF!</definedName>
    <definedName name="reserve">#REF!</definedName>
    <definedName name="RTG_BRAVARIJA" localSheetId="11">#REF!</definedName>
    <definedName name="RTG_BRAVARIJA" localSheetId="12">#REF!</definedName>
    <definedName name="RTG_BRAVARIJA" localSheetId="13">#REF!</definedName>
    <definedName name="RTG_BRAVARIJA">#REF!</definedName>
    <definedName name="RUŠENJA_I_PRILAGODBE_GRAĐEVINSKIH_ELEMENATA_POSTOJEĆIH_GRAĐEVINA" localSheetId="11">#REF!</definedName>
    <definedName name="RUŠENJA_I_PRILAGODBE_GRAĐEVINSKIH_ELEMENATA_POSTOJEĆIH_GRAĐEVINA" localSheetId="12">#REF!</definedName>
    <definedName name="RUŠENJA_I_PRILAGODBE_GRAĐEVINSKIH_ELEMENATA_POSTOJEĆIH_GRAĐEVINA" localSheetId="13">#REF!</definedName>
    <definedName name="RUŠENJA_I_PRILAGODBE_GRAĐEVINSKIH_ELEMENATA_POSTOJEĆIH_GRAĐEVINA">#REF!</definedName>
    <definedName name="s" localSheetId="11">#REF!</definedName>
    <definedName name="s" localSheetId="12">#REF!</definedName>
    <definedName name="s" localSheetId="13">#REF!</definedName>
    <definedName name="s" localSheetId="14">#REF!</definedName>
    <definedName name="s">#REF!</definedName>
    <definedName name="Seins" localSheetId="11">#REF!</definedName>
    <definedName name="Seins" localSheetId="12">#REF!</definedName>
    <definedName name="Seins" localSheetId="13">#REF!</definedName>
    <definedName name="Seins">#REF!</definedName>
    <definedName name="slikopleskarska" localSheetId="11">#REF!</definedName>
    <definedName name="slikopleskarska" localSheetId="12">#REF!</definedName>
    <definedName name="slikopleskarska" localSheetId="13">#REF!</definedName>
    <definedName name="slikopleskarska">#REF!</definedName>
    <definedName name="SOBOSLIKARSKI_RADOVI" localSheetId="11">#REF!</definedName>
    <definedName name="SOBOSLIKARSKI_RADOVI" localSheetId="12">#REF!</definedName>
    <definedName name="SOBOSLIKARSKI_RADOVI" localSheetId="13">#REF!</definedName>
    <definedName name="SOBOSLIKARSKI_RADOVI">#REF!</definedName>
    <definedName name="SPUŠTENI_STROPOVI" localSheetId="11">#REF!</definedName>
    <definedName name="SPUŠTENI_STROPOVI" localSheetId="12">#REF!</definedName>
    <definedName name="SPUŠTENI_STROPOVI" localSheetId="13">#REF!</definedName>
    <definedName name="SPUŠTENI_STROPOVI">#REF!</definedName>
    <definedName name="st" localSheetId="11">#REF!</definedName>
    <definedName name="st" localSheetId="12">#REF!</definedName>
    <definedName name="st" localSheetId="13">#REF!</definedName>
    <definedName name="st" localSheetId="14">#REF!</definedName>
    <definedName name="st">#REF!</definedName>
    <definedName name="SWIETELSKY">[8]FAKTORI!$B$3</definedName>
    <definedName name="tesarska" localSheetId="11">#REF!</definedName>
    <definedName name="tesarska" localSheetId="12">#REF!</definedName>
    <definedName name="tesarska" localSheetId="13">#REF!</definedName>
    <definedName name="tesarska">#REF!</definedName>
    <definedName name="type" localSheetId="11">#REF!</definedName>
    <definedName name="type" localSheetId="12">#REF!</definedName>
    <definedName name="type" localSheetId="13">#REF!</definedName>
    <definedName name="type">#REF!</definedName>
    <definedName name="UKLANJANJE_OBJEKATA_I_IZGRADNJA_PRIVREMENE_SAOBRAČAJNICE" localSheetId="11">#REF!</definedName>
    <definedName name="UKLANJANJE_OBJEKATA_I_IZGRADNJA_PRIVREMENE_SAOBRAČAJNICE" localSheetId="12">#REF!</definedName>
    <definedName name="UKLANJANJE_OBJEKATA_I_IZGRADNJA_PRIVREMENE_SAOBRAČAJNICE" localSheetId="13">#REF!</definedName>
    <definedName name="UKLANJANJE_OBJEKATA_I_IZGRADNJA_PRIVREMENE_SAOBRAČAJNICE">#REF!</definedName>
    <definedName name="UNUTARNJA_ALUMINIJSKA_BRAVARIJA" localSheetId="11">#REF!</definedName>
    <definedName name="UNUTARNJA_ALUMINIJSKA_BRAVARIJA" localSheetId="12">#REF!</definedName>
    <definedName name="UNUTARNJA_ALUMINIJSKA_BRAVARIJA" localSheetId="13">#REF!</definedName>
    <definedName name="UNUTARNJA_ALUMINIJSKA_BRAVARIJA">#REF!</definedName>
    <definedName name="VANJSKA_ALUMINIJSKA_BRAVARIJA" localSheetId="11">#REF!</definedName>
    <definedName name="VANJSKA_ALUMINIJSKA_BRAVARIJA" localSheetId="12">#REF!</definedName>
    <definedName name="VANJSKA_ALUMINIJSKA_BRAVARIJA" localSheetId="13">#REF!</definedName>
    <definedName name="VANJSKA_ALUMINIJSKA_BRAVARIJA">#REF!</definedName>
    <definedName name="VI" localSheetId="11">#REF!</definedName>
    <definedName name="VI" localSheetId="12">#REF!</definedName>
    <definedName name="VI" localSheetId="13">#REF!</definedName>
    <definedName name="VI">#REF!</definedName>
    <definedName name="VP" localSheetId="11">#REF!</definedName>
    <definedName name="VP" localSheetId="12">#REF!</definedName>
    <definedName name="VP" localSheetId="13">#REF!</definedName>
    <definedName name="VP">#REF!</definedName>
    <definedName name="vvv" localSheetId="13">[9]Preisfindung!#REF!</definedName>
    <definedName name="vvv">[9]Preisfindung!#REF!</definedName>
    <definedName name="Wrg" localSheetId="11">#REF!</definedName>
    <definedName name="Wrg" localSheetId="12">#REF!</definedName>
    <definedName name="Wrg" localSheetId="13">#REF!</definedName>
    <definedName name="Wrg">#REF!</definedName>
    <definedName name="yx" localSheetId="11">#REF!</definedName>
    <definedName name="yx" localSheetId="12">#REF!</definedName>
    <definedName name="yx" localSheetId="13">#REF!</definedName>
    <definedName name="yx" localSheetId="14">#REF!</definedName>
    <definedName name="yx">#REF!</definedName>
    <definedName name="z" localSheetId="11">#REF!</definedName>
    <definedName name="z" localSheetId="12">#REF!</definedName>
    <definedName name="z" localSheetId="13">#REF!</definedName>
    <definedName name="z" localSheetId="14">#REF!</definedName>
    <definedName name="z">#REF!</definedName>
    <definedName name="zemeljska" localSheetId="11">#REF!</definedName>
    <definedName name="zemeljska" localSheetId="12">#REF!</definedName>
    <definedName name="zemeljska" localSheetId="13">#REF!</definedName>
    <definedName name="zemeljska">#REF!</definedName>
    <definedName name="ZEMLJANI_RADOVI" localSheetId="11">#REF!</definedName>
    <definedName name="ZEMLJANI_RADOVI" localSheetId="12">#REF!</definedName>
    <definedName name="ZEMLJANI_RADOVI" localSheetId="13">#REF!</definedName>
    <definedName name="ZEMLJANI_RADOVI">#REF!</definedName>
    <definedName name="zidarska" localSheetId="11">#REF!</definedName>
    <definedName name="zidarska" localSheetId="12">#REF!</definedName>
    <definedName name="zidarska" localSheetId="13">#REF!</definedName>
    <definedName name="zidarska">#REF!</definedName>
    <definedName name="ZIDARSKI_RADOVI" localSheetId="11">#REF!</definedName>
    <definedName name="ZIDARSKI_RADOVI" localSheetId="12">#REF!</definedName>
    <definedName name="ZIDARSKI_RADOVI" localSheetId="13">#REF!</definedName>
    <definedName name="ZIDARSKI_RADOVI">#REF!</definedName>
  </definedNames>
  <calcPr calcId="181029"/>
</workbook>
</file>

<file path=xl/calcChain.xml><?xml version="1.0" encoding="utf-8"?>
<calcChain xmlns="http://schemas.openxmlformats.org/spreadsheetml/2006/main">
  <c r="F567" i="86" l="1"/>
  <c r="F80" i="88" l="1"/>
  <c r="F450" i="78"/>
  <c r="F447" i="78"/>
  <c r="F444" i="78"/>
  <c r="F443" i="78"/>
  <c r="F442" i="78"/>
  <c r="F441" i="78"/>
  <c r="F440" i="78"/>
  <c r="F439" i="78"/>
  <c r="F438" i="78"/>
  <c r="F437" i="78"/>
  <c r="F434" i="78"/>
  <c r="F431" i="78"/>
  <c r="F428" i="78"/>
  <c r="F423" i="78"/>
  <c r="F416" i="78"/>
  <c r="F413" i="78"/>
  <c r="F410" i="78"/>
  <c r="F409" i="78"/>
  <c r="F406" i="78"/>
  <c r="F405" i="78"/>
  <c r="F392" i="78"/>
  <c r="F391" i="78"/>
  <c r="F378" i="78"/>
  <c r="F363" i="78"/>
  <c r="F347" i="78"/>
  <c r="F329" i="78"/>
  <c r="F326" i="78"/>
  <c r="F325" i="78"/>
  <c r="F324" i="78"/>
  <c r="F322" i="78"/>
  <c r="F319" i="78"/>
  <c r="F316" i="78"/>
  <c r="F313" i="78"/>
  <c r="F310" i="78"/>
  <c r="F308" i="78"/>
  <c r="F305" i="78"/>
  <c r="F302" i="78"/>
  <c r="F301" i="78"/>
  <c r="F298" i="78"/>
  <c r="F297" i="78"/>
  <c r="F296" i="78"/>
  <c r="F293" i="78"/>
  <c r="F292" i="78"/>
  <c r="F291" i="78"/>
  <c r="F284" i="78"/>
  <c r="F281" i="78"/>
  <c r="F278" i="78"/>
  <c r="F277" i="78"/>
  <c r="F276" i="78"/>
  <c r="F273" i="78"/>
  <c r="F270" i="78"/>
  <c r="F269" i="78"/>
  <c r="F268" i="78"/>
  <c r="F267" i="78"/>
  <c r="F264" i="78"/>
  <c r="F261" i="78"/>
  <c r="F258" i="78"/>
  <c r="F255" i="78"/>
  <c r="F252" i="78"/>
  <c r="F249" i="78"/>
  <c r="F246" i="78"/>
  <c r="F243" i="78"/>
  <c r="F242" i="78"/>
  <c r="F241" i="78"/>
  <c r="F240" i="78"/>
  <c r="F239" i="78"/>
  <c r="F236" i="78"/>
  <c r="F234" i="78"/>
  <c r="F233" i="78"/>
  <c r="F232" i="78"/>
  <c r="F230" i="78"/>
  <c r="F229" i="78"/>
  <c r="F228" i="78"/>
  <c r="F227" i="78"/>
  <c r="F226" i="78"/>
  <c r="F224" i="78"/>
  <c r="F223" i="78"/>
  <c r="F222" i="78"/>
  <c r="F220" i="78"/>
  <c r="F218" i="78"/>
  <c r="F217" i="78"/>
  <c r="F216" i="78"/>
  <c r="F215" i="78"/>
  <c r="F214" i="78"/>
  <c r="F213" i="78"/>
  <c r="F212" i="78"/>
  <c r="F211" i="78"/>
  <c r="F209" i="78"/>
  <c r="F208" i="78"/>
  <c r="F207" i="78"/>
  <c r="F206" i="78"/>
  <c r="F205" i="78"/>
  <c r="F203" i="78"/>
  <c r="F202" i="78"/>
  <c r="F201" i="78"/>
  <c r="F200" i="78"/>
  <c r="F198" i="78"/>
  <c r="F197" i="78"/>
  <c r="F196" i="78"/>
  <c r="F195" i="78"/>
  <c r="F194" i="78"/>
  <c r="F187" i="78"/>
  <c r="F186" i="78"/>
  <c r="F185" i="78"/>
  <c r="F184" i="78"/>
  <c r="F181" i="78"/>
  <c r="F180" i="78"/>
  <c r="F179" i="78"/>
  <c r="F176" i="78"/>
  <c r="F173" i="78"/>
  <c r="F170" i="78"/>
  <c r="F167" i="78"/>
  <c r="F164" i="78"/>
  <c r="F161" i="78"/>
  <c r="F158" i="78"/>
  <c r="F157" i="78"/>
  <c r="F154" i="78"/>
  <c r="F153" i="78"/>
  <c r="F152" i="78"/>
  <c r="F149" i="78"/>
  <c r="F148" i="78"/>
  <c r="F147" i="78"/>
  <c r="F146" i="78"/>
  <c r="F145" i="78"/>
  <c r="F142" i="78"/>
  <c r="F141" i="78"/>
  <c r="F140" i="78"/>
  <c r="F139" i="78"/>
  <c r="F138" i="78"/>
  <c r="F128" i="78"/>
  <c r="F127" i="78"/>
  <c r="F126" i="78"/>
  <c r="F125" i="78"/>
  <c r="F124" i="78"/>
  <c r="F121" i="78"/>
  <c r="F120" i="78"/>
  <c r="F119" i="78"/>
  <c r="F116" i="78"/>
  <c r="F115" i="78"/>
  <c r="F114" i="78"/>
  <c r="F113" i="78"/>
  <c r="F112" i="78"/>
  <c r="F111" i="78"/>
  <c r="F110" i="78"/>
  <c r="F109" i="78"/>
  <c r="F331" i="78" l="1"/>
  <c r="F466" i="78" s="1"/>
  <c r="F130" i="78"/>
  <c r="F460" i="78" s="1"/>
  <c r="F189" i="78"/>
  <c r="F462" i="78" s="1"/>
  <c r="F286" i="78"/>
  <c r="F464" i="78" s="1"/>
  <c r="F452" i="78"/>
  <c r="F468" i="78" s="1"/>
  <c r="F470" i="78" l="1"/>
  <c r="F18" i="63" s="1"/>
  <c r="B754" i="86" l="1"/>
  <c r="F731" i="86"/>
  <c r="F729" i="86"/>
  <c r="F727" i="86"/>
  <c r="F725" i="86"/>
  <c r="F723" i="86"/>
  <c r="F721" i="86"/>
  <c r="F719" i="86"/>
  <c r="F712" i="86"/>
  <c r="F710" i="86"/>
  <c r="F708" i="86"/>
  <c r="F694" i="86"/>
  <c r="F689" i="86"/>
  <c r="F683" i="86"/>
  <c r="F669" i="86"/>
  <c r="F664" i="86"/>
  <c r="F636" i="86"/>
  <c r="F626" i="86"/>
  <c r="F624" i="86"/>
  <c r="F622" i="86"/>
  <c r="F620" i="86"/>
  <c r="F618" i="86"/>
  <c r="D611" i="86"/>
  <c r="F591" i="86"/>
  <c r="F589" i="86"/>
  <c r="F587" i="86"/>
  <c r="F586" i="86"/>
  <c r="F585" i="86"/>
  <c r="F584" i="86"/>
  <c r="F583" i="86"/>
  <c r="F582" i="86"/>
  <c r="F581" i="86"/>
  <c r="F580" i="86"/>
  <c r="F579" i="86"/>
  <c r="F578" i="86"/>
  <c r="F577" i="86"/>
  <c r="F576" i="86"/>
  <c r="F575" i="86"/>
  <c r="F574" i="86"/>
  <c r="F565" i="86"/>
  <c r="F564" i="86"/>
  <c r="F563" i="86"/>
  <c r="F562" i="86"/>
  <c r="F561" i="86"/>
  <c r="F560" i="86"/>
  <c r="F558" i="86"/>
  <c r="F557" i="86"/>
  <c r="F556" i="86"/>
  <c r="F555" i="86"/>
  <c r="F554" i="86"/>
  <c r="F553" i="86"/>
  <c r="F552" i="86"/>
  <c r="F551" i="86"/>
  <c r="F550" i="86"/>
  <c r="F548" i="86"/>
  <c r="F547" i="86"/>
  <c r="F546" i="86"/>
  <c r="F545" i="86"/>
  <c r="F544" i="86"/>
  <c r="F542" i="86"/>
  <c r="F540" i="86"/>
  <c r="F539" i="86"/>
  <c r="F538" i="86"/>
  <c r="F537" i="86"/>
  <c r="F536" i="86"/>
  <c r="F535" i="86"/>
  <c r="F534" i="86"/>
  <c r="F533" i="86"/>
  <c r="F531" i="86"/>
  <c r="F530" i="86"/>
  <c r="F529" i="86"/>
  <c r="F528" i="86"/>
  <c r="F527" i="86"/>
  <c r="F526" i="86"/>
  <c r="F523" i="86"/>
  <c r="F521" i="86"/>
  <c r="F519" i="86"/>
  <c r="F518" i="86"/>
  <c r="F517" i="86"/>
  <c r="F516" i="86"/>
  <c r="F515" i="86"/>
  <c r="F514" i="86"/>
  <c r="F513" i="86"/>
  <c r="F512" i="86"/>
  <c r="F509" i="86"/>
  <c r="F508" i="86"/>
  <c r="F507" i="86"/>
  <c r="F506" i="86"/>
  <c r="F505" i="86"/>
  <c r="F504" i="86"/>
  <c r="F503" i="86"/>
  <c r="F502" i="86"/>
  <c r="F498" i="86"/>
  <c r="F497" i="86"/>
  <c r="F496" i="86"/>
  <c r="F495" i="86"/>
  <c r="F569" i="86" s="1"/>
  <c r="F486" i="86"/>
  <c r="F484" i="86"/>
  <c r="F482" i="86"/>
  <c r="F474" i="86"/>
  <c r="F470" i="86"/>
  <c r="F466" i="86"/>
  <c r="F462" i="86"/>
  <c r="F458" i="86"/>
  <c r="F455" i="86"/>
  <c r="F450" i="86"/>
  <c r="F446" i="86"/>
  <c r="F442" i="86"/>
  <c r="F438" i="86"/>
  <c r="F434" i="86"/>
  <c r="F430" i="86"/>
  <c r="F426" i="86"/>
  <c r="F422" i="86"/>
  <c r="F418" i="86"/>
  <c r="F414" i="86"/>
  <c r="F410" i="86"/>
  <c r="F406" i="86"/>
  <c r="F402" i="86"/>
  <c r="F398" i="86"/>
  <c r="F394" i="86"/>
  <c r="F390" i="86"/>
  <c r="F386" i="86"/>
  <c r="F382" i="86"/>
  <c r="F378" i="86"/>
  <c r="F374" i="86"/>
  <c r="F370" i="86"/>
  <c r="F366" i="86"/>
  <c r="F362" i="86"/>
  <c r="F358" i="86"/>
  <c r="F354" i="86"/>
  <c r="F350" i="86"/>
  <c r="F346" i="86"/>
  <c r="F342" i="86"/>
  <c r="F338" i="86"/>
  <c r="F334" i="86"/>
  <c r="F330" i="86"/>
  <c r="F326" i="86"/>
  <c r="F322" i="86"/>
  <c r="F318" i="86"/>
  <c r="F305" i="86"/>
  <c r="F285" i="86"/>
  <c r="F269" i="86"/>
  <c r="F252" i="86"/>
  <c r="F236" i="86"/>
  <c r="F220" i="86"/>
  <c r="F203" i="86"/>
  <c r="F188" i="86"/>
  <c r="F169" i="86"/>
  <c r="F148" i="86"/>
  <c r="F114" i="86"/>
  <c r="F113" i="86"/>
  <c r="F115" i="86" s="1"/>
  <c r="F738" i="86" s="1"/>
  <c r="F107" i="86"/>
  <c r="F106" i="86"/>
  <c r="F105" i="86"/>
  <c r="F102" i="86"/>
  <c r="F99" i="86"/>
  <c r="F308" i="86" l="1"/>
  <c r="F740" i="86" s="1"/>
  <c r="F109" i="86"/>
  <c r="F736" i="86" s="1"/>
  <c r="F488" i="86"/>
  <c r="F744" i="86" s="1"/>
  <c r="F629" i="86"/>
  <c r="F750" i="86" s="1"/>
  <c r="F704" i="86"/>
  <c r="F752" i="86" s="1"/>
  <c r="F746" i="86"/>
  <c r="F732" i="86"/>
  <c r="F756" i="86" s="1"/>
  <c r="F477" i="86"/>
  <c r="F742" i="86" s="1"/>
  <c r="F593" i="86"/>
  <c r="F748" i="86" s="1"/>
  <c r="F714" i="86"/>
  <c r="F754" i="86" s="1"/>
  <c r="F758" i="86" l="1"/>
  <c r="F24" i="63" s="1"/>
  <c r="F184" i="90"/>
  <c r="F204" i="90"/>
  <c r="F202" i="90"/>
  <c r="F195" i="90"/>
  <c r="F193" i="90"/>
  <c r="F190" i="90"/>
  <c r="F189" i="90"/>
  <c r="F186" i="90"/>
  <c r="F178" i="90"/>
  <c r="F175" i="90"/>
  <c r="F171" i="90"/>
  <c r="F169" i="90"/>
  <c r="F165" i="90"/>
  <c r="F161" i="90"/>
  <c r="F160" i="90"/>
  <c r="F159" i="90"/>
  <c r="F158" i="90"/>
  <c r="F154" i="90"/>
  <c r="F153" i="90"/>
  <c r="F152" i="90"/>
  <c r="F151" i="90"/>
  <c r="F143" i="90"/>
  <c r="F140" i="90"/>
  <c r="F137" i="90"/>
  <c r="F145" i="90" l="1"/>
  <c r="F213" i="90" s="1"/>
  <c r="F197" i="90"/>
  <c r="F217" i="90" s="1"/>
  <c r="F207" i="90"/>
  <c r="F219" i="90" s="1"/>
  <c r="F180" i="90"/>
  <c r="F215" i="90" s="1"/>
  <c r="F221" i="90" l="1"/>
  <c r="F22" i="63" s="1"/>
  <c r="F247" i="79"/>
  <c r="F499" i="79"/>
  <c r="F498" i="79"/>
  <c r="F279" i="79"/>
  <c r="F725" i="79"/>
  <c r="F723" i="79"/>
  <c r="F721" i="79"/>
  <c r="F719" i="79"/>
  <c r="F717" i="79"/>
  <c r="F711" i="79"/>
  <c r="F710" i="79"/>
  <c r="F709" i="79"/>
  <c r="F707" i="79"/>
  <c r="F703" i="79"/>
  <c r="F702" i="79"/>
  <c r="F701" i="79"/>
  <c r="F699" i="79"/>
  <c r="F698" i="79"/>
  <c r="F697" i="79"/>
  <c r="F691" i="79"/>
  <c r="F690" i="79"/>
  <c r="F689" i="79"/>
  <c r="F687" i="79"/>
  <c r="F684" i="79"/>
  <c r="F683" i="79"/>
  <c r="F682" i="79"/>
  <c r="F680" i="79"/>
  <c r="F679" i="79"/>
  <c r="F678" i="79"/>
  <c r="F672" i="79"/>
  <c r="F670" i="79"/>
  <c r="F669" i="79"/>
  <c r="F668" i="79"/>
  <c r="F667" i="79"/>
  <c r="F666" i="79"/>
  <c r="F664" i="79"/>
  <c r="F662" i="79"/>
  <c r="F659" i="79"/>
  <c r="F655" i="79"/>
  <c r="F653" i="79"/>
  <c r="F648" i="79"/>
  <c r="F646" i="79"/>
  <c r="F643" i="79"/>
  <c r="F641" i="79"/>
  <c r="F637" i="79"/>
  <c r="F626" i="79"/>
  <c r="F624" i="79"/>
  <c r="F623" i="79"/>
  <c r="F622" i="79"/>
  <c r="F621" i="79"/>
  <c r="F620" i="79"/>
  <c r="F618" i="79"/>
  <c r="F616" i="79"/>
  <c r="F615" i="79"/>
  <c r="F614" i="79"/>
  <c r="F605" i="79"/>
  <c r="F604" i="79"/>
  <c r="F602" i="79"/>
  <c r="F601" i="79"/>
  <c r="F600" i="79"/>
  <c r="F599" i="79"/>
  <c r="F597" i="79"/>
  <c r="F583" i="79"/>
  <c r="F581" i="79"/>
  <c r="F579" i="79"/>
  <c r="F577" i="79"/>
  <c r="F575" i="79"/>
  <c r="F573" i="79"/>
  <c r="F569" i="79"/>
  <c r="F515" i="79"/>
  <c r="F513" i="79"/>
  <c r="F511" i="79"/>
  <c r="F509" i="79"/>
  <c r="F506" i="79"/>
  <c r="F504" i="79"/>
  <c r="F503" i="79"/>
  <c r="F494" i="79"/>
  <c r="F490" i="79"/>
  <c r="F486" i="79"/>
  <c r="F484" i="79"/>
  <c r="F438" i="79"/>
  <c r="F436" i="79"/>
  <c r="F434" i="79"/>
  <c r="F432" i="79"/>
  <c r="F430" i="79"/>
  <c r="F427" i="79"/>
  <c r="F424" i="79"/>
  <c r="F423" i="79"/>
  <c r="F422" i="79"/>
  <c r="F421" i="79"/>
  <c r="F420" i="79"/>
  <c r="F419" i="79"/>
  <c r="F418" i="79"/>
  <c r="F417" i="79"/>
  <c r="F416" i="79"/>
  <c r="F415" i="79"/>
  <c r="F414" i="79"/>
  <c r="F413" i="79"/>
  <c r="F412" i="79"/>
  <c r="F411" i="79"/>
  <c r="F410" i="79"/>
  <c r="F409" i="79"/>
  <c r="F408" i="79"/>
  <c r="F407" i="79"/>
  <c r="F406" i="79"/>
  <c r="F405" i="79"/>
  <c r="F404" i="79"/>
  <c r="F402" i="79"/>
  <c r="F400" i="79"/>
  <c r="F399" i="79"/>
  <c r="F398" i="79"/>
  <c r="F397" i="79"/>
  <c r="F396" i="79"/>
  <c r="F395" i="79"/>
  <c r="F394" i="79"/>
  <c r="F392" i="79"/>
  <c r="F391" i="79"/>
  <c r="F389" i="79"/>
  <c r="F388" i="79"/>
  <c r="F386" i="79"/>
  <c r="F384" i="79"/>
  <c r="F383" i="79"/>
  <c r="F382" i="79"/>
  <c r="F378" i="79"/>
  <c r="F377" i="79"/>
  <c r="F373" i="79"/>
  <c r="F371" i="79"/>
  <c r="F367" i="79"/>
  <c r="F307" i="79"/>
  <c r="F305" i="79"/>
  <c r="F301" i="79"/>
  <c r="F297" i="79"/>
  <c r="F293" i="79"/>
  <c r="F289" i="79"/>
  <c r="F285" i="79"/>
  <c r="F283" i="79"/>
  <c r="F278" i="79"/>
  <c r="F277" i="79"/>
  <c r="F274" i="79"/>
  <c r="F273" i="79"/>
  <c r="F272" i="79"/>
  <c r="F271" i="79"/>
  <c r="F270" i="79"/>
  <c r="F269" i="79"/>
  <c r="F268" i="79"/>
  <c r="F267" i="79"/>
  <c r="F262" i="79"/>
  <c r="F255" i="79"/>
  <c r="F240" i="79"/>
  <c r="F222" i="79"/>
  <c r="F204" i="79"/>
  <c r="F183" i="79"/>
  <c r="F180" i="79"/>
  <c r="F585" i="79" l="1"/>
  <c r="F739" i="79" s="1"/>
  <c r="F517" i="79"/>
  <c r="F737" i="79" s="1"/>
  <c r="F440" i="79"/>
  <c r="F735" i="79" s="1"/>
  <c r="F309" i="79"/>
  <c r="F733" i="79" s="1"/>
  <c r="F628" i="79"/>
  <c r="F741" i="79" s="1"/>
  <c r="F674" i="79"/>
  <c r="F743" i="79" s="1"/>
  <c r="F713" i="79"/>
  <c r="F747" i="79" s="1"/>
  <c r="F728" i="79"/>
  <c r="F749" i="79" s="1"/>
  <c r="F693" i="79"/>
  <c r="F745" i="79" s="1"/>
  <c r="F751" i="79" l="1"/>
  <c r="F20" i="63" s="1"/>
  <c r="F16" i="63"/>
  <c r="F164" i="88"/>
  <c r="F162" i="88"/>
  <c r="F160" i="88"/>
  <c r="F158" i="88"/>
  <c r="F156" i="88"/>
  <c r="F154" i="88"/>
  <c r="F152" i="88"/>
  <c r="F146" i="88"/>
  <c r="F145" i="88"/>
  <c r="F144" i="88"/>
  <c r="F143" i="88"/>
  <c r="F142" i="88"/>
  <c r="F140" i="88"/>
  <c r="F137" i="88"/>
  <c r="F135" i="88"/>
  <c r="F133" i="88"/>
  <c r="F131" i="88"/>
  <c r="F129" i="88"/>
  <c r="F127" i="88"/>
  <c r="F120" i="88"/>
  <c r="F118" i="88"/>
  <c r="F116" i="88"/>
  <c r="F114" i="88"/>
  <c r="F112" i="88"/>
  <c r="F110" i="88"/>
  <c r="F108" i="88"/>
  <c r="F106" i="88"/>
  <c r="F104" i="88"/>
  <c r="F102" i="88"/>
  <c r="F100" i="88"/>
  <c r="F98" i="88"/>
  <c r="F96" i="88"/>
  <c r="F94" i="88"/>
  <c r="F92" i="88"/>
  <c r="F90" i="88"/>
  <c r="F88" i="88"/>
  <c r="F86" i="88"/>
  <c r="F84" i="88"/>
  <c r="F82" i="88"/>
  <c r="F77" i="68"/>
  <c r="F75" i="68"/>
  <c r="F73" i="68"/>
  <c r="F148" i="88" l="1"/>
  <c r="F174" i="88" s="1"/>
  <c r="F79" i="68"/>
  <c r="F92" i="68" s="1"/>
  <c r="F95" i="68" s="1"/>
  <c r="F30" i="63" s="1"/>
  <c r="F123" i="88"/>
  <c r="F172" i="88" s="1"/>
  <c r="F166" i="88"/>
  <c r="F176" i="88" s="1"/>
  <c r="F221" i="67"/>
  <c r="F219" i="67"/>
  <c r="F217" i="67"/>
  <c r="F215" i="67"/>
  <c r="F213" i="67"/>
  <c r="F211" i="67"/>
  <c r="F209" i="67"/>
  <c r="F207" i="67"/>
  <c r="F205" i="67"/>
  <c r="F203" i="67"/>
  <c r="F201" i="67"/>
  <c r="F199" i="67"/>
  <c r="F197" i="67"/>
  <c r="F195" i="67"/>
  <c r="F193" i="67"/>
  <c r="F191" i="67"/>
  <c r="F189" i="67"/>
  <c r="F187" i="67"/>
  <c r="F185" i="67"/>
  <c r="F183" i="67"/>
  <c r="F181" i="67"/>
  <c r="F173" i="67"/>
  <c r="F171" i="67"/>
  <c r="F169" i="67"/>
  <c r="F167" i="67"/>
  <c r="F165" i="67"/>
  <c r="F163" i="67"/>
  <c r="F161" i="67"/>
  <c r="F153" i="67"/>
  <c r="F151" i="67"/>
  <c r="F149" i="67"/>
  <c r="F147" i="67"/>
  <c r="F145" i="67"/>
  <c r="F143" i="67"/>
  <c r="F141" i="67"/>
  <c r="F139" i="67"/>
  <c r="F137" i="67"/>
  <c r="F135" i="67"/>
  <c r="F133" i="67"/>
  <c r="F131" i="67"/>
  <c r="F129" i="67"/>
  <c r="F127" i="67"/>
  <c r="F125" i="67"/>
  <c r="F123" i="67"/>
  <c r="F121" i="67"/>
  <c r="F119" i="67"/>
  <c r="F117" i="67"/>
  <c r="F115" i="67"/>
  <c r="F113" i="67"/>
  <c r="F111" i="67"/>
  <c r="F109" i="67"/>
  <c r="F107" i="67"/>
  <c r="F155" i="67" l="1"/>
  <c r="F234" i="67" s="1"/>
  <c r="F175" i="67"/>
  <c r="F236" i="67" s="1"/>
  <c r="F223" i="67"/>
  <c r="F238" i="67" s="1"/>
  <c r="F178" i="88"/>
  <c r="F26" i="63" s="1"/>
  <c r="F1658" i="56"/>
  <c r="F1651" i="56"/>
  <c r="F1671" i="56"/>
  <c r="F1673" i="56" s="1"/>
  <c r="F1644" i="56"/>
  <c r="F1643" i="56"/>
  <c r="F1622" i="56"/>
  <c r="F1615" i="56"/>
  <c r="F1608" i="56"/>
  <c r="F1601" i="56"/>
  <c r="F1594" i="56"/>
  <c r="F1587" i="56"/>
  <c r="F1580" i="56"/>
  <c r="F1573" i="56"/>
  <c r="F1565" i="56"/>
  <c r="F1497" i="56"/>
  <c r="F1496" i="56"/>
  <c r="F1495" i="56"/>
  <c r="F1489" i="56"/>
  <c r="F1483" i="56"/>
  <c r="F1477" i="56"/>
  <c r="F1471" i="56"/>
  <c r="F1465" i="56"/>
  <c r="F1459" i="56"/>
  <c r="F1453" i="56"/>
  <c r="F1447" i="56"/>
  <c r="F1419" i="56"/>
  <c r="F1413" i="56"/>
  <c r="F1407" i="56"/>
  <c r="F1380" i="56"/>
  <c r="F1374" i="56"/>
  <c r="F1368" i="56"/>
  <c r="F1362" i="56"/>
  <c r="F1356" i="56"/>
  <c r="F1350" i="56"/>
  <c r="F240" i="67" l="1"/>
  <c r="F28" i="63" s="1"/>
  <c r="F1812" i="56"/>
  <c r="F1631" i="56"/>
  <c r="F1009" i="56" l="1"/>
  <c r="F853" i="56"/>
  <c r="F852" i="56"/>
  <c r="F1020" i="56"/>
  <c r="F1683" i="56"/>
  <c r="F1511" i="56"/>
  <c r="F1521" i="56"/>
  <c r="F1532" i="56"/>
  <c r="F1534" i="56" l="1"/>
  <c r="F825" i="56" l="1"/>
  <c r="F1713" i="56"/>
  <c r="F1306" i="56" l="1"/>
  <c r="F1304" i="56"/>
  <c r="F971" i="56"/>
  <c r="F970" i="56"/>
  <c r="F1769" i="56" l="1"/>
  <c r="F1771" i="56"/>
  <c r="F1770" i="56"/>
  <c r="F1773" i="56"/>
  <c r="F1772" i="56"/>
  <c r="F1775" i="56" l="1"/>
  <c r="F1747" i="56" l="1"/>
  <c r="F1746" i="56"/>
  <c r="F1753" i="56"/>
  <c r="F1698" i="56"/>
  <c r="F1689" i="56"/>
  <c r="F1136" i="56"/>
  <c r="F1108" i="56" l="1"/>
  <c r="F1320" i="56"/>
  <c r="F1117" i="56"/>
  <c r="F1116" i="56"/>
  <c r="F1090" i="56"/>
  <c r="F1089" i="56"/>
  <c r="F1079" i="56"/>
  <c r="F1067" i="56"/>
  <c r="F1060" i="56"/>
  <c r="F1282" i="56" l="1"/>
  <c r="F1315" i="56"/>
  <c r="F1275" i="56"/>
  <c r="F1274" i="56"/>
  <c r="F1273" i="56"/>
  <c r="F1254" i="56"/>
  <c r="F1248" i="56"/>
  <c r="F1247" i="56"/>
  <c r="F1266" i="56"/>
  <c r="F1217" i="56" l="1"/>
  <c r="F1204" i="56"/>
  <c r="F1198" i="56" l="1"/>
  <c r="F1194" i="56" l="1"/>
  <c r="F1185" i="56"/>
  <c r="F1189" i="56"/>
  <c r="F1177" i="56"/>
  <c r="F1172" i="56"/>
  <c r="F939" i="56" l="1"/>
  <c r="F932" i="56"/>
  <c r="F925" i="56"/>
  <c r="F918" i="56"/>
  <c r="F911" i="56"/>
  <c r="F910" i="56"/>
  <c r="F901" i="56" l="1"/>
  <c r="F961" i="56"/>
  <c r="F956" i="56" l="1"/>
  <c r="F951" i="56"/>
  <c r="F945" i="56"/>
  <c r="F882" i="56"/>
  <c r="F878" i="56"/>
  <c r="F875" i="56"/>
  <c r="F884" i="56"/>
  <c r="F872" i="56"/>
  <c r="F871" i="56"/>
  <c r="F881" i="56"/>
  <c r="F879" i="56"/>
  <c r="F876" i="56"/>
  <c r="F877" i="56"/>
  <c r="F874" i="56"/>
  <c r="F873" i="56"/>
  <c r="F895" i="56"/>
  <c r="F890" i="56"/>
  <c r="F889" i="56"/>
  <c r="F883" i="56"/>
  <c r="F880" i="56"/>
  <c r="F865" i="56"/>
  <c r="F851" i="56"/>
  <c r="F859" i="56"/>
  <c r="F870" i="56"/>
  <c r="F864" i="56"/>
  <c r="F850" i="56"/>
  <c r="F858" i="56"/>
  <c r="F849" i="56"/>
  <c r="F844" i="56"/>
  <c r="F840" i="56"/>
  <c r="F835" i="56"/>
  <c r="F829" i="56"/>
  <c r="F820" i="56"/>
  <c r="F815" i="56"/>
  <c r="F810" i="56"/>
  <c r="F809" i="56"/>
  <c r="F963" i="56" l="1"/>
  <c r="F1401" i="56" l="1"/>
  <c r="F1421" i="56" s="1"/>
  <c r="F1818" i="56" l="1"/>
  <c r="F1441" i="56" l="1"/>
  <c r="F1499" i="56" s="1"/>
  <c r="F1642" i="56" l="1"/>
  <c r="F1660" i="56" s="1"/>
  <c r="F1559" i="56"/>
  <c r="F1633" i="56" s="1"/>
  <c r="F1810" i="56" l="1"/>
  <c r="F1802" i="56"/>
  <c r="F1757" i="56" l="1"/>
  <c r="F1733" i="56"/>
  <c r="F1694" i="56"/>
  <c r="F1709" i="56"/>
  <c r="F1715" i="56" l="1"/>
  <c r="F1814" i="56" s="1"/>
  <c r="F1142" i="56"/>
  <c r="F1141" i="56"/>
  <c r="F1135" i="56"/>
  <c r="F1134" i="56"/>
  <c r="F1133" i="56"/>
  <c r="F1123" i="56"/>
  <c r="F1073" i="56"/>
  <c r="F1099" i="56"/>
  <c r="F1098" i="56"/>
  <c r="F1053" i="56" l="1"/>
  <c r="F1144" i="56" s="1"/>
  <c r="F1164" i="56" l="1"/>
  <c r="F1165" i="56"/>
  <c r="F1161" i="56"/>
  <c r="F1008" i="56"/>
  <c r="F1792" i="56" l="1"/>
  <c r="F989" i="56"/>
  <c r="F988" i="56"/>
  <c r="F991" i="56" l="1"/>
  <c r="F1788" i="56" s="1"/>
  <c r="F977" i="56" l="1"/>
  <c r="F976" i="56"/>
  <c r="F979" i="56" l="1"/>
  <c r="F1786" i="56" s="1"/>
  <c r="F1740" i="56" l="1"/>
  <c r="F1344" i="56"/>
  <c r="F1385" i="56"/>
  <c r="F1305" i="56"/>
  <c r="F1296" i="56"/>
  <c r="F1261" i="56"/>
  <c r="F1260" i="56"/>
  <c r="F1240" i="56"/>
  <c r="F1232" i="56"/>
  <c r="F1228" i="56"/>
  <c r="F1224" i="56"/>
  <c r="F1223" i="56"/>
  <c r="F1222" i="56"/>
  <c r="F1213" i="56"/>
  <c r="F1209" i="56"/>
  <c r="F1181" i="56"/>
  <c r="F1156" i="56"/>
  <c r="F1152" i="56"/>
  <c r="F1030" i="56"/>
  <c r="F1025" i="56"/>
  <c r="F795" i="56"/>
  <c r="F1284" i="56" l="1"/>
  <c r="F1796" i="56" s="1"/>
  <c r="F797" i="56"/>
  <c r="F1782" i="56" s="1"/>
  <c r="F1387" i="56"/>
  <c r="F1322" i="56"/>
  <c r="F1798" i="56" s="1"/>
  <c r="F1032" i="56"/>
  <c r="F1790" i="56" s="1"/>
  <c r="F1759" i="56"/>
  <c r="F1816" i="56" s="1"/>
  <c r="F1784" i="56"/>
  <c r="F1804" i="56"/>
  <c r="F1806" i="56"/>
  <c r="F1234" i="56"/>
  <c r="F1794" i="56" s="1"/>
  <c r="F1800" i="56" l="1"/>
  <c r="F1808" i="56"/>
  <c r="F1820" i="56" l="1"/>
  <c r="F14" i="63" s="1"/>
  <c r="F33" i="63" l="1"/>
  <c r="F35" i="63" s="1"/>
  <c r="F37" i="63" s="1"/>
</calcChain>
</file>

<file path=xl/sharedStrings.xml><?xml version="1.0" encoding="utf-8"?>
<sst xmlns="http://schemas.openxmlformats.org/spreadsheetml/2006/main" count="5406" uniqueCount="3613">
  <si>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</si>
  <si>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</si>
  <si>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</si>
  <si>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</si>
  <si>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</si>
  <si>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</si>
  <si>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</si>
  <si>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</si>
  <si>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</si>
  <si>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</si>
  <si>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</si>
  <si>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</si>
  <si>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</si>
  <si>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</si>
  <si>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</si>
  <si>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</si>
  <si>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</si>
  <si>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</si>
  <si>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</si>
  <si>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</si>
  <si>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</si>
  <si>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</si>
  <si>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</si>
  <si>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</si>
  <si>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</si>
  <si>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</si>
  <si>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</si>
  <si>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</si>
  <si>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</si>
  <si>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</si>
  <si>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</si>
  <si>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</si>
  <si>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</si>
  <si>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</si>
  <si>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</si>
  <si>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</si>
  <si>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</si>
  <si>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</si>
  <si>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</si>
  <si>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</si>
  <si>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</si>
  <si>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</si>
  <si>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</si>
  <si>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</si>
  <si>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</si>
  <si>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</si>
  <si>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</si>
  <si>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</si>
  <si>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</si>
  <si>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</si>
  <si>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</si>
  <si>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</si>
  <si>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</si>
  <si>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</si>
  <si>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</si>
  <si>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</si>
  <si>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</si>
  <si>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</si>
  <si>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</si>
  <si>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</si>
  <si>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</si>
  <si>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</si>
  <si>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</si>
  <si>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</si>
  <si>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</si>
  <si>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</si>
  <si>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</si>
  <si>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</si>
  <si>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</si>
  <si>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</si>
  <si>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</si>
  <si>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</si>
  <si>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</si>
  <si>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</si>
  <si>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</si>
  <si>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</si>
  <si>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</si>
  <si>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</si>
  <si>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</si>
  <si>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</si>
  <si>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</si>
  <si>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</si>
  <si>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</si>
  <si>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</si>
  <si>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</si>
  <si>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</si>
  <si>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</si>
  <si>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</si>
  <si>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</si>
  <si>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</si>
  <si>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</si>
  <si>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</si>
  <si>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</si>
  <si>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</si>
  <si>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</si>
  <si>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</si>
  <si>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</si>
  <si>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</si>
  <si>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</si>
  <si>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</si>
  <si>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</si>
  <si>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</si>
  <si>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</si>
  <si>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</si>
  <si>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</si>
  <si>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</si>
  <si>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</si>
  <si>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</si>
  <si>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</si>
  <si>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</si>
  <si>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</si>
  <si>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</si>
  <si>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</si>
  <si>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</si>
  <si>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</si>
  <si>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</si>
  <si>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</si>
  <si>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</si>
  <si>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</si>
  <si>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</si>
  <si>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</si>
  <si>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</si>
  <si>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</si>
  <si>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</si>
  <si>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</si>
  <si>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</si>
  <si>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</si>
  <si>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</si>
  <si>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</si>
  <si>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</si>
  <si>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</si>
  <si>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</si>
  <si>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</si>
  <si>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</si>
  <si>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</si>
  <si>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</si>
  <si>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</si>
  <si>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</si>
  <si>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</si>
  <si>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</si>
  <si>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</si>
  <si>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</si>
  <si>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</si>
  <si>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</si>
  <si>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</si>
  <si>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</si>
  <si>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</si>
  <si>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</si>
  <si>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</si>
  <si>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</si>
  <si>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</si>
  <si>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</si>
  <si>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</si>
  <si>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</si>
  <si>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</si>
  <si>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</si>
  <si>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</si>
  <si>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</si>
  <si>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</si>
  <si>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</si>
  <si>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</si>
  <si>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</si>
  <si>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</si>
  <si>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</si>
  <si>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</si>
  <si>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</si>
  <si>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</si>
  <si>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</si>
  <si>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</si>
  <si>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</si>
  <si>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</si>
  <si>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</si>
  <si>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</si>
  <si>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</si>
  <si>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</si>
  <si>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</si>
  <si>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</si>
  <si>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</si>
  <si>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</si>
  <si>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</si>
  <si>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</si>
  <si>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</si>
  <si>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</si>
  <si>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</si>
  <si>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</si>
  <si>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</si>
  <si>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</si>
  <si>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</si>
  <si>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</si>
  <si>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</si>
  <si>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</si>
  <si>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</si>
  <si>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</si>
  <si>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</si>
  <si>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</si>
  <si>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</si>
  <si>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</si>
  <si>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</si>
  <si>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</si>
  <si>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</si>
  <si>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</si>
  <si>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</si>
  <si>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</si>
  <si>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</si>
  <si>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</si>
  <si>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</si>
  <si>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</si>
  <si>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</si>
  <si>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</si>
  <si>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</si>
  <si>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</si>
  <si>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</si>
  <si>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</si>
  <si>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</si>
  <si>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</si>
  <si>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</si>
  <si>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</si>
  <si>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</si>
  <si>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</si>
  <si>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</si>
  <si>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</si>
  <si>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</si>
  <si>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</si>
  <si>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</si>
  <si>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</si>
  <si>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</si>
  <si>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</si>
  <si>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</si>
  <si>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</si>
  <si>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</si>
  <si>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</si>
  <si>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</si>
  <si>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</si>
  <si>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</si>
  <si>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</si>
  <si>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</si>
  <si>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</si>
  <si>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</si>
  <si>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</si>
  <si>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</si>
  <si>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</si>
  <si>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</si>
  <si>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</si>
  <si>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</si>
  <si>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</si>
  <si>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</si>
  <si>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</si>
  <si>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</si>
  <si>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</si>
  <si>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</si>
  <si>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</si>
  <si>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</si>
  <si>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</si>
  <si>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</si>
  <si>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</si>
  <si>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</si>
  <si>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</si>
  <si>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</si>
  <si>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</si>
  <si>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</si>
  <si>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</si>
  <si>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</si>
  <si>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</si>
  <si>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</si>
  <si>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</si>
  <si>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</si>
  <si>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</si>
  <si>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</si>
  <si>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</si>
  <si>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</si>
  <si>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</si>
  <si>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</si>
  <si>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</si>
  <si>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</si>
  <si>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</si>
  <si>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</si>
  <si>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</si>
  <si>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</si>
  <si>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</si>
  <si>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</si>
  <si>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</si>
  <si>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</si>
  <si>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</si>
  <si>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</si>
  <si>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</si>
  <si>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</si>
  <si>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</si>
  <si>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</si>
  <si>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</si>
  <si>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</si>
  <si>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</si>
  <si>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</si>
  <si>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</si>
  <si>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</si>
  <si>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</si>
  <si>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</si>
  <si>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</si>
  <si>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</si>
  <si>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</si>
  <si>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</si>
  <si>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</si>
  <si>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</si>
  <si>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</si>
  <si>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</si>
  <si>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</si>
  <si>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</si>
  <si>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</si>
  <si>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</si>
  <si>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</si>
  <si>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</si>
  <si>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</si>
  <si>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</si>
  <si>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</si>
  <si>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</si>
  <si>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</si>
  <si>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</si>
  <si>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</si>
  <si>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</si>
  <si>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</si>
  <si>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</si>
  <si>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</si>
  <si>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</si>
  <si>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</si>
  <si>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</si>
  <si>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</si>
  <si>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</si>
  <si>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</si>
  <si>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</si>
  <si>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</si>
  <si>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</si>
  <si>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</si>
  <si>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</si>
  <si>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</si>
  <si>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</si>
  <si>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</si>
  <si>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</si>
  <si>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</si>
  <si>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</si>
  <si>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</si>
  <si>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</si>
  <si>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</si>
  <si>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</si>
  <si>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</si>
  <si>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</si>
  <si>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</si>
  <si>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</si>
  <si>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</si>
  <si>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</si>
  <si>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</si>
  <si>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</si>
  <si>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</si>
  <si>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</si>
  <si>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</si>
  <si>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</si>
  <si>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</si>
  <si>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</si>
  <si>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</si>
  <si>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</si>
  <si>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</si>
  <si>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</si>
  <si>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</si>
  <si>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I.3.1.</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</si>
  <si>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</si>
  <si>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</si>
  <si>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</si>
  <si>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</si>
  <si>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</si>
  <si>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</si>
  <si>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</si>
  <si>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</si>
  <si>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</si>
  <si>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</si>
  <si>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</si>
  <si>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</si>
  <si>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</si>
  <si>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</si>
  <si>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</si>
  <si>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</si>
  <si>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</si>
  <si>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</si>
  <si>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</si>
  <si>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</si>
  <si>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</si>
  <si>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I.3.2.</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</si>
  <si>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</si>
  <si>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</si>
  <si>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</si>
  <si>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</si>
  <si>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</si>
  <si>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</si>
  <si>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</si>
  <si>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</si>
  <si>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</si>
  <si>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</si>
  <si>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</si>
  <si>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</si>
  <si>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</si>
  <si>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</si>
  <si>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</si>
  <si>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</si>
  <si>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</si>
  <si>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</si>
  <si>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</si>
  <si>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</si>
  <si>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</si>
  <si>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I.5.</t>
  </si>
  <si>
    <t>I.5.1.</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</si>
  <si>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</si>
  <si>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</si>
  <si>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</si>
  <si>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</si>
  <si>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</si>
  <si>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</si>
  <si>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</si>
  <si>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</si>
  <si>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</si>
  <si>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</si>
  <si>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</si>
  <si>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</si>
  <si>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</si>
  <si>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</si>
  <si>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</si>
  <si>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</si>
  <si>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</si>
  <si>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</si>
  <si>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</si>
  <si>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</si>
  <si>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</si>
  <si>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</si>
  <si>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</si>
  <si>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</si>
  <si>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</si>
  <si>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</si>
  <si>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</si>
  <si>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</si>
  <si>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</si>
  <si>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</si>
  <si>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</si>
  <si>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</si>
  <si>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</si>
  <si>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</si>
  <si>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</si>
  <si>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</si>
  <si>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</si>
  <si>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</si>
  <si>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</si>
  <si>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</si>
  <si>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</si>
  <si>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</si>
  <si>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</si>
  <si>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</si>
  <si>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</si>
  <si>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</si>
  <si>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</si>
  <si>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</si>
  <si>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</si>
  <si>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</si>
  <si>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</si>
  <si>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</si>
  <si>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</si>
  <si>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</si>
  <si>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</si>
  <si>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</si>
  <si>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</si>
  <si>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</si>
  <si>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</si>
  <si>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</si>
  <si>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</si>
  <si>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</si>
  <si>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</si>
  <si>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</si>
  <si>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</si>
  <si>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</si>
  <si>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</si>
  <si>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</si>
  <si>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</si>
  <si>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</si>
  <si>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</si>
  <si>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</si>
  <si>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</si>
  <si>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</si>
  <si>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</si>
  <si>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</si>
  <si>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</si>
  <si>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</si>
  <si>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</si>
  <si>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</si>
  <si>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</si>
  <si>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</si>
  <si>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</si>
  <si>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</si>
  <si>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</si>
  <si>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</si>
  <si>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</si>
  <si>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</si>
  <si>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</si>
  <si>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</si>
  <si>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</si>
  <si>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</si>
  <si>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</si>
  <si>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</si>
  <si>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</si>
  <si>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</si>
  <si>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</si>
  <si>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</si>
  <si>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</si>
  <si>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</si>
  <si>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</si>
  <si>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</si>
  <si>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</si>
  <si>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</si>
  <si>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</si>
  <si>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</si>
  <si>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</si>
  <si>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</si>
  <si>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</si>
  <si>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</si>
  <si>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</si>
  <si>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</si>
  <si>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</si>
  <si>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</si>
  <si>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</si>
  <si>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</si>
  <si>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</si>
  <si>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</si>
  <si>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III.</t>
  </si>
  <si>
    <t>IV.</t>
  </si>
  <si>
    <t>V.</t>
  </si>
  <si>
    <t>REKAPITULACIJA GRAĐEVINSKO-OBRTNIČKIH RADOVA</t>
  </si>
  <si>
    <t>GRAĐEVINSKO-OBRTNIČKI RADOVI UKUPNO:</t>
  </si>
  <si>
    <t>GRAĐEVINSKO-OBRTNIČKI RADOVI</t>
  </si>
  <si>
    <t>Obračun po m2</t>
  </si>
  <si>
    <t>Obračun po m2.</t>
  </si>
  <si>
    <t>Obračun po komadu.</t>
  </si>
  <si>
    <t>m1</t>
  </si>
  <si>
    <t>Stavka uključuje:
- dobavu, pripremu i ugradnju materijala
- sav rad i alat
- potrebne pokretne skele</t>
  </si>
  <si>
    <t>Obračun po kompletu.</t>
  </si>
  <si>
    <t>I.2.</t>
  </si>
  <si>
    <t>Izvođač je dužan na mjestima montaže ormarića opreme ili sl. izvesti dodatnu podkonstrukciju.</t>
  </si>
  <si>
    <t>U cijeni stavke uračunat je sav potreban pribor i spojna sredstva, uglovni profil na sudaru s obodnim zidovima i izrezivanje svih potrebnih otvora.</t>
  </si>
  <si>
    <t>Površine koje će se opločiti premazati impregnacijskim sredstvom prema uputi proizvođača.</t>
  </si>
  <si>
    <t>Sve spojeve ploča međusobno i s obodnim konstrukcijama brtviti nepropusno kitom, a na sudare ploča s drugim materijalima postaviti razdjelnu traku.</t>
  </si>
  <si>
    <t>I.8.</t>
  </si>
  <si>
    <t>I.8.1.</t>
  </si>
  <si>
    <t>Obračun po m1.</t>
  </si>
  <si>
    <t>I.10.</t>
  </si>
  <si>
    <t>I.10.1.</t>
  </si>
  <si>
    <t>Napomena:</t>
  </si>
  <si>
    <t>I.12.</t>
  </si>
  <si>
    <t>I.12.1.</t>
  </si>
  <si>
    <t>KERAMIČARSKI RADOVI</t>
  </si>
  <si>
    <t>12.</t>
  </si>
  <si>
    <t>popravak štete učinjene na svojim ili tuđim radovima pri radu iz nepažnje.</t>
  </si>
  <si>
    <t>SOBOSLIKARSKI RADOVI</t>
  </si>
  <si>
    <t xml:space="preserve">Obračun po m2 vertikalne projekcije površine skele. </t>
  </si>
  <si>
    <t>BRAVARSKI RADOVI</t>
  </si>
  <si>
    <t>I.8.2.</t>
  </si>
  <si>
    <t>I.8.3.</t>
  </si>
  <si>
    <t>FASADERSKI RADOVI</t>
  </si>
  <si>
    <t>OPĆE NAPOMENE:</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</si>
  <si>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</si>
  <si>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</si>
  <si>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</si>
  <si>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</si>
  <si>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</si>
  <si>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</si>
  <si>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</si>
  <si>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</si>
  <si>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</si>
  <si>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</si>
  <si>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</si>
  <si>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</si>
  <si>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</si>
  <si>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</si>
  <si>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</si>
  <si>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</si>
  <si>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</si>
  <si>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</si>
  <si>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</si>
  <si>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</si>
  <si>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</si>
  <si>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</si>
  <si>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</si>
  <si>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UREĐENJE GRADILIŠTA</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</si>
  <si>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</si>
  <si>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</si>
  <si>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</si>
  <si>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</si>
  <si>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</si>
  <si>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</si>
  <si>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</si>
  <si>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</si>
  <si>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</si>
  <si>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</si>
  <si>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</si>
  <si>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</si>
  <si>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</si>
  <si>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</si>
  <si>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</si>
  <si>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</si>
  <si>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</si>
  <si>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</si>
  <si>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</si>
  <si>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</si>
  <si>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</si>
  <si>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</si>
  <si>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</si>
  <si>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</si>
  <si>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</si>
  <si>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</si>
  <si>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</si>
  <si>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</si>
  <si>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</si>
  <si>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</si>
  <si>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</si>
  <si>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</si>
  <si>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</si>
  <si>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</si>
  <si>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</si>
  <si>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</si>
  <si>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</si>
  <si>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</si>
  <si>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</si>
  <si>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</si>
  <si>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</si>
  <si>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</si>
  <si>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</si>
  <si>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</si>
  <si>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</si>
  <si>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</si>
  <si>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</si>
  <si>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</si>
  <si>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</si>
  <si>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</si>
  <si>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</si>
  <si>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</si>
  <si>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</si>
  <si>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</si>
  <si>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</si>
  <si>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</si>
  <si>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</si>
  <si>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</si>
  <si>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</si>
  <si>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</si>
  <si>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</si>
  <si>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</si>
  <si>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</si>
  <si>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</si>
  <si>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</si>
  <si>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</si>
  <si>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</si>
  <si>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</si>
  <si>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</si>
  <si>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</si>
  <si>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</si>
  <si>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</si>
  <si>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</si>
  <si>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</si>
  <si>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</si>
  <si>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</si>
  <si>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</si>
  <si>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</si>
  <si>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</si>
  <si>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</si>
  <si>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</si>
  <si>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</si>
  <si>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</si>
  <si>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</si>
  <si>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</si>
  <si>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</si>
  <si>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</si>
  <si>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</si>
  <si>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</si>
  <si>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</si>
  <si>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</si>
  <si>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</si>
  <si>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</si>
  <si>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</si>
  <si>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</si>
  <si>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</si>
  <si>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</si>
  <si>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</si>
  <si>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</si>
  <si>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</si>
  <si>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</si>
  <si>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</si>
  <si>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</si>
  <si>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</si>
  <si>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</si>
  <si>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</si>
  <si>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</si>
  <si>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</si>
  <si>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</si>
  <si>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</si>
  <si>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</si>
  <si>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</si>
  <si>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</si>
  <si>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</si>
  <si>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</si>
  <si>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</si>
  <si>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</si>
  <si>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</si>
  <si>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</si>
  <si>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</si>
  <si>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</si>
  <si>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</si>
  <si>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</si>
  <si>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</si>
  <si>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</si>
  <si>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</si>
  <si>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</si>
  <si>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</si>
  <si>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</si>
  <si>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</si>
  <si>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</si>
  <si>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</si>
  <si>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</si>
  <si>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</si>
  <si>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</si>
  <si>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</si>
  <si>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</si>
  <si>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</si>
  <si>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</si>
  <si>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</si>
  <si>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</si>
  <si>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</si>
  <si>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</si>
  <si>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</si>
  <si>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</si>
  <si>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</si>
  <si>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</si>
  <si>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</si>
  <si>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</si>
  <si>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</si>
  <si>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</si>
  <si>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</si>
  <si>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</si>
  <si>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</si>
  <si>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</si>
  <si>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</si>
  <si>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</si>
  <si>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</si>
  <si>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</si>
  <si>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</si>
  <si>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</si>
  <si>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</si>
  <si>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</si>
  <si>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</si>
  <si>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</si>
  <si>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</si>
  <si>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</si>
  <si>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</si>
  <si>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</si>
  <si>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</si>
  <si>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</si>
  <si>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</si>
  <si>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</si>
  <si>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</si>
  <si>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</si>
  <si>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</si>
  <si>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</si>
  <si>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</si>
  <si>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</si>
  <si>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</si>
  <si>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</si>
  <si>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</si>
  <si>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</si>
  <si>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</si>
  <si>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</si>
  <si>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</si>
  <si>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</si>
  <si>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</si>
  <si>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</si>
  <si>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</si>
  <si>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</si>
  <si>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</si>
  <si>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</si>
  <si>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</si>
  <si>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</si>
  <si>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</si>
  <si>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</si>
  <si>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</si>
  <si>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</si>
  <si>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</si>
  <si>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</si>
  <si>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</si>
  <si>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</si>
  <si>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</si>
  <si>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</si>
  <si>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</si>
  <si>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</si>
  <si>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</si>
  <si>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</si>
  <si>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</si>
  <si>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</si>
  <si>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</si>
  <si>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</si>
  <si>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</si>
  <si>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</si>
  <si>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</si>
  <si>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</si>
  <si>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</si>
  <si>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</si>
  <si>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</si>
  <si>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</si>
  <si>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</si>
  <si>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</si>
  <si>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</si>
  <si>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</si>
  <si>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</si>
  <si>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</si>
  <si>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</si>
  <si>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</si>
  <si>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</si>
  <si>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</si>
  <si>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</si>
  <si>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</si>
  <si>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</si>
  <si>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</si>
  <si>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</si>
  <si>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</si>
  <si>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</si>
  <si>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</si>
  <si>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</si>
  <si>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</si>
  <si>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</si>
  <si>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</si>
  <si>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</si>
  <si>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</si>
  <si>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</si>
  <si>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</si>
  <si>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</si>
  <si>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</si>
  <si>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</si>
  <si>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</si>
  <si>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</si>
  <si>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</si>
  <si>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</si>
  <si>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</si>
  <si>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</si>
  <si>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</si>
  <si>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Kod polaganja pločica u većim količinama obvezno miješati pločice iz min. 5 paketa kako bi se dobila ujednačenost sljubnice i nijanse pločice.</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</si>
  <si>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</si>
  <si>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</si>
  <si>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</si>
  <si>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</si>
  <si>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</si>
  <si>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</si>
  <si>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</si>
  <si>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</si>
  <si>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</si>
  <si>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</si>
  <si>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</si>
  <si>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</si>
  <si>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</si>
  <si>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</si>
  <si>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</si>
  <si>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</si>
  <si>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</si>
  <si>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</si>
  <si>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</si>
  <si>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</si>
  <si>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</si>
  <si>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</si>
  <si>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</si>
  <si>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</si>
  <si>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</si>
  <si>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</si>
  <si>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</si>
  <si>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</si>
  <si>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</si>
  <si>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</si>
  <si>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</si>
  <si>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</si>
  <si>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</si>
  <si>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</si>
  <si>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</si>
  <si>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</si>
  <si>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</si>
  <si>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</si>
  <si>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</si>
  <si>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</si>
  <si>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</si>
  <si>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</si>
  <si>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</si>
  <si>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</si>
  <si>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</si>
  <si>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</si>
  <si>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</si>
  <si>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</si>
  <si>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</si>
  <si>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</si>
  <si>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</si>
  <si>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</si>
  <si>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</si>
  <si>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</si>
  <si>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</si>
  <si>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</si>
  <si>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</si>
  <si>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</si>
  <si>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</si>
  <si>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</si>
  <si>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</si>
  <si>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</si>
  <si>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</si>
  <si>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</si>
  <si>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</si>
  <si>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</si>
  <si>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</si>
  <si>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</si>
  <si>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</si>
  <si>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</si>
  <si>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</si>
  <si>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</si>
  <si>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</si>
  <si>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</si>
  <si>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</si>
  <si>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</si>
  <si>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</si>
  <si>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</si>
  <si>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</si>
  <si>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</si>
  <si>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</si>
  <si>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</si>
  <si>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</si>
  <si>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</si>
  <si>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</si>
  <si>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</si>
  <si>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</si>
  <si>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</si>
  <si>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BETONSKI I ARMIRANOBETONSKI RADOVI</t>
  </si>
  <si>
    <t>ARMIRAČKI RADOVI</t>
  </si>
  <si>
    <t>Obračun po kg.</t>
  </si>
  <si>
    <t>kg</t>
  </si>
  <si>
    <t>Ravni krov - hidroizolacija, profili</t>
  </si>
  <si>
    <t>Obračun po m1</t>
  </si>
  <si>
    <t>Ravni krov - hidroizolacija, prodori</t>
  </si>
  <si>
    <t>U jediničnu cijenu stavke uključiti sav spojni i montažni pribor, prijevoze i prijenose, vezu na nosivu konstrukciju, brtvljenja spojeva te ostali rad i strojeve potrebne za kompletnu montažu do pune funkcionalnosti.</t>
  </si>
  <si>
    <t>I.13.</t>
  </si>
  <si>
    <t>PODOPOLAGAČKI RADOVI</t>
  </si>
  <si>
    <t>I.13.1.</t>
  </si>
  <si>
    <t>I.13.2.</t>
  </si>
  <si>
    <t>I.14.</t>
  </si>
  <si>
    <t>I.14.1.</t>
  </si>
  <si>
    <t>I.14.2.</t>
  </si>
  <si>
    <t>I.10.2.</t>
  </si>
  <si>
    <t>I.10.3.</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</si>
  <si>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</si>
  <si>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</si>
  <si>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</si>
  <si>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</si>
  <si>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</si>
  <si>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</si>
  <si>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</si>
  <si>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</si>
  <si>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</si>
  <si>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</si>
  <si>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</si>
  <si>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</si>
  <si>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</si>
  <si>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</si>
  <si>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</si>
  <si>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</si>
  <si>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</si>
  <si>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ugradnja polipropilenskog termički obrađenog geotekstila 300g/m2, debljine 2.2mm, tlačne čvrstoće 6,5 kN/m, statičke sile probijanja 1,5 kN, otpornost na piramidalno pucanje 100 N.</t>
  </si>
  <si>
    <t>Stavka uključuje:</t>
  </si>
  <si>
    <t>I.12.2.</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</si>
  <si>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</si>
  <si>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</si>
  <si>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</si>
  <si>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</si>
  <si>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</si>
  <si>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</si>
  <si>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Pločice se polažu Ijepljenjem s otvorenom reškom širine 2 mm zapunjenom masom za fugiranje u boji materijala. Pravilne reške postići postavom na križaste odstojnike.</t>
  </si>
  <si>
    <t>I.10.4.</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</si>
  <si>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</si>
  <si>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</si>
  <si>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</si>
  <si>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</si>
  <si>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</si>
  <si>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</si>
  <si>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</si>
  <si>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</si>
  <si>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</si>
  <si>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</si>
  <si>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</si>
  <si>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</si>
  <si>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</si>
  <si>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</si>
  <si>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</si>
  <si>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</si>
  <si>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</si>
  <si>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</si>
  <si>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</si>
  <si>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</si>
  <si>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</si>
  <si>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</si>
  <si>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</si>
  <si>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</si>
  <si>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</si>
  <si>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</si>
  <si>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</si>
  <si>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</si>
  <si>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</si>
  <si>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U jediničnu cijenu uključena je dobava, priprema i ugradnja materijala.</t>
  </si>
  <si>
    <t>Fasadu izvesti po preporukama proizvođača.</t>
  </si>
  <si>
    <t>RUŠENJA I DEMONTAŽE</t>
  </si>
  <si>
    <t>I.3.</t>
  </si>
  <si>
    <t>I.17.</t>
  </si>
  <si>
    <t>I.17.1.</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</si>
  <si>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</si>
  <si>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</si>
  <si>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</si>
  <si>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</si>
  <si>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</si>
  <si>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</si>
  <si>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I.14.3.</t>
  </si>
  <si>
    <t>19.</t>
  </si>
  <si>
    <t>Investitor:</t>
  </si>
  <si>
    <t>Lokacija:</t>
  </si>
  <si>
    <t>I.2.7.</t>
  </si>
  <si>
    <t>I.2.8.</t>
  </si>
  <si>
    <t>I.2.9.</t>
  </si>
  <si>
    <t>I.2.10.</t>
  </si>
  <si>
    <t>I.2.11.</t>
  </si>
  <si>
    <t>I.2.12.</t>
  </si>
  <si>
    <t>I.2.13.</t>
  </si>
  <si>
    <t>I.2.14.</t>
  </si>
  <si>
    <t>I.2.15.</t>
  </si>
  <si>
    <t>I.2.16.</t>
  </si>
  <si>
    <t>I.2.17.</t>
  </si>
  <si>
    <t>I.2.18.</t>
  </si>
  <si>
    <t>I.2.19.</t>
  </si>
  <si>
    <t>I.2.20.</t>
  </si>
  <si>
    <t>I.2.21.</t>
  </si>
  <si>
    <t>I.2.22.</t>
  </si>
  <si>
    <t>I.2.23.</t>
  </si>
  <si>
    <t>Demontaža postojećeg pokrova ravnog krova i atike/vijenca/sokla od sintetičke hidroizolacijske membrane na bazi PVC-a, d=2 mm, uključivo sve završne, rubne profile i limove.</t>
  </si>
  <si>
    <t>- ravni krov</t>
  </si>
  <si>
    <t>- atika/vijenac/sokl, r.š. cca 40 cm</t>
  </si>
  <si>
    <t>I.2.24.</t>
  </si>
  <si>
    <t>UKUPNO I.2. RUŠENJA I DEMONTAŽE</t>
  </si>
  <si>
    <t>Obračun po m2 obrađene špalete.</t>
  </si>
  <si>
    <t>Sastav zida:</t>
  </si>
  <si>
    <t xml:space="preserve">IZOLATERSKI I KROVOPOKRIVAČKI RADOVI </t>
  </si>
  <si>
    <t>Ploče toplinske izolacije lijepe se niskoekspandirajućom pjenom, na postavljenu hidroizolaciju. Zaštita toplinske izolacije obrađena je zasebnom stavkom.</t>
  </si>
  <si>
    <t>Dobava i ugradnja čepaste drenažne HDPE membrane. Membrana se polaže preko ekstrudiranog polistirena i mehanički pričvršćuje na gornjem rubu.</t>
  </si>
  <si>
    <t>Ravni krov - parna brana</t>
  </si>
  <si>
    <t>- vijenci krovnih kupola</t>
  </si>
  <si>
    <t>Ravni krov - toplinska izolacija</t>
  </si>
  <si>
    <t>Ravni krov - toplinska izolacija vijenca krovnih kupola.</t>
  </si>
  <si>
    <t>Ravni krov - toplinska izolacija gornje plohe nadozida/atike ispod opšava.</t>
  </si>
  <si>
    <t>Ravni krov - geotekstil kao razdjelni sloj ispod hidroizolacije</t>
  </si>
  <si>
    <t>Ravni krov - hidroizolacija vijenca krovnih kupola, završetak s mehaničkim učvršćenjem ispod profila kupole.</t>
  </si>
  <si>
    <t>Ravni krov - hidroizolacija, slivnik</t>
  </si>
  <si>
    <t>U jediničnu cijenu stavke uključen je sav spojni i montažni pribor, prijevozi i prijenosi, veza na nosivu konstrukciju te ostali rad i strojeve potrebne za kompletnu montažu.</t>
  </si>
  <si>
    <t>Izvodi se iz aluminijskog plastificiranog lima debljine 3.00mm, stavka sadrži i nosive kuke iz pocinčanog lima d=5mm, 3kom/m1.</t>
  </si>
  <si>
    <t>FASADERSKI RADOVI - KONTAKTNA FASADA</t>
  </si>
  <si>
    <t xml:space="preserve">Stavka uključuje sav rad i materijal, sve prijevoze i prijenose, rad na izradi i ugradnji. </t>
  </si>
  <si>
    <t>Sve dimenzije provjeriti u naravi.</t>
  </si>
  <si>
    <t>Tehničke karakteristike profila:</t>
  </si>
  <si>
    <t>Plastificirani aluminijski profili sa prekinutim toplinskim mostom.</t>
  </si>
  <si>
    <t>Uw ≤ 1,4 (W/m2K).</t>
  </si>
  <si>
    <t>Prozore i vrata treba ugraditi prema RAL smjernicama. U stavku je uključena bubreća i/ili unutrašnja i vanjska brtveća traka.</t>
  </si>
  <si>
    <t>Brtvljenje, spajanje i postava prozora i vrata izvodi se prema sistemskim riješenjima propisanim od strane proizvođača sustava.</t>
  </si>
  <si>
    <t>PROTUPOŽARNA BRAVARIJA</t>
  </si>
  <si>
    <t>Vrata i prozori moraju u potpunosti zadovoljiti sve zahtjeve propisane projektom.</t>
  </si>
  <si>
    <t>Shema bravarskih stavki - poz. 01</t>
  </si>
  <si>
    <r>
      <t xml:space="preserve">ING4STUDIO d.o.o.
</t>
    </r>
    <r>
      <rPr>
        <sz val="10"/>
        <rFont val="Arial"/>
        <family val="2"/>
        <charset val="238"/>
      </rPr>
      <t>Bleiweisova 17, 10000 Zagreb</t>
    </r>
  </si>
  <si>
    <t>Zahvat i građevina:</t>
  </si>
  <si>
    <t>Glavna projektantica:</t>
  </si>
  <si>
    <t>ANA ALAR, dipl.ing.arh.</t>
  </si>
  <si>
    <t>PROJEKTANT:</t>
  </si>
  <si>
    <t>Emil Rohlik, mag.ing.arch.</t>
  </si>
  <si>
    <t>PROJEKTANTI SURADNICI:</t>
  </si>
  <si>
    <t>Ivana Knez, dipl.ing.arh.</t>
  </si>
  <si>
    <t>Martina Stjepandić, mag.ing.arch.</t>
  </si>
  <si>
    <t>DRVENE KONSTRUKCIJE</t>
  </si>
  <si>
    <t>Lamelirano drvo</t>
  </si>
  <si>
    <t>PREŠANJE ZUPČASTOG SPOJA I REZANJE LAMELA NA POTREBNU DUŽINU.
Prešanje lamela potrebno je izvesti odmah nakon nanošenja ljepila. Potrebna sila prešanja određuje se prema dimenzijama poprečnog presjeka lamele. Prilikom prešanja potrebno je izvršiti i kontrolu količine nanesenog ljepila. Ljepilo je naneseno u dovoljnoj količini ako  prilikom ostvarivanja potrebnog pritiska po cijeloj dužini spoja izađe višak ljepila.</t>
  </si>
  <si>
    <t>ODLEŽAVANJE LAMELA
Nakon prešanja lamele moraju odležati u tvornici zbog procesa vezivanja ljepila. Vrijeme odležavanja ovisi o uvjetima u proizvodnoj hali (temperatura i vlažnost zraka). Minimalno vrijeme odležavanja je 4 sata.</t>
  </si>
  <si>
    <t>BLANJANJE GREDA 
Blanjanje greda potrebno je izvršiti nakon odležavanja lijepljene rede. 
Blanjanjem se mora izvršiti prilagodba proizvedenih greda s potrebnim dimenzijama koje su navedene u projektu.
Površina nakon blanjanja mora biti ravna i glatka.</t>
  </si>
  <si>
    <t xml:space="preserve">ZAVRŠNA OBRADA
Završna obrada površine nosača potrebno je izvesti radi popravka blanjane površine. Popravci se mogu izvesti kitanjem, čepanjem, ubacivanjem dijela lamele ili popravak epoksidima.
Svakom popravku se pristupa individualno uz pristanak kontrolora proizvodnje. </t>
  </si>
  <si>
    <t>Za lijepljenje lameliranih elemenata mogu se upotrebljavati samo ona ljepila koja odgovaraju važećim standardima i propisima za drvene konstrukcije.
Za upotrijebljeno Ijepilo mora se znati: sastav i izgled, način pakiranja i uskladištenja, način pripreme Ijepila, uvjeti za rad i postupak pri radu, mehaničke karakteristike, postojanost kroz vrijeme, utjecaj vlage i postojanost na druge moguće štetne utjecaje. Ljepilo mora imati odgovarajući certifikat i odgovarati deklariranim svojstvima.
U pravilu vrsta Ijepila se ne propisuje jer ona zavisi o tehnološkim dostignućima, tradiciji i iskustvu izvoditelja. Međutim, Ijepilo koje ce se koristiti za Iijepljenje lamela mora imati gore navedena svojstva i atest. Predlaže se upotreba melaminskog Ijepila (sa katalizatorom) ili drugog Ijepila koje ima iste ili bolje karakteristike naročito u pogledu postojanosti na vlagu i temperaturu. Lamele koje se Iijepe trebaju imati vlažnost od 12 % ± 2 %.   Ljepilo se miješa strojno u specijalnim miješalicama. Posebnu pažnju treba obratiti na temperaturu izmiješane smjese Ijepila, koja se mora kretati od 15° do 20° C, zbog utjecaja na uporabno vrijeme Ijepila kao i na sam proces Iijepljenja (u slučaju potrebe za radom u Ijetnim mjesecima, miješalice trebaju imati rashladne uređaje, obično uređaj za vodeno hlađenje). Ljepilo se nanosi na spojne ravnine, na površine koje se Iijepe, pa se zatim poslije određenog vremena uspostavlja kontakt između tih površina, redovito pod pritiskom. Ovaj pritisak se održava sve do očvršćivanja Ijepila. Prilikom nanošenja Ijepila od posebne je važnosti nanošenje na spojne ravnine. To znaci, da viskozitet Ijepila mora da bude takav da ispuni sve pore na vanjskim površinama odnosno da kvalitetno prekrije kontaktne plohe.
Ljepilo se nanosi na spojne površine, ravnomjerno i najbolje strojno u količini oko 450 gr/m2), ovisno od: vrste drveta, vlažnosti, temperature i drugog (potrebna količina Ijepila određuje se probnim lijepljenjem na probnim uzorcima).
Slijepljeni elementi, zavisno od vrste drveta, stavljaju se pod preše, odn. pod pritisak, za koje vrijeme ljepilo veže - očvrsćava. Veličina ovog pritiska varira u granicama:
- za meko drvo od 30 do 60 N/cm2,
- za tvrdo drvo od 60 do 90 N/cm2.</t>
  </si>
  <si>
    <t>ZAŠTITA DRVETA U KONSTRUKCIJAMA</t>
  </si>
  <si>
    <t xml:space="preserve">MJERE ZAŠTITE PRI IZRADI I UGRADNJI
Vanjske površine nosača moraju biti obrađene do onog stupnja finoće koji omogućuje brzo oticanje kondenzata, kvalitetnije nanošenje vanjske zaštite i veću otpornost na zapaljivost. lz istih razloga rubovi nosača moraju se blago zaobliti.
Nosači od lameliranog Iijepljenog drveta, izloženi uvjetima nagle promjene vlažnosti i temperature, moraju se izraditi od drveta sa nižim postotkom vlažnosti, sa odgovarajućim Ijepilom za ove uvjete i tanjim lamelama. Nosači namijenjeni za ovakve uvjete ne smiju u toku transporta i uskladištenja biti izloženi mogućim značajnim promjenama vlage u drvetu. Izjednačavanje vlage i temperature zraka ambijenta u kojem je konstrukcija mora u početnoj fazi biti postepeno i u granicama stupnja vlažnosti. Ukoliko pored svih poduzetih mjera dođe do pucanja drveta u lamelama, nužno je ove zatvoriti, i to tako da ne dođe do njihovih ponovnih otvaranja.
</t>
  </si>
  <si>
    <t xml:space="preserve">TRANSPORT I MONTAŽA
Nakon izrade drvene konstrukcije ista se mora transportirati do gradilišta i montirati na projektom predviđeno mjesto. Da ne bi došlo do nedopuštenih naprezanja u konstrukciji za vrijeme transporta i montaže, Ili nedopuštenih deformacija odn. oštećenja izvoditelj mora izraditi PLAN TRANSPORTA I PLAN MONTAZE.
Planom transporta drvene konstrukcije prikazuje se i opisuje način transporta, pri čemu se mora dokazati da naprezanje i deformacije za vrijeme transporta ne prelaze dopuštene vrijednosti, uzimajući u obzir dinamičko djelovanje. Dokaz treba provesti sa dinamičkim faktorom.
Osim toga iz transportnog plana mora biti vidljiv način osiguranja stabilnosti drvene konstrukcije protiv prevrtanja u toku transporta. Nosači se, po pravilu, moraju transportirati u istom položaju u kome će biti i ugrađeni (obično vertikalno). Nosači se ne smiju transportirati u horizontalnom položaju ako takav položaj nije statički uzet u proračun i ako nosači u tom položaju neće biti postavljeni na dovoljno krutu podlogu koja treba spriječiti štetno ponašanje nosača u transportu. Transportni put mora biti utvrđen, pri čemu se mora voditi računa o minimalnim radijusima krivina, kao i o postojećim gabaritima na putu transporta. Elementi koji za vrijeme transporta imaju naprezanja suprotna onima u eksploataciji, moraju biti za vrijeme transporta tako osigurani da raspored naprezanja u poprečnim presjecima bude u skladu sa eksploatacijskim rasporedom napona. Pri utovaru, transportu i istovaru moraju se provesti takva osiguranja da ne dođe do oštećenja ili mjestimičnog utiskivanja elemenata konstrukcije. Pri promjeni plana transporta mora se izraditi novi plan transporta s odgovarajućim proračunima.
</t>
  </si>
  <si>
    <t>Podacima u planu montaže dokazuje se da odabranim načinom montaže neće doći do prekoračenja montažnih naprezanja i deformacija u elementima konstrukcije odnosno konstrukcije kao cjeline, kao i da za vrijeme montaže da neće doći do gubitka stabilnosti elemenata konstrukcije. Da bi se izbjegla utiskivanja, odnosno sva oštećenja površine elemenata konstrukcije, podizanje elemenata konstrukcije, odnosno cijele konstrukcije izvršiti će se uz adekvatnu zaštitu mjesta prihvaćanja. Elementi koji za vrijeme montaže imaju naprezanja suprotna onima u eksploataciji moraju za vrijeme montaže biti tako osigurani da raspored naprezanja u poprečnim presjecima bude u skladu sa eksploatacijskim rasporedom naprezanja. Pri promjeni plana montaže mora se izraditi novi plan montaže s odgovarajućim proračunima.
Prije izvođenja elemenata drvene konstrukcije izvođač mora:
- pregledati svaku otpremnicu i oznaku na drvenim proizvodima, mehaničkim spajalima, ljepilima, zaštitnim sredstvima i drugima građevnim proizvodima, koji se koriste,
- vizualno kontrolirati drvne proizvode, ambalažu mehaničkih spajala, ljepila, zaštitnih sredstava i ambalaže ostalih građevnih proizvoda da se utvrde moguća oštećenja,
- utvrditi sadržaj vode drvnih proizvoda</t>
  </si>
  <si>
    <t>Nadzorni inženjer neposredno prije ugradnje drvenih elemenata u drvenu konstrukciju mora:
- provjeriti da li je za drveni element, izrađen prema projektu drvene konstrukcije, dokazana njegova uporabljivost u skladu s projektom
- provjeriti postoji li za drveni element proizveden prema tehničkoj specifikaciji isprava o sukladnosti te da li je drveni element  u skladu s projektom drvene konstrukcije 
- provjeriti da li je drveni element postavljen u skladu s projektom drvene konstrukcije, odnosno s tehničkom uputom za ugradnju i uporabu
- dokumentirati nalaze svih provedenih provjera zapisom u građevinski dnevnik.
Proizvođač lijepljenog lameliranog drva u svojoj tvornici mora angažirati ovlaštenog inženjera građevinarstva koji će utvrditi da je je lijepljeno lamelirano drvo izrađeno u klasi kvalitete i dimenzijama propisanima u projektu.</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</si>
  <si>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</si>
  <si>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r>
      <t xml:space="preserve">Radove na razgrađivanju - rušenju potrebno je izvodti uz maksimalnu opreznost i primjenu svih zaštitnih mjera. </t>
    </r>
    <r>
      <rPr>
        <sz val="10"/>
        <color indexed="10"/>
        <rFont val="Arial Narrow"/>
        <family val="2"/>
        <charset val="238"/>
      </rPr>
      <t/>
    </r>
  </si>
  <si>
    <t>Obračun po komadu</t>
  </si>
  <si>
    <t>m'</t>
  </si>
  <si>
    <t>Demontaža i uklanjanje HPL obloga prostora sanitarija.</t>
  </si>
  <si>
    <t xml:space="preserve"> - rušenje HPL obloga</t>
  </si>
  <si>
    <t>U jediničnoj cijeni pojedine stavke uračunato je rušenje, iznašanje, utovar, odvoz na deponij, plaćanje naknade na deponiju.</t>
  </si>
  <si>
    <t>I.2.6.</t>
  </si>
  <si>
    <t xml:space="preserve">Podrazumijeva sav rad i materijal, sve prijevoze i prijenose, rad na izradi, ugradnji i njezi betona, te eventualno crpljenje vode. Nabava, prijevoz i rad s oplatom uključeni su u stavku.
Armatura se obračunava posebno. </t>
  </si>
  <si>
    <t>- beton</t>
  </si>
  <si>
    <t>- hidroizolacijski premaz</t>
  </si>
  <si>
    <t>Dobava, ravnanje, čišćenje od hrđe i masnih mrlja, siječenje,  savijanje, polaganje i vezivanje armature iz betonskog čelika.</t>
  </si>
  <si>
    <t>Prije betoniranja armaturu mora obvezno pregledati i odobriti nadzorni inženjer.</t>
  </si>
  <si>
    <t>U količinu nisu uključeni otpaci koji nastaju krojenjem mreža i rezanjem debljih profila šipki.</t>
  </si>
  <si>
    <t>- B500B šipke</t>
  </si>
  <si>
    <t>- B500B mreže</t>
  </si>
  <si>
    <t>- osnovni i pomoćni materijal</t>
  </si>
  <si>
    <t>- dobavu, pripremu i ugradnju materijala</t>
  </si>
  <si>
    <t>- povezivanje zida s drugim stijenama po pravilu struke</t>
  </si>
  <si>
    <t>Stavka uključuje čišćenje i pripremu površine, dobavu i izradu premaza i dilatacijskih traka na spojevima površina.</t>
  </si>
  <si>
    <t>- dilatacijske trake</t>
  </si>
  <si>
    <t>Opće napomene:</t>
  </si>
  <si>
    <t>Dobava materijala i montaza spuštenog stropa, s krutim ovjesom i  metalnom konstrukcijom od CD i UD profila.</t>
  </si>
  <si>
    <t>Na mjestima ugradnje dovratnika ugraditi tipske UA profile.</t>
  </si>
  <si>
    <t>Bandažiranje i zapunjavanje sljubnica te gletanje pune površine ploča glet masom.</t>
  </si>
  <si>
    <t>Dobava materijala i montaža pregradnih zidova i obloga, s metalnom konstrukcijom od CW i UW profila.</t>
  </si>
  <si>
    <t>I.8.6.</t>
  </si>
  <si>
    <t xml:space="preserve">dvostruke gipskartonske ploče, debljine 2.50 cm (2x1.25). </t>
  </si>
  <si>
    <t>Sastav obloge:</t>
  </si>
  <si>
    <t>GIPSKARTONSKI RADOVI I OBLOGE</t>
  </si>
  <si>
    <t xml:space="preserve">metalna potkonstrukcija od CW 50 profila  s ispunom mineralnom vunom debljine 5 cm (50 kg/m3)  </t>
  </si>
  <si>
    <t>Obračun po m2 obloge</t>
  </si>
  <si>
    <t>Gipskartonski spušteni strop.</t>
  </si>
  <si>
    <t>Sastav spuštenog stropa:</t>
  </si>
  <si>
    <t>kruti ovjes pričvršćen na armiranobetonsku nosivu konstrukciju</t>
  </si>
  <si>
    <t xml:space="preserve">metalna potkonstrukcija od CD i UD profila  </t>
  </si>
  <si>
    <t>gipskartonska ploča, (u sanitarnim prostorima vlagootporna), debljine 1.25 cm.</t>
  </si>
  <si>
    <t>Obračun po m2 spuštenog stropa</t>
  </si>
  <si>
    <t>- gipskartonska ploča</t>
  </si>
  <si>
    <t>- gipskartonska vlagootporna ploča</t>
  </si>
  <si>
    <t>Sastav maske spuštenog stropa:</t>
  </si>
  <si>
    <t>gipskartonska ploča, debljine 1.25 cm.</t>
  </si>
  <si>
    <t>Obračun po m2 vertikalne maske</t>
  </si>
  <si>
    <t>Univerzalni nosač za jednostrane terete u GK stijeni.</t>
  </si>
  <si>
    <t>Dobava i ugradnja nosača iz višeslojne ukočene ploče, sakriven u stijeni i povezan s potkonstukcijom, sav osnovni,pomoćni,spojni i pričvrsni materijal.</t>
  </si>
  <si>
    <t>Konstrukcija: ukočena ploča, visine 30 cm, d=23 mm</t>
  </si>
  <si>
    <t>za osni razmak: max. 62,5 cm</t>
  </si>
  <si>
    <t>Obračun po komadu ugrađene potkonstrukcije</t>
  </si>
  <si>
    <t>Dodatna potkonstrukcija za učvršćenje sanitarnih uređaja.</t>
  </si>
  <si>
    <t>Čelična potkonstrukcija iz  UA profila izrađenih iz pocinčanog čeličnog lima debljine 2 mm.</t>
  </si>
  <si>
    <t>dvije vertikale od poda do stropa sakrivene u stijeni</t>
  </si>
  <si>
    <t>potrebni tipski horizontalni profili iz pocinčanog lima</t>
  </si>
  <si>
    <t>dobavu,izradu i ugradnju potkonstrukcije</t>
  </si>
  <si>
    <t>sav osnovni,pomoćni,spojni i pričvrsni materijal</t>
  </si>
  <si>
    <t>- potkonstrukcija za umivaonik</t>
  </si>
  <si>
    <t>- potkonstrukcija za wc</t>
  </si>
  <si>
    <t>- potkonstrukcija za pisoar</t>
  </si>
  <si>
    <t>Razni radovi koje je potrebno izvesti u sklopu izvedbe GK radova. Uključivo sav potrebni osnovni i pričvrsni materijal i pribor.</t>
  </si>
  <si>
    <t>- reviziona okna</t>
  </si>
  <si>
    <t>- otvori</t>
  </si>
  <si>
    <t>Maske iz gipskartonskih ploča na spoju spuštenih stropova različitih visina.</t>
  </si>
  <si>
    <t>Dobava i postava podne prostirke - otirača u vjetrobranu.</t>
  </si>
  <si>
    <t>Podna prostirka od vinila sa specijalnim premazom za visoku trajnost i bez poleđine radi bolje propusnosti.</t>
  </si>
  <si>
    <t>Vitičasto omčaste strukture, ˝špageti˝.</t>
  </si>
  <si>
    <t xml:space="preserve">- ukupna visina: minimalno 16 mm </t>
  </si>
  <si>
    <t>- razina prometa (dnevno) 1500-5000</t>
  </si>
  <si>
    <t>Popločenje zidova keramičkim pločicama.</t>
  </si>
  <si>
    <t>I.8.4.</t>
  </si>
  <si>
    <t>I.8.5.</t>
  </si>
  <si>
    <t>I.8.7.</t>
  </si>
  <si>
    <t>IZOLATERSKI I KROVOPOKRIVAČKI RADOVI</t>
  </si>
  <si>
    <t>20.</t>
  </si>
  <si>
    <t>21.</t>
  </si>
  <si>
    <t>22.</t>
  </si>
  <si>
    <t>23.</t>
  </si>
  <si>
    <t>I.19.</t>
  </si>
  <si>
    <t>I.19.1.</t>
  </si>
  <si>
    <t>I.18.2.</t>
  </si>
  <si>
    <t>I.18.1.</t>
  </si>
  <si>
    <t>I.18.</t>
  </si>
  <si>
    <t xml:space="preserve">Dimenzija raster i način otvaranja vidljiv je
iz shema. </t>
  </si>
  <si>
    <t>24.</t>
  </si>
  <si>
    <t>VANJSKA ALUMINIJSKA BRAVARIJA</t>
  </si>
  <si>
    <t>UNUTARNJA ALUMINIJSKA BRAVARIJA</t>
  </si>
  <si>
    <t>Sve stavke obuhvaćaju izradu, dobavu i montažu.</t>
  </si>
  <si>
    <t>IX.</t>
  </si>
  <si>
    <t>STABILNI SUSTAV ZA GAŠENJE POŽARA VODOM</t>
  </si>
  <si>
    <r>
      <t xml:space="preserve">APIN PROJEKT d.o.o.
</t>
    </r>
    <r>
      <rPr>
        <sz val="10"/>
        <rFont val="Arial"/>
        <family val="2"/>
        <charset val="238"/>
      </rPr>
      <t>Ožujska 8, 10000 Zagreb</t>
    </r>
  </si>
  <si>
    <t>Branimir Cindori, dipl.ing.stroj.</t>
  </si>
  <si>
    <t>UVJETI KOJE TREBA ZADOVOLJITI IZVOĐAČ SPRINKLER RADOVA</t>
  </si>
  <si>
    <t>CERTIFIKATI I KVALITETA UGRAĐENE OPREME I RADOVA</t>
  </si>
  <si>
    <t>4.2.</t>
  </si>
  <si>
    <t>4.3.</t>
  </si>
  <si>
    <t>4.4.</t>
  </si>
  <si>
    <t>Cijela instalacija mora biti izvedena potpuno nepropusno o čemu izvoditelj jamči s odgovarajućim zapisnicima o izvršenoj tlačnoj probi.</t>
  </si>
  <si>
    <t>Cijela instalacija mora biti isprana o čemu izvoditelj jamči s odgovarajućim zapisnicima o izvršenom ispiranju cjevovoda.</t>
  </si>
  <si>
    <t>TEHNOLOŠKI UVJETI IZRADE INSTALACIJE</t>
  </si>
  <si>
    <t>Prije ugradnje, cijevi je potrebno očistiti iznutra. Također nakon ugradnje cjevovoda, a prije montaže mlaznica cjevovod treba temeljito isprati.</t>
  </si>
  <si>
    <t>Prije nego se priđe polaganju cijevi mora se izvršiti točno razmjeravanje i obilježavanje na zidu i stropovima.</t>
  </si>
  <si>
    <t>Nije dozvoljeno zavarivati cjevovode na gradilištu, a predpriprema zavarivanjem cjevovoda u pogonu je dozvoljeno sukladno NFPA propisima (vrsta postupka zavarivanja, oznaka zavara, kontrola kvalitete zavara, ...).</t>
  </si>
  <si>
    <t>ZAŠTITA NA RADU</t>
  </si>
  <si>
    <t>Izvođač radova je dužan prije početka radova napraviti Plan uređenja radilišta i imenovati osobu zaduženu za zaštitu na radu na radilištu.</t>
  </si>
  <si>
    <t xml:space="preserve">Izvođač radova je dužan prije početka radova obavijestiti inspekciju rada o početku radova. </t>
  </si>
  <si>
    <t>Izvođač radova je dužan koristiti zaštitnu opremu i osobna zaštitna sredstva.</t>
  </si>
  <si>
    <t>Izvođač radova se je dužan pridržavati svih pravila koja proizlaze iz zakonske regulative u području zaštite na radu.</t>
  </si>
  <si>
    <t>IX.1.</t>
  </si>
  <si>
    <t>SPRINKLER MREŽA</t>
  </si>
  <si>
    <t>NAPOMENA:
Sav sitno potrošni materijal je uključen u svakoj stavci i ne obračunava se posebno!!!</t>
  </si>
  <si>
    <t>Dobava, transport i ugradnja -
Priključak za ispiranje cjevovoda, koji se sastoji od:
- kuglastog ventila 2"
- pocinčanog čepa 2"</t>
  </si>
  <si>
    <t>Bojanje novog crnog cjevovoda u kompletu sa temeljnom i završnom bojom (RAL 3000)
- 2 premaza temeljne boje
- 2 premaza završne boje</t>
  </si>
  <si>
    <t>Tlačna proba i ispiranje cjevovoda</t>
  </si>
  <si>
    <t>Stavljanje sprinkler sustava u radno stanje</t>
  </si>
  <si>
    <t>Obuka o rukovanju</t>
  </si>
  <si>
    <t>Funkcionalno ispitivanje sustava od ovlaštene ustanove</t>
  </si>
  <si>
    <t>REKAPITULACIJA STABILNOG SUSTAVA ZA GAŠENJE POŽARA VODOM</t>
  </si>
  <si>
    <t>STABILNI SUSTAV ZA GAŠENJE POŽARA VODOM UKUPNO:</t>
  </si>
  <si>
    <t>IX.1.1.</t>
  </si>
  <si>
    <t>IX.1.2.</t>
  </si>
  <si>
    <t>IX.1.3.</t>
  </si>
  <si>
    <t>REKAPITULACIJA DIZALA</t>
  </si>
  <si>
    <t xml:space="preserve">Protuuteg 
Izrada : elementi iz ljevanog željeza uloženi u čelični 
            okvir obješeni na čeličnu užad   </t>
  </si>
  <si>
    <t xml:space="preserve">Montaža  i ugradnja dijelova dizala u funkcionalnu cjelinu prema glavnom i izvedbenom projektu na građevini     </t>
  </si>
  <si>
    <t>Signalizacija u kabini :
Upravljačka kutija u kabini sa optičkom potvrdom primitka kabinskog naloga,      LCD pokazivač položaja kabine, strelica smjera daljnje vožnje, tipkalo za otvaranje vrata, tipkalo alarm , signal preopterečenja, nužna rasvjeta 
Signalizacija na svim stanicama :    
Pozivna kutija ugrađena u  dovratnik vrata voznog okna. Sadržaj pozivne kutije : tipkalo za poziv dizala s optičkom potvrdom primitka poziva, LCD pokazivač položaja kabine  i strelica smjera iznad vrata na svim stanicama</t>
  </si>
  <si>
    <t>ELEKTROINSTALACIJE JAKE I SLABE STRUJE</t>
  </si>
  <si>
    <t>VI.</t>
  </si>
  <si>
    <t>Željka Hitrec, dipl.ing.el.</t>
  </si>
  <si>
    <t>Luka Rončević mag.ing.el.</t>
  </si>
  <si>
    <t>Damir Živković, struč.spec.ing.el.</t>
  </si>
  <si>
    <t>Dinamika izvođenja radova mora se prilagoditi roku za završetak radova.</t>
  </si>
  <si>
    <t>Prilikom izrade ponude, ponuditelj mora provjeriti rokove dobave materijala i opreme, da bi radove dovršio u ugovorenom roku bez kašnjenja uzrokovanih rokovima isporuke.</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</si>
  <si>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</si>
  <si>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</si>
  <si>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Ponuditelji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</si>
  <si>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VI.1.</t>
  </si>
  <si>
    <t>VI.1.1.</t>
  </si>
  <si>
    <t>VI.1.2.</t>
  </si>
  <si>
    <t>VI.2.1.</t>
  </si>
  <si>
    <t>VI.3.1.</t>
  </si>
  <si>
    <t>VI.3.2.</t>
  </si>
  <si>
    <t>VI.3.3.</t>
  </si>
  <si>
    <t>VI.3.4.</t>
  </si>
  <si>
    <t>VI.3.5.</t>
  </si>
  <si>
    <t>VI.3.6.</t>
  </si>
  <si>
    <t>VI.3.7.</t>
  </si>
  <si>
    <t>VI.3.8.</t>
  </si>
  <si>
    <t>VI.3.9.</t>
  </si>
  <si>
    <t>VI.3.10.</t>
  </si>
  <si>
    <t>VI.4.1.</t>
  </si>
  <si>
    <t>VI.5.1.</t>
  </si>
  <si>
    <t>VI.5.2.</t>
  </si>
  <si>
    <t>VI.5.3.</t>
  </si>
  <si>
    <t>DEMONTAŽNI RADOVI</t>
  </si>
  <si>
    <t>SUSTAV ZA DOJAVU POŽARA</t>
  </si>
  <si>
    <t xml:space="preserve">Dobava, isporuka i ugradnja vatrootpornog ormarića za smještaj centrale za dojavu požara sa baterijama, minimalno sljedećih karakteristika:
- vatrootpornost T-60
- ostakljena vrata s bravicom i 3 ključa
- ekspandirajuća rešetka za ventilaciju ormarića, 2 kom
- pumpa za zatvaranje vrata
- RAL3000
- dimenzije  1500x800 ( +- 5 %)
</t>
  </si>
  <si>
    <t>m</t>
  </si>
  <si>
    <t>kompl</t>
  </si>
  <si>
    <t>VIII.</t>
  </si>
  <si>
    <t>VIII.1.</t>
  </si>
  <si>
    <t>VIII.1.1.</t>
  </si>
  <si>
    <t>VIII.2.</t>
  </si>
  <si>
    <t>VIII.2.1.</t>
  </si>
  <si>
    <t>VIII.2.2.</t>
  </si>
  <si>
    <t>VIII.2.3.</t>
  </si>
  <si>
    <t>VI.2.</t>
  </si>
  <si>
    <t>VI.4.</t>
  </si>
  <si>
    <t>VI.3.</t>
  </si>
  <si>
    <t>VI.5.</t>
  </si>
  <si>
    <t>REKAPITULACIJA SUSTAVA DOJAVE POŽARA I ODIMLJAVANJA:</t>
  </si>
  <si>
    <t>SUSTAV DOJAVE POŽARA I ODIMLJAVANJA SVEUKUPNO:</t>
  </si>
  <si>
    <t>SUSTAV DOJAVE POŽARA I ODIMLJAVANJA</t>
  </si>
  <si>
    <t>VIII.3.1.</t>
  </si>
  <si>
    <t>VIII.3.2.</t>
  </si>
  <si>
    <t>VIII.3.3.</t>
  </si>
  <si>
    <t>VIII.3.4.</t>
  </si>
  <si>
    <t>VIII.3.5.</t>
  </si>
  <si>
    <t>Ana Novak, mag.ing.mech.</t>
  </si>
  <si>
    <t>PROJEKTANT SURADNIK:</t>
  </si>
  <si>
    <t>Nika Nevečerel, dipl.ing.stroj.</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</si>
  <si>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</si>
  <si>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</si>
  <si>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</si>
  <si>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</si>
  <si>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</si>
  <si>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</si>
  <si>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</si>
  <si>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</si>
  <si>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</si>
  <si>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</si>
  <si>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</si>
  <si>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</si>
  <si>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</si>
  <si>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</si>
  <si>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</si>
  <si>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</si>
  <si>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</si>
  <si>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</si>
  <si>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</si>
  <si>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</si>
  <si>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IV.1.</t>
  </si>
  <si>
    <t>IV.1.1.</t>
  </si>
  <si>
    <t>IV.1.2.</t>
  </si>
  <si>
    <t>IV.1.3.</t>
  </si>
  <si>
    <t>IV.1.4.</t>
  </si>
  <si>
    <t>IV.1.5.</t>
  </si>
  <si>
    <t>IV.1.6.</t>
  </si>
  <si>
    <t>IV.1.7.</t>
  </si>
  <si>
    <t>IV.1.8.</t>
  </si>
  <si>
    <t>IV.1.9.</t>
  </si>
  <si>
    <t>IV.2.</t>
  </si>
  <si>
    <t>IV.2.1.</t>
  </si>
  <si>
    <t>IV.2.2.</t>
  </si>
  <si>
    <t>IV.2.3.</t>
  </si>
  <si>
    <t>IV.2.4.</t>
  </si>
  <si>
    <t>IV.2.5.</t>
  </si>
  <si>
    <t>IV.2.6.</t>
  </si>
  <si>
    <t>IV.2.7.</t>
  </si>
  <si>
    <t>IV.2.8.</t>
  </si>
  <si>
    <t>IV.2.9.</t>
  </si>
  <si>
    <t>IV.2.10.</t>
  </si>
  <si>
    <t>IV.2.11.</t>
  </si>
  <si>
    <t>IV.2.12.</t>
  </si>
  <si>
    <t>IV.2.13.</t>
  </si>
  <si>
    <t>IV.2.14.</t>
  </si>
  <si>
    <t>IV.2.15.</t>
  </si>
  <si>
    <t>IV.2.16.</t>
  </si>
  <si>
    <t>IV.2.17.</t>
  </si>
  <si>
    <t>DN 125</t>
  </si>
  <si>
    <t>DN 50</t>
  </si>
  <si>
    <t>DN 32</t>
  </si>
  <si>
    <t>DN 25</t>
  </si>
  <si>
    <t>Kuglasta slavina za vodu, NP16</t>
  </si>
  <si>
    <t>DN 20</t>
  </si>
  <si>
    <t>DN 15</t>
  </si>
  <si>
    <t>Protupožarno brtvljenje trajno elastičnim vatrootpornim kitom F90  na mjestima prodora iz jednog požarnog sektora u drugi.</t>
  </si>
  <si>
    <t>IV.3.</t>
  </si>
  <si>
    <t>IV.3.1.</t>
  </si>
  <si>
    <t>IV.3.2.</t>
  </si>
  <si>
    <t>Obračun po metru</t>
  </si>
  <si>
    <t>IV.3.3.</t>
  </si>
  <si>
    <t>IV.3.4.</t>
  </si>
  <si>
    <t xml:space="preserve">Obračun po metru kvadratnom </t>
  </si>
  <si>
    <t>IV.3.5.</t>
  </si>
  <si>
    <t>IV.3.6.</t>
  </si>
  <si>
    <t>IV.3.7.</t>
  </si>
  <si>
    <t>IV.3.8.</t>
  </si>
  <si>
    <t>IV.3.9.</t>
  </si>
  <si>
    <t>IV.3.10.</t>
  </si>
  <si>
    <t>IV.3.11.</t>
  </si>
  <si>
    <t>IV.4.</t>
  </si>
  <si>
    <t>IV.4.1.</t>
  </si>
  <si>
    <t>IV.4.2.</t>
  </si>
  <si>
    <t>IV.4.3.</t>
  </si>
  <si>
    <t>IV.4.4.</t>
  </si>
  <si>
    <t>IV.5.</t>
  </si>
  <si>
    <t>IV.5.1.</t>
  </si>
  <si>
    <t/>
  </si>
  <si>
    <t>Tehničke karakteristike:</t>
  </si>
  <si>
    <t>Tp = 27°C ST, 19°C VT</t>
  </si>
  <si>
    <t>IV.5.2.</t>
  </si>
  <si>
    <t>IV.5.3.</t>
  </si>
  <si>
    <t>IV.5.4.</t>
  </si>
  <si>
    <t>Tehničke karakteristike uređaja:</t>
  </si>
  <si>
    <t>IV.5.5.</t>
  </si>
  <si>
    <t>IV.5.6.</t>
  </si>
  <si>
    <t>IV.5.7.</t>
  </si>
  <si>
    <t>Tp = 20°C ST</t>
  </si>
  <si>
    <t>IV.5.8.</t>
  </si>
  <si>
    <t>IV.5.9.</t>
  </si>
  <si>
    <t>IV.6.</t>
  </si>
  <si>
    <t>IV.6.1.</t>
  </si>
  <si>
    <t>IV.6.2.</t>
  </si>
  <si>
    <t>IV.6.3.</t>
  </si>
  <si>
    <t>Kompaktni ventilski pločasti radijator iz čeličnog lima 1,25 mm, temeljno i završno oličen, sa zavarenim nosačima za vješanje, termostatskim ventilom i zaštitnom kapom, okretnim čepom za odzračivanje i ventilskim čepom za ispuštanje vode, za priključenje odozdo higijenske izvedbe dimenzija:</t>
  </si>
  <si>
    <t xml:space="preserve">Dopuštena tolerancija ogrjevnog učinka je +/- 5%. Dopuštena tolerancija dužine  i težine uređaja je +/-5%.  </t>
  </si>
  <si>
    <t>Radijatori širine 105mm. Slijedećih dimenzija (visina x dužina  ):</t>
  </si>
  <si>
    <t>Radijatori širine 80mm. Slijedećih dimenzija (visina x dužina  ):</t>
  </si>
  <si>
    <t>600x1120</t>
  </si>
  <si>
    <t>IV.6.4.</t>
  </si>
  <si>
    <t>900 mm</t>
  </si>
  <si>
    <t>600 mm</t>
  </si>
  <si>
    <t>IV.6.5.</t>
  </si>
  <si>
    <t xml:space="preserve"> kom </t>
  </si>
  <si>
    <t>IV.6.6.</t>
  </si>
  <si>
    <t>Zaštitna plastična rozeta, bijela, dvostruka</t>
  </si>
  <si>
    <t>IV.6.7.</t>
  </si>
  <si>
    <t xml:space="preserve">Termostatska glava sa tekućinom za ugradnju na integrirani radijatorski ventil </t>
  </si>
  <si>
    <t>IV.6.8.</t>
  </si>
  <si>
    <t xml:space="preserve">Radijatorska prigušnica </t>
  </si>
  <si>
    <t>R15</t>
  </si>
  <si>
    <t>IV.6.9.</t>
  </si>
  <si>
    <t>IV.6.10.</t>
  </si>
  <si>
    <t>IV.6.11.</t>
  </si>
  <si>
    <t>IV.6.12.</t>
  </si>
  <si>
    <t>IV.6.13.</t>
  </si>
  <si>
    <t>IV.6.14.</t>
  </si>
  <si>
    <t>IV.7.</t>
  </si>
  <si>
    <t>IV.7.1.</t>
  </si>
  <si>
    <t>IV.7.2.</t>
  </si>
  <si>
    <t>IV.7.3.</t>
  </si>
  <si>
    <t>IV.7.4.</t>
  </si>
  <si>
    <t>IV.7.5.</t>
  </si>
  <si>
    <t>325x125</t>
  </si>
  <si>
    <t>Obračun po metru dužnom., slijedećih dimenzija:</t>
  </si>
  <si>
    <t>do Ø125           s = 0,6 mm</t>
  </si>
  <si>
    <t>Ø140 - Ø250    s = 0,75 mm</t>
  </si>
  <si>
    <t>Ø280 - Ø500    s = 0,88 mm</t>
  </si>
  <si>
    <t>Ø500 - Ø1000  s = 1,00 mm</t>
  </si>
  <si>
    <t>dimenzije:</t>
  </si>
  <si>
    <t>Ø100</t>
  </si>
  <si>
    <t>Ø125</t>
  </si>
  <si>
    <t>Ø150</t>
  </si>
  <si>
    <t>Ø250</t>
  </si>
  <si>
    <t>IV.8.</t>
  </si>
  <si>
    <t>IV.8.1.</t>
  </si>
  <si>
    <t>IV.8.2.</t>
  </si>
  <si>
    <t>IV.8.3.</t>
  </si>
  <si>
    <t>IV.8.4.</t>
  </si>
  <si>
    <t>IV.8.5.</t>
  </si>
  <si>
    <t>IV.9.</t>
  </si>
  <si>
    <t>IV.9.1.</t>
  </si>
  <si>
    <t>IV.9.2.</t>
  </si>
  <si>
    <t>IV.9.3.</t>
  </si>
  <si>
    <t>Ventilacijske cijevi za odsis digestora od PVC materijala, uključivo sve fazonske komade, brtvljenje, ovjes, te sav potreban materijal za ugradnju.</t>
  </si>
  <si>
    <t>Obračun po metru. Dimenzije:</t>
  </si>
  <si>
    <t>IV.9.4.</t>
  </si>
  <si>
    <t>IV.9.5.</t>
  </si>
  <si>
    <t>Ventilacijske cijevi od PP materijala za ventilaciju ormara za držanje tehničkih plinova i ormara za držanje kemikalija, uključivo sve fazonske komade, brtvljenje, ovjes, te sav potreban materijal za ugradnju.</t>
  </si>
  <si>
    <t xml:space="preserve">Okrugla fasadna protukišna žaluzina namjenjena za ugradnju vijcima u zid. Izrađena iz eloksiranog aluminija, opremljena sa zaštitnom pocinčanom žičanom mrežicom na stražnjoj strani. Obračun po komadu. +/- 5% odstupanja od dimenzije. Dimenzije: </t>
  </si>
  <si>
    <t>Prijevoz naprijed specificirane opreme, materijala i alata na gradilište te povrat alata i eventualno preostalog materijala na skladište izvođača</t>
  </si>
  <si>
    <t>RADIJATORSKO GRIJANJE</t>
  </si>
  <si>
    <t>ELEKTROINSTALACIJE</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</si>
  <si>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GR... Rezultate dostaviti u pdf formatu, kao i  originalnu datoteku svjetlotehničkog programa.
</t>
  </si>
  <si>
    <t xml:space="preserve">Prije narudžbe obavezno usuglasiti točan tip, boju i konačnu dispoziciju rasvjetnih tijela sa nadzornim inženjerom, koji je dužan konzultirati glavnog projektanta i projektanta el. instalacija. Izvođač je dužan prije dobave i ugradnje rasvjete isporučiti uzorke za sve tipove, koje potvrđuju nadzor i projektant. </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</si>
  <si>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</si>
  <si>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</si>
  <si>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</si>
  <si>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</si>
  <si>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</si>
  <si>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</si>
  <si>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</si>
  <si>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Obveza izvođača je izrada radioničke dokumentacije sa smještajem elemenata u instalacijske kutije.</t>
  </si>
  <si>
    <t>U stavkama predviđenim za instalacijski materijal predviđene su instalacijske i razvodne kutije za zid i gips pregradne zidove, oznake žila, vodova i kabela, te ostali nespecifirani sitni instalacijski materijal.</t>
  </si>
  <si>
    <t>Pribor mora biti istog tipa za sve vrste instalacija.</t>
  </si>
  <si>
    <t>U istu kutiju ne smiju se postavljati elementi instalacija jake i slabe struje.</t>
  </si>
  <si>
    <t>U cijenu je potrebno predvidjeti sva potrebna ispitivanja instalacije i njenih dijelova, izdavanja odgovarajućih protokola, integriranja sustava, programiranja opreme, obuku korisnika, te izradu Uputa za korištenje. Potrebno je poredvidjeti i ispitivanje dijela instalacija koje se zadržavaju na objektu ( na 1. katu) do pune funkcionalnosti.</t>
  </si>
  <si>
    <t>V.1.</t>
  </si>
  <si>
    <t>Napomena: prije radova demontaže potrebno je iskopčati napajanje u GRO-u građevine te obavezno provjeriti beznaponsko stanje na svim dijelovima instalacije koji se demontiraju</t>
  </si>
  <si>
    <t>Nakon utvrđivanja beznaponskog stanja treba pristupiti iskapčanju svih dovodnih kabela.</t>
  </si>
  <si>
    <t>V.1.1.</t>
  </si>
  <si>
    <t>V.1.2.</t>
  </si>
  <si>
    <t>Demontaža postojećih plastičnih kanalica, i kableskih polica, kabela</t>
  </si>
  <si>
    <t>Obračun po m</t>
  </si>
  <si>
    <t>V.1.3.</t>
  </si>
  <si>
    <t>V.2.</t>
  </si>
  <si>
    <t>V.2.1.</t>
  </si>
  <si>
    <t>V.2.2.</t>
  </si>
  <si>
    <t>V.3.</t>
  </si>
  <si>
    <t>RAZVODNI ORMARI</t>
  </si>
  <si>
    <t>V.3.1.</t>
  </si>
  <si>
    <t xml:space="preserve">GLAVNI RAZVODNI ORMAR GRO </t>
  </si>
  <si>
    <t>V.3.2.</t>
  </si>
  <si>
    <t>V.3.3.</t>
  </si>
  <si>
    <t>V.3.4.</t>
  </si>
  <si>
    <t>V.3.5.</t>
  </si>
  <si>
    <t>V.4.</t>
  </si>
  <si>
    <t xml:space="preserve"> RASVJETA</t>
  </si>
  <si>
    <t>V.4.1.</t>
  </si>
  <si>
    <t>V.4.2.</t>
  </si>
  <si>
    <t>KABELI, INSTALACIJSKI PRIBOR I OPREMA</t>
  </si>
  <si>
    <t>Dobava, ugradnja i montaža instalacijskih cijevi, kabelskih polica, kanala i kanalica, kmpl. s priborom za ovjes i montažu:</t>
  </si>
  <si>
    <t>perforiranih kabelskih polica kmpl. sa spojnim elementima, nosačima i poklopcima:</t>
  </si>
  <si>
    <t>PK300</t>
  </si>
  <si>
    <t>PK200</t>
  </si>
  <si>
    <t>PK100</t>
  </si>
  <si>
    <t>PK50</t>
  </si>
  <si>
    <t>Instalacijske  cijevi:</t>
  </si>
  <si>
    <t>PNT cijevi</t>
  </si>
  <si>
    <t xml:space="preserve"> - promjer :   Ø 25 mm</t>
  </si>
  <si>
    <t xml:space="preserve">                   Ø20 mm</t>
  </si>
  <si>
    <t xml:space="preserve">                   Ø16 mm</t>
  </si>
  <si>
    <t>BUŽIR cijev d=20mm</t>
  </si>
  <si>
    <t>BUŽIR  cijev d=25mm</t>
  </si>
  <si>
    <t>BUŽIR  cijev d=32mm</t>
  </si>
  <si>
    <t>BUŽIR  cijev d=40mm</t>
  </si>
  <si>
    <t>Dobava i montaža instalacijskih i razvodnih kutija:</t>
  </si>
  <si>
    <t>razvodna N/Ž kutija 100x100x40mm</t>
  </si>
  <si>
    <t>razvodna N/Ž kutija 85x85x40mm</t>
  </si>
  <si>
    <t>instalacijska P/Ž kutija Ø80mm</t>
  </si>
  <si>
    <t>razvodna P/Ž kutija 105x105mm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</si>
  <si>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</si>
  <si>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</si>
  <si>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</si>
  <si>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</si>
  <si>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LiYCY 2x0,75mm2</t>
  </si>
  <si>
    <t>Tipkalo za iskapčanje u nuždi, kmpl. sa montažom i kabliranjem</t>
  </si>
  <si>
    <t>Dobava, montaža i spajanje prekidača:</t>
  </si>
  <si>
    <t xml:space="preserve">prekidač P/Ž  jednopolni 10A </t>
  </si>
  <si>
    <t>Dobava, montaža i spajanje utičnica:</t>
  </si>
  <si>
    <t>jednostruka utičnica za montažu u podne kutije, 16A</t>
  </si>
  <si>
    <t>Dobava materijala i izvedba instalacije za izjednačenje potencijala:</t>
  </si>
  <si>
    <t>kutija za izjednačenje potencijala namijenjena P/Ž montaži, kmpl. sa sabirnicom, poklopcem i priborom za montažu</t>
  </si>
  <si>
    <t>Izrada protupožarnih pregrada kod prolaza kabela kroz zid. Pregrade treba izraditi iz protupožarnog materijala, prema uputama proizvođača, protupožarnom pjenom, vatrootpornosti E60</t>
  </si>
  <si>
    <t>- brtvljenje obavezno izvršiti sa materijalima koji imaju atest za
  zaštitu od požara</t>
  </si>
  <si>
    <t>- kabele zaštititi protupožarnim premazom s obje strane
  pregrade</t>
  </si>
  <si>
    <t>INSTALACIJA ZAŠTITE OD MUNJE</t>
  </si>
  <si>
    <t>Isporučiti, montirati i spojiti instalaciju odvoda i krovnih vodova sustava zaštite od munje koja se sastoji od slijedećih elemenata:</t>
  </si>
  <si>
    <t xml:space="preserve"> - krovni vod od Al žice promjera 8 mm montirana na krov</t>
  </si>
  <si>
    <t xml:space="preserve"> - odvod od  Al žice promjera 10 mm montirana na zid</t>
  </si>
  <si>
    <t xml:space="preserve"> - križna spojnica 58x58mm za Al žicu</t>
  </si>
  <si>
    <t xml:space="preserve"> - križna spojnica 58x58mm za spoj Al  žica-pocinčana traka</t>
  </si>
  <si>
    <t xml:space="preserve"> - zidni nosač Al žice sa vijkom i tiplom za ugradnju</t>
  </si>
  <si>
    <t xml:space="preserve"> - krovni nosač Al žice</t>
  </si>
  <si>
    <t xml:space="preserve"> - spojevi krovnih vodova i metalnih masa na krovu žicom na betonskim kockama</t>
  </si>
  <si>
    <t xml:space="preserve"> - Izrada različitih spojeva trake sa metalnim masama (limeni opšavi, metalna konstrukcija vrata, prozora i sl.) odgovarajućim spojnicama odnosno vijcima. Spojni pribor mora biti pocinčan.</t>
  </si>
  <si>
    <t>MJERNA KRIŽNA SPOJNICA., 3X58 Rf-V traka do 30 mm</t>
  </si>
  <si>
    <t>Traka pocinčana FeZn 25 x 4</t>
  </si>
  <si>
    <t>INSTALACIJA STRUKTURNOG KABLIRANJA</t>
  </si>
  <si>
    <t>SOS INSTALACIJA</t>
  </si>
  <si>
    <t xml:space="preserve">Pozivno potezno /razrješno tipkalo za montažu u sanitarnom čvoru komplet sa kutijom za  PŽ montažu </t>
  </si>
  <si>
    <t>Signalna svjetiljka sa biperom za signalizaciju poziva, za paralelnu signalizaciju na recepciji, komplet sa kutijom za PŽ montažu</t>
  </si>
  <si>
    <t>SUSTAVI MULTIMEDIJE</t>
  </si>
  <si>
    <t>Elektromotorno projekcijsko platno</t>
  </si>
  <si>
    <t>Simetrične ulazne priključnice</t>
  </si>
  <si>
    <t>REKAPITULACIJA ELEKTROINSTALACIJA:</t>
  </si>
  <si>
    <t>RASVJETA</t>
  </si>
  <si>
    <t xml:space="preserve">SOS INSTALACIJA </t>
  </si>
  <si>
    <t>ELEKTROINSTALACIJE UKUPNO:</t>
  </si>
  <si>
    <t>VODOOPSKRBA, ODVODNJA I HIDRANTSKA MREŽA</t>
  </si>
  <si>
    <t>Obračun po m'</t>
  </si>
  <si>
    <t>INSTALACIJE VODOVODA</t>
  </si>
  <si>
    <t>cijev DN20 mm</t>
  </si>
  <si>
    <t>cijev DN25 mm</t>
  </si>
  <si>
    <t>cijev DN32 mm</t>
  </si>
  <si>
    <t>cijev DN40 mm</t>
  </si>
  <si>
    <t>cijev DN50 mm</t>
  </si>
  <si>
    <t>DN20 mm - toplinska izolacija 9 mm</t>
  </si>
  <si>
    <t>DN25 mm - toplinska izolacija 9 mm</t>
  </si>
  <si>
    <t>DN32 mm - toplinska izolacija 9 mm</t>
  </si>
  <si>
    <t>INSTALACIJE KANALIZACIJE</t>
  </si>
  <si>
    <t>DN 110</t>
  </si>
  <si>
    <t>luk 45º DN 50</t>
  </si>
  <si>
    <t>luk 45º DN 110</t>
  </si>
  <si>
    <t>luk 88º DN 50</t>
  </si>
  <si>
    <t>luk 88º DN 110</t>
  </si>
  <si>
    <t>luk 88º DN 125</t>
  </si>
  <si>
    <t>kosa račva DN 110/50</t>
  </si>
  <si>
    <t>kosa račva DN 110/110</t>
  </si>
  <si>
    <t>redukcija DN 110/50</t>
  </si>
  <si>
    <t>revizija DN 125</t>
  </si>
  <si>
    <t>DN 75</t>
  </si>
  <si>
    <t>luk 45º DN 75</t>
  </si>
  <si>
    <t>luk 88º DN 75</t>
  </si>
  <si>
    <t>kosa račva DN 50/50</t>
  </si>
  <si>
    <t>kosa račva DN 75/50</t>
  </si>
  <si>
    <t>kosa račva DN 125/110</t>
  </si>
  <si>
    <t>ravna račva DN 50/50</t>
  </si>
  <si>
    <t>ravna račva DN 110/110</t>
  </si>
  <si>
    <t>redukcija DN 75/50</t>
  </si>
  <si>
    <t>redukcija DN 125/110</t>
  </si>
  <si>
    <t>Izvedba priključka sanitarne opreme  i uređaja. U cijeni samo rad bez materijala, materijal sastavni dio opreme.</t>
  </si>
  <si>
    <t>Ispitivanje nove kanalizacije i spojeva na vodonepropusnost, pomoću hladne vode u trajanju od 30min - 1h. Za vrijeme probe ne smiju se pokazati vidljive promjene na cijevima is pojevima  a razina vode na smije pasti .</t>
  </si>
  <si>
    <t>INSTALACIJE UNUTARNJE HIDRANTSKE MREŽE</t>
  </si>
  <si>
    <t>Izvedba protupožarnog brtvljenja na prolazu čelične pocinčane cijevi za protupožarnu vodu kroz betonski strop/zid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 U cijeni stavke sve komplet do potpune funkcionalnosti.</t>
  </si>
  <si>
    <t>Ishođenje atesta o tlaku na najvišem hidrantu. ( min 2,5 bara )</t>
  </si>
  <si>
    <t>SANITARNI UREĐAJI</t>
  </si>
  <si>
    <t>Dobava i montaža konzolne WC školjke bez ruba od keramike I klase u bijeloj boji s potrošnjom vode 2/4 litre s dubokim dnom i zidnim priključkom odvoda, ovalno sa pripadajućim wc sjedalom.</t>
  </si>
  <si>
    <t>Komplet funkcionalna izvedba sa:</t>
  </si>
  <si>
    <t>Ugradni niskošumni vodokotlić sa ispiranjem na dvokoličinsku tipku</t>
  </si>
  <si>
    <t>instalacijski element visine 112 cm za konzolnu wc školjku. Instalacijski element je samonosiv za ugradnju u suhomontažnu zidnu ili predzidnu konstrukciju</t>
  </si>
  <si>
    <t>koljeno i prelazni komad za odvodnju WC školjke</t>
  </si>
  <si>
    <t>sjedalo za wc antibakterijsko, demontažno, ovalno u bijeloj boji</t>
  </si>
  <si>
    <t>cijevima za ispiranje iz plastične mase</t>
  </si>
  <si>
    <t>priborom za brtvljenje i pričvrščenje</t>
  </si>
  <si>
    <t>kitanje antibakterijskim, vodootpornim kitom</t>
  </si>
  <si>
    <t>gumena brtva za spajanje vodokotlića i wc školjke</t>
  </si>
  <si>
    <t>zidni kutnik sa izolacijskom kutijom za spajanje vodovodne instalacije Ø15 mm.</t>
  </si>
  <si>
    <t>U cijeni sve komplet prema opisu, do potpune funkcionalnosti.</t>
  </si>
  <si>
    <t>Ugradni niskošumni vodokotlić sa senzorskim ispiranjem na bateriju</t>
  </si>
  <si>
    <t>sjedalo za invalidski wc s poklopcem u bijeloj boji</t>
  </si>
  <si>
    <t>cijevima za ispiranje, iz plastične mase</t>
  </si>
  <si>
    <t>priborom za brtvljenje i pričvršćivanje</t>
  </si>
  <si>
    <t>preklopivi oslonac za invalide dužine 850 mm od visokokvalitetnog poliamida s antimikrobno učinkovitim česticama mikro srebra, sa pripadajućim pričvrsnim materijalom i nosivom podkonstrukcijom, sa držačem wc papira od visokokvalitetnog poliamida s antimikrobno učinkovitim česticama mikro srebra, sa pripadajućim pričvrsnim, brtvenim i spojnim materijalom. Boja RAL9003.</t>
  </si>
  <si>
    <t>fiksni oslonac za invalida dužine 600 mm od visokokvalitetnog poliamida s antimikrobno učinkovitim česticama mikro srebra, sa pripadajućim pričvrsnim, brtvenim i spojnim materijalom i nosivom podkonstrukcijom. Boja RAL9003.</t>
  </si>
  <si>
    <t>koljeno za spajanje WC školjke na instalaciju odvoda</t>
  </si>
  <si>
    <t>montažni instalacijski element za invalidski umivaonik - ugradnja na zid od gipskartonskih ploča visine 112 cm. Instalacijski element samonosiv za ugradnju u suhomontažnu zidnu ili predzidnu konstrukciju obloženu gispkartonskim pločama, komplet s odvodnim koljenom d50 mm i ugradbenim sifonom, pločom s armaturnim priključcima 1/2'' s uključenom zvučnom izolacijom, vijcima za učvršćenje keramike i svim potrebnim pričvrsnim priborom i spojnim materijalom.</t>
  </si>
  <si>
    <t>set za finu montažu ugradbenog sifona, plastični pokrov</t>
  </si>
  <si>
    <t>pileta sa čepom (gornji dio sifona)</t>
  </si>
  <si>
    <t>stojeća senzorska mješača baterija TH vode Ø15 mm za invalidski umivaonik</t>
  </si>
  <si>
    <t>kutni ventili s filterom i rozetom 1/2''x3/8'' bez mative V (2 kom)</t>
  </si>
  <si>
    <t>zidni kutnik s izolacijskom kutijom za spajanje vodovodne instalacije Ø15 mm (2 kom) i ugradna tračnica ili držač instalacije</t>
  </si>
  <si>
    <t>izljevnim ventilom</t>
  </si>
  <si>
    <t>priborom za brtvljenje i pričvršćenje</t>
  </si>
  <si>
    <t>Obračun po kompletu invalitskog umivaonika</t>
  </si>
  <si>
    <t xml:space="preserve">Ugradni niskošumni vodokotlić </t>
  </si>
  <si>
    <t>instalacijski element visine 112 cm za konzolni trokadero. Instalacijski element je samonosiv za ugradnju u suhomontažnu zidnu ili predzidnu konstrukciju</t>
  </si>
  <si>
    <t xml:space="preserve">Obračun po kompletu </t>
  </si>
  <si>
    <t xml:space="preserve">Dobava, prijenos i montaža kompletnog pisoara; keramičkog pisoara I klase s podžbuknim priključkom vode i skrivenim sifonom; montažnog instalacijskog elementa za pisoar visine ugradnje 112-130 cm s ugradbenim setom uređaja za ispiranja na potisak. Instalacijski element samonosiv za ugradnju u suhomontažnu zidnu ili predzidnu konstrukciju obloženu gipskartonskim pločama, komplet s integriranim prigušnim ventilom priključka vode ½", isplavnom cijevi d32mm s brtvenom manžetom, ugradbenim isisnim sifonom i odvodnim koljenom d50mm, vijcima za učvršćenje keramike i svim potrebnim pričvrsnim priborom i spojnim materijalom . </t>
  </si>
  <si>
    <t>Nabava, doprema i montaža dodatne opreme uz sanitarne predmete. Obračun se vrši po komadu kompletno ugrađene opreme.</t>
  </si>
  <si>
    <t>Zidni držač i dozator dezinficijensa na senzor  izrađen od PVC-a koji se postavlja na zid pored umivaonika.</t>
  </si>
  <si>
    <t>Dražč papirnih ručnika izrađen od plastike za brisanje ruku koji se postavlja na zid pored umivaonika te koristi složene papirne ručnike ili ručnike u roli.</t>
  </si>
  <si>
    <t>Kutija za WC papir u listićima sa pričvrsnim, brtvenim i spojnim materijalom potrebnim za ugradnju</t>
  </si>
  <si>
    <t>Zidni držač i WC četka sa pričvrsnim, brtvenim i spojnim materijalom potrebnim za ugradnju</t>
  </si>
  <si>
    <t>Kanta za smeće u WC kabini 6 lit</t>
  </si>
  <si>
    <t>Kutija za vrećice - za otpadne uloške</t>
  </si>
  <si>
    <t>Izvedba priključka sudopera na dovod i odvod vode, uključivši i dva kutna ventila, stojeću armaturu sa sudoper, te priključak sifona na odvod. Obračun po kompletno obavljenim radovima.</t>
  </si>
  <si>
    <t>Laboratorijski sudoper - komplet</t>
  </si>
  <si>
    <t>REKAPITULACIJA VODOOPSKRBE, ODVODNJE I HIDRANTSKE MREŽE</t>
  </si>
  <si>
    <t>SANITARNI PREDMETI</t>
  </si>
  <si>
    <t>VODOOPSKRBA, ODVODNJA I HIDRANTSKA MREŽA UKUPNO:</t>
  </si>
  <si>
    <t>III.1.</t>
  </si>
  <si>
    <t>III.1.1.</t>
  </si>
  <si>
    <t>III.1.1.1.</t>
  </si>
  <si>
    <t>III.1.1.2.</t>
  </si>
  <si>
    <t>III.1.3.</t>
  </si>
  <si>
    <t>III.2.1.</t>
  </si>
  <si>
    <t>III.2.2.</t>
  </si>
  <si>
    <t>III.2.2.1.</t>
  </si>
  <si>
    <t>III.2.2.2.</t>
  </si>
  <si>
    <t>III.2.2.3.</t>
  </si>
  <si>
    <t>III.2.2.4.</t>
  </si>
  <si>
    <t>III.2.2.5.</t>
  </si>
  <si>
    <t>III.2.3.</t>
  </si>
  <si>
    <t>III.2.4.</t>
  </si>
  <si>
    <t>III.2.4.1.</t>
  </si>
  <si>
    <t>III.2.4.2.</t>
  </si>
  <si>
    <t>III.2.5.</t>
  </si>
  <si>
    <t>III.2.6.</t>
  </si>
  <si>
    <t>III.2.7.</t>
  </si>
  <si>
    <t>III.2.8.</t>
  </si>
  <si>
    <t>III.2.9.</t>
  </si>
  <si>
    <t>III.2.10.</t>
  </si>
  <si>
    <t>III.2.11.</t>
  </si>
  <si>
    <t>III.2.12.</t>
  </si>
  <si>
    <t>UKUPNO III.2. INSTALACIJE VODOVODA</t>
  </si>
  <si>
    <t>III.3.</t>
  </si>
  <si>
    <t>III.3.1.</t>
  </si>
  <si>
    <t>III.3.1.1.</t>
  </si>
  <si>
    <t>III.3.1.2.</t>
  </si>
  <si>
    <t>III.3.1.3.</t>
  </si>
  <si>
    <t>III.3.1.4.</t>
  </si>
  <si>
    <t>III.3.1.5.</t>
  </si>
  <si>
    <t>III.3.1.6.</t>
  </si>
  <si>
    <t>III.3.1.7.</t>
  </si>
  <si>
    <t>III.3.1.8.</t>
  </si>
  <si>
    <t>III.3.1.9.</t>
  </si>
  <si>
    <t>III.3.1.10.</t>
  </si>
  <si>
    <t>III.3.1.11.</t>
  </si>
  <si>
    <t>III.3.1.12.</t>
  </si>
  <si>
    <t>III.3.1.13.</t>
  </si>
  <si>
    <t>III.3.1.14.</t>
  </si>
  <si>
    <t>III.3.1.15.</t>
  </si>
  <si>
    <t>III.3.1.16.</t>
  </si>
  <si>
    <t>III.3.1.17.</t>
  </si>
  <si>
    <t>III.3.1.18.</t>
  </si>
  <si>
    <t>III.3.1.19.</t>
  </si>
  <si>
    <t>III.3.1.20.</t>
  </si>
  <si>
    <t>III.3.1.21.</t>
  </si>
  <si>
    <t>III.3.1.22.</t>
  </si>
  <si>
    <t>III.3.1.23.</t>
  </si>
  <si>
    <t>III.3.1.24.</t>
  </si>
  <si>
    <t>III.3.1.25.</t>
  </si>
  <si>
    <t>III.3.1.26.</t>
  </si>
  <si>
    <t>III.3.1.27.</t>
  </si>
  <si>
    <t>III.3.1.28.</t>
  </si>
  <si>
    <t>III.3.2.</t>
  </si>
  <si>
    <t>III.3.2.1.</t>
  </si>
  <si>
    <t>III.3.2.2.</t>
  </si>
  <si>
    <t>III.3.2.3.</t>
  </si>
  <si>
    <t>III.3.3.</t>
  </si>
  <si>
    <t>III.3.4.</t>
  </si>
  <si>
    <t>III.3.5.</t>
  </si>
  <si>
    <t>III.3.6.</t>
  </si>
  <si>
    <t>III.3.7.</t>
  </si>
  <si>
    <t>III.3.8.</t>
  </si>
  <si>
    <t>III.3.9.</t>
  </si>
  <si>
    <t>III.3.10.</t>
  </si>
  <si>
    <t>III.3.11.</t>
  </si>
  <si>
    <t>III.3.12.</t>
  </si>
  <si>
    <t>III.3.13.</t>
  </si>
  <si>
    <t>III.3.14.</t>
  </si>
  <si>
    <t>UKUPNO III.3. INSTALACIJE KANALIZACIJE</t>
  </si>
  <si>
    <t>III.4.</t>
  </si>
  <si>
    <t>UKUPNO III.4. INSTALACIJE UNUTARNJE HIDRANTSKE MREŽE</t>
  </si>
  <si>
    <t>III.5.</t>
  </si>
  <si>
    <t>III.5.1.</t>
  </si>
  <si>
    <t>III.5.2.</t>
  </si>
  <si>
    <t>III.5.3.</t>
  </si>
  <si>
    <t>III.5.4.1.</t>
  </si>
  <si>
    <t>III.5.4.2.</t>
  </si>
  <si>
    <t>III.5.5.</t>
  </si>
  <si>
    <t>III.5.5.1.</t>
  </si>
  <si>
    <t>III.5.5.2.</t>
  </si>
  <si>
    <t>III.5.6.</t>
  </si>
  <si>
    <t>III.5.6.1.</t>
  </si>
  <si>
    <t>III.5.7.</t>
  </si>
  <si>
    <t>III.5.8.</t>
  </si>
  <si>
    <t>III.5.9.</t>
  </si>
  <si>
    <t>III.5.10.</t>
  </si>
  <si>
    <t>III.5.11.</t>
  </si>
  <si>
    <t>III.5.12.</t>
  </si>
  <si>
    <t>III.5.13.</t>
  </si>
  <si>
    <t xml:space="preserve">UKUPNO III.5. SANITARNI UREĐAJI </t>
  </si>
  <si>
    <t>III.2</t>
  </si>
  <si>
    <t>UKUPNO III.1. GRAĐEVINSKI RADOVI:</t>
  </si>
  <si>
    <t>Obračun pokomadu.</t>
  </si>
  <si>
    <r>
      <t xml:space="preserve">NORD-ING d.o.o.
</t>
    </r>
    <r>
      <rPr>
        <sz val="10"/>
        <rFont val="Arial"/>
        <family val="2"/>
        <charset val="238"/>
      </rPr>
      <t>Putjane 15, Čakovec</t>
    </r>
  </si>
  <si>
    <t xml:space="preserve"> PODNA PLOČA 800×150mm KLIZNA</t>
  </si>
  <si>
    <t xml:space="preserve"> Ploča za uvod kabela 800mm</t>
  </si>
  <si>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</si>
  <si>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Polimercementna hidroizolacija u sanitarijama.</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</si>
  <si>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</si>
  <si>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</si>
  <si>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</si>
  <si>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</si>
  <si>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</si>
  <si>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</si>
  <si>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</si>
  <si>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</si>
  <si>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</si>
  <si>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</si>
  <si>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Izvoditelj je dužan bez posebne naplate osigurati investitoru potrebnu pomoć kod obilaska gradilišta i nadzora, uzimanju uzoraka i sl., potrebnim pomagalima i ljudima,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</si>
  <si>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</si>
  <si>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</si>
  <si>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</si>
  <si>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</si>
  <si>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</si>
  <si>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</si>
  <si>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</si>
  <si>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</si>
  <si>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</si>
  <si>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</si>
  <si>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</si>
  <si>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</si>
  <si>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</si>
  <si>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</si>
  <si>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</si>
  <si>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</si>
  <si>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</si>
  <si>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</si>
  <si>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</si>
  <si>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</si>
  <si>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</si>
  <si>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</si>
  <si>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</si>
  <si>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</si>
  <si>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</si>
  <si>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</si>
  <si>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</si>
  <si>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</si>
  <si>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</si>
  <si>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</si>
  <si>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</si>
  <si>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</si>
  <si>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</si>
  <si>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</si>
  <si>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</si>
  <si>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</si>
  <si>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</si>
  <si>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</si>
  <si>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</si>
  <si>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</si>
  <si>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</si>
  <si>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</si>
  <si>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</si>
  <si>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</si>
  <si>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</si>
  <si>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</si>
  <si>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</si>
  <si>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</si>
  <si>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</si>
  <si>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</si>
  <si>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</si>
  <si>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</si>
  <si>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</si>
  <si>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</si>
  <si>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</si>
  <si>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</si>
  <si>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</si>
  <si>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</si>
  <si>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</si>
  <si>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</si>
  <si>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</si>
  <si>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</si>
  <si>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</si>
  <si>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</si>
  <si>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</si>
  <si>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</si>
  <si>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</si>
  <si>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</si>
  <si>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</si>
  <si>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</si>
  <si>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Izrezivanje otvora i ojačanje oko otvora za montažu strojarskih rešetki, ventilatora, klima opreme, rasvjete i sl. u spuštenom stropu. Izvodi se prema podacima iz instalaterskih projekata.</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</si>
  <si>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</si>
  <si>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</si>
  <si>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</si>
  <si>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</si>
  <si>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</si>
  <si>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</si>
  <si>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</si>
  <si>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</si>
  <si>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</si>
  <si>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</si>
  <si>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</si>
  <si>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</si>
  <si>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</si>
  <si>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 xml:space="preserve">VEZE I NASTAVCI
Svi materijali upotrijebljeni za izradu veza i nastavaka moraju imati karakteristike u skladu s projektom uz odgovarajuću dokumentaciju u skladu sa Zakonom o građevnim proizvodima (NN 76/13), te biti izvedeni točno prema detaljima iz projekta. Za tipske dijelove spojeva kao čavli, vijci, moždanici, tipske metalne papuče i dr. izvoditelj također mora pribaviti certifikate o sukladnosti s deklariranim svojstvima. Svi metalni dijelovi upotrijebljeni za izradu spojeva moraju biti u pocinčanoj izvedbi.
Kontrola izrade spojeva mora obuhvatiti:
- vrstu spajala,
- broj spajala (vijaka, moždanika itd.) veličinu rupa, ispravnost probušenja, razmake i udaljenosti od krajeva i rubova rascijepljenost.
Također potrebno je osigurati naknadno pritezanje za sve spojeve u kojima se koriste vijci. Ovo pritezanje izvodi se prve, treće, desete i dalje svakih deset godina.
</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</si>
  <si>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</si>
  <si>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</si>
  <si>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</si>
  <si>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</si>
  <si>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</si>
  <si>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</si>
  <si>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</si>
  <si>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</si>
  <si>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</si>
  <si>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</si>
  <si>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</si>
  <si>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</si>
  <si>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</si>
  <si>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</si>
  <si>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</si>
  <si>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</si>
  <si>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</si>
  <si>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</si>
  <si>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</si>
  <si>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Izvođač je dužan izraditi radioničku dokumentaciju i predati je na ovjeru nadzornom inženjeru i projektantu.</t>
  </si>
  <si>
    <t xml:space="preserve">Sve u kompletu sa svim potrebnim materijalom, standardnim okovom, brtvljenjem, pokrovnim lajsnama, završnim fazonskim komadima i radioničkom dokumentacijom za konstrukciju prozora prema statičkom proračunu koji izrađuje izvođač, a ovjerava nadzorni inženjer i projektant. </t>
  </si>
  <si>
    <t xml:space="preserve">Sve u kompletu sa svim potrebnim materijalom, standardnim okovom, brtvljenjem, pokrovnim lajsnama, završnim fazonskim komadima i radioničkom dokumentacijom koju izrađuje izvođač, a ovjerava nadzorni inženjer i projektant. </t>
  </si>
  <si>
    <t>Obaveza izvođača je da prije izrade vrata i stijene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</si>
  <si>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 za konstrukciju prozora prema statičkom proračunu koji izrađuje izvođač, a ovjerava nadzorni inženjer i projektant.</t>
  </si>
  <si>
    <t>Sve u kompletu sa svim potrebnim materijalom, završnim fazonskim komadima i radioničkom dokumentacijom prema statičkom proračunu koji izrađuje izvođač, a ovjerava nadzorni inženjer i projektant.</t>
  </si>
  <si>
    <t>Tehničko ispitivanje ugrađenog dizala i predaja dizala korisniku zajedno sa dokumentacijom prema Pravilniku o sigurnosti dizala (NN 58/10, 20/16).</t>
  </si>
  <si>
    <t>Instalaciju treba izvesti prema projektu, zakonima, pravilnicima, normama i propisima navedenim u projektu.</t>
  </si>
  <si>
    <t>Sav materijal za izvedbu radova sprinkler sustava obavezan je izvođač dobaviti  prema specifikaciji materijala u projektnoj dokumentaciji a u skladu sa važećim zakonskim propisima navedenim u projektu.</t>
  </si>
  <si>
    <t>Svaka izmjena Troškovnika koju nije odobrio projektant Glavnog projekta i Izvedbenog projekta, uklanja u potpunosti odgovornosti Projektanta za predmetne izmjene te direktne i kolateralne posljedice istih u projektu.</t>
  </si>
  <si>
    <t>Izvođač treba tijekom izvođenja radova na objektu voditi građevinski dnevnik u koju upisuje početak izvođenja radova na objektu, svakodnevno upisuje broj ljudi na radu i poslove koje su obavili.</t>
  </si>
  <si>
    <t>Tijekom izvođenja radova izvođač je dužan da sva nastala odstupanja trasa od onih predviđenih projektom unese u projekt, a po završetku radova treba predati investitoru projekt izvedenog stanja u 3 primjerka.</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</si>
  <si>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</si>
  <si>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</si>
  <si>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</si>
  <si>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</si>
  <si>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</si>
  <si>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</si>
  <si>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</si>
  <si>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</si>
  <si>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</si>
  <si>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U slučaju da se ne održi i prekorači rok gradnje, ili pojedini dogovorni termini, izvođač je dužan platiti ugovorenu kaznu, koja se navodi u međusobnom ugovoru investitor - izvođač.</t>
  </si>
  <si>
    <t>Troškove ispitivanja snosi izvođač.</t>
  </si>
  <si>
    <t>Izvođač daje jamstvo da, kod prenošenja dijela ugovora na jednog ili više podizvođača, preuzima sve ugovorne obveze iz ugovora zaključenog sa investitorom, te da će se istog pridržavati.</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</si>
  <si>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</si>
  <si>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</si>
  <si>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</si>
  <si>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Pri izvođenju radova izvođač je dužan primjeniti sve potrebne mjere zaštite već izvedenih radova na objektu.</t>
  </si>
  <si>
    <t>Sve radove potrebno je izvesti u potpunosti prema glavnom i izvedbenom projektu , troškovniku,te Programu kontrole i osiguranja kakvoće koji je sastavni dio glavnog projekta</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</si>
  <si>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</si>
  <si>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U slučaju da izvođač radova izvede pojedine radove čiji kvalitet ne zadovoljava kvalitet predviđen projektom, dužan je o svom trošku ponovno izvesti  radove onako kako je predviđeno projektom.</t>
  </si>
  <si>
    <t>prilikom demontaže sve elektroinstalacijske opreme potrebno je predvidjeti  zbrinjavanje   i odvoz otpada u skladu sa zakonom</t>
  </si>
  <si>
    <t>Sve radove potrebno je izvesti u potpunosti prema  glavnom i izvedbenom projektu, troškovniku, te programu kontrole i osiguranja kakvoće  koji je sastavni dio glavnog projekta mape sustava dojave požara i odimljavanja.</t>
  </si>
  <si>
    <t>Ponuđači imaju pravo ponuditi proizvode bilo kojeg proizvođača koji imaju karakteristike tražene troškovnikom.</t>
  </si>
  <si>
    <t xml:space="preserve">Ponuđač je dužan detaljno proučiti dokumentaciju prema kojoj daje svoju ponudu. Davanjem ponude smatra se da je ponuditelj upoznat sa zahvatom. </t>
  </si>
  <si>
    <t>Uređenje gradilišta dužan je izvoditelj izvesti prema "shemi organizacije gradilišta". U organizaciji gradilišta izvoditelj je dužan uz ostalo posebno predvidjeti:</t>
  </si>
  <si>
    <t>Dobava materijala i izvedba neventilirajućeg termoizolacijskog fasadnog sustava podnožja.
Obavezna je zaštita bravarije, stolarije, klupčica i okapa.</t>
  </si>
  <si>
    <t>III.2.3.1.</t>
  </si>
  <si>
    <t>III.2.3.2.</t>
  </si>
  <si>
    <t>III.2.3.3.</t>
  </si>
  <si>
    <t>2.3.</t>
  </si>
  <si>
    <t>Izvoditelj snosi potpunu odgovornost za kvalitetu, stručnost i izvedbu svojih radova u skladu sa projektnom dokumentacijom i pravilima struke.</t>
  </si>
  <si>
    <t>Ako tijekom gradnje dođe do eventualnih radova koji nisu predviđeni projektom,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Svi radovi  koji nisu na spomenuti način utvrđeni, upisani i ovjereni prije izvedbe, neće se od naručitelja i nadzora priznati u obračunu radova.
Analizu cijena i karakteristika nove stavke izvoditelj izrađuje na vlastiti trošak.</t>
  </si>
  <si>
    <t>Na gradilištu moraju biti poduzete sve OZO (higijensko-tehničke zaštitne) mjere prema postojećim propisima.</t>
  </si>
  <si>
    <t>provođenje mjera OZO</t>
  </si>
  <si>
    <t xml:space="preserve">Doprema, postava, skidanje i otprema cijevne fasadne skele od bešavnih cijevi. Skelu izvesti prema postojećim OZO propisima i  u svemu kako je opisano u općim uvjetima. </t>
  </si>
  <si>
    <t>Ako ponuđač ima pitanja vezana uz dokumentaciju prema kojoj daje svoju ponudu, objašnjenja može zatražiti prije roka predaje ponude.</t>
  </si>
  <si>
    <t>Izvoditelj je dužan prije početka radova provesti sve pripremne radove da se izvođenje može nesmetano odvijati. U tu svrhu izvoditelj je dužan detaljno proučiti tehničku dokumentaciju. Potrebno je proučiti sve tehnologije izvedbe pojedinih radova radi optimalne organizacije građenja, nabavke materijala, kalkulacije i sl.</t>
  </si>
  <si>
    <t>Izvoditelj je dužan pregledati dokumentaciju te po potrebi zatražiti pojašnjenja dokumentacije prema kojoj daje svoju ponudu, pojašnjenja može zatražiti prije roka predaje ponude.</t>
  </si>
  <si>
    <t xml:space="preserve">Ekspandirani  polistiren mora imati gustoću 15 kg/ m³ uz dinamičke module elastičnosti E din  ili jednakovrijedno = 5,60N/m³. U fizikalnom smislu mora biti potpuno stabilan sa dokazom da je odležao min. 180 dana od dana proizvodnje. Vlažnost ne  smije prelaziti  7% od težine ploče. </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</si>
  <si>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Popis hrvatskih propisa i normi za izvođenje:</t>
  </si>
  <si>
    <t>HRN EN 13830:2008  ili jednakovrijedno             
Ovješene fasade - norma za proizvod
HRN EN 12152:2002  ili jednakovrijedno             
Ovješene fasade - propusnost zraka, zahtjevi i razredba
HRN EN 12153:2000  ili jednakovrijedno             
Ovješene fasade - propusnost zraka, metoda ispitivanja
HRN EN 12154:1999  ili jednakovrijedno             
Ovješene fasade - vodonepropusnost
HRN EN 12155:2000  ili jednakovrijedno             
Ovješene fasade - vodonepropusnost – lab. ispitivanje pod statičkim tlakom
HRN EN 13116:2001  ili jednakovrijedno             
Ovješene fasade - otpornost na opterećenje vjetrom - zahtjevi za svojstva
HRN EN 12179:2008  ili jednakovrijedno             
Ovješene fasade - otpornost na opterećenje vjetrom – Metoda ispitivanja
HRN EN 14019:2008  ili jednakovrijedno             
Ovješene fasade - otpornost na mehanički udar, izvedbena svojstva
HRN EN ISO 10848-2:2008  ili jednakovrijedno    
Ovješene fasade - lab. mjerenje bočnog prijenosa zračnog i udarnog zvuka
HRN EN 13947:2008  ili jednakovrijedno             
Ovješene fasade - toplinske značajke ovješenih fasada- proračun koeficijenta prolaska topline</t>
  </si>
  <si>
    <t>Stavka obuhvaća sve radove na demontaži, transport i odlaganje materijala na deponiju udaljenosti do 20 km te sve troškove i naknade za odlaganje.</t>
  </si>
  <si>
    <t>Stavka obuhvaća sve radove na demontaži, transport i odlaganje materijala na deponiju udaljenosti do 20 km te sve troškove i naknade za odlaganje otpada.</t>
  </si>
  <si>
    <t>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t>
  </si>
  <si>
    <r>
      <t xml:space="preserve">Agronomski fakultet Sveučilišta u Zagrebu
</t>
    </r>
    <r>
      <rPr>
        <sz val="10"/>
        <rFont val="Arial"/>
        <family val="2"/>
        <charset val="238"/>
      </rPr>
      <t>Svetošimunska 25, 10000 Zagreb
OIB: 76023745044</t>
    </r>
  </si>
  <si>
    <t xml:space="preserve">PAVILJON I - CJELOVITA OBNOVA ZGRADE </t>
  </si>
  <si>
    <t>Svetošimunska 25, 10000 Zagreb
k.č. 698, k.o. Maksimir</t>
  </si>
  <si>
    <t>Sastavni dio Troškovnika je Glavni projekt sa elaboratima koji su prethodili izradi Glavnog projekta.</t>
  </si>
  <si>
    <t xml:space="preserve">U Glavnom projektu definirani su svi uvjeti i karakteristike koje ugrađeni materijali i proizvodi moraju zadovoljiti.
</t>
  </si>
  <si>
    <t xml:space="preserve">Svaka izmjena Troškovnika koju nije odobrio projektant Glavnog projekta, uklanja u potpunosti odgovornosti Projektanta za predmetne izmjene te direktne i kolateralne posljedice istih u projektu.
</t>
  </si>
  <si>
    <t>Prije primopredaje radova izvođač je dužan investitoru dostaviti svu dokumentaciju potrebnu investitoru da zatraži i ishodi uporabnu dozvolu.</t>
  </si>
  <si>
    <t>ZAŠTITA FUNGICIDNIM I INSEKTICIDNIM SREDSTVIMA
Prije izvođenja zaštite građevinskog drveta mora se svaki element potpuno završiti (bez okova), a poslije provedene zaštite nije dozvoljena nikakva dodatna obrada.
Obavezno prije premazivanja očistiti građu od prašine, masnoća, prljavštine do stupnja da bude potpuno čist. Ukoliko je drvo ispucalo treba pukotine naročito dobro natopiti zaštitnim sredstvom. Premazivanje čelnih strana drveta dozvoljeno je samo sredstvima koja ne sprečavaju cirkulaciju zraka. Vrsta zaštitnog sredstva u pravilu se ne propisuje ali isti mora imati tražena svojstva. Drveni elementi iznad otvorenog trijema dodatno de se zaštiti i mehanički kako elementi konstrukcije ne bi direktno bili izloženi utjecaju atmosferilija. Način zaštite propisani su projektom.
Oslanjanje drvenih nosača na zidove i stupove izvest će se preko podmetača (tvrdo drvo), a sve ostale površine su ventilirane.</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</si>
  <si>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nacrtima, detaljnim izmjerama na licu mjesta te čišćenje po završenom radu.</t>
  </si>
  <si>
    <t>Posebno se skreće pažnja ponuditeljima i izvođaču radova na potrebu izrade radioničkih nacrta, kompozitnih nacrta, izvođačkih detalja koje imaju dostaviti na odobrenje projektantu. Projektom je definirano kroz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izrađuje ovlašteni inženjer u struci, za potrebe i na račun izvođača radova.
Od izvođača se očekuje vrsnost u radu kako na ugradnjama tako i na pripremi kompozitnih detalja.
Projektant dostavlja detalje u sklopu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</si>
  <si>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 xml:space="preserve">Obračun armature izvršen je po kg stvarno ugrađene armature prema iskazu armature, po vrstama i profilima. </t>
  </si>
  <si>
    <t>NAPOMENA:
Prilikom izvedbe u svemu se strogo pridržavati arhitektonskog projekta, projekta fizike zgrade i uputa proizvođača upotrebljenih materijala.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</si>
  <si>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projektu uz pismeni dogovor sa glavnim izvođačem radova i nadzornom službom. Izvođač bravarskih radova treba s glavnim izvođačem radova u pisanoj formi  utvrditi  toleranciju mjera za pojedine stavke.</t>
  </si>
  <si>
    <t>Ponuđaču se preporuča,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</si>
  <si>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OZO, zaštitu gotovih konstrukcija i dijelova objekata od štete i štetnog atmosferskog utjecaja: vrućine, hladnoće, i sl., najamne troškove za posuđenu mehanizaciju koju izvođač sam ne posjeduje, a za kojom se u toku gradnje može pojaviti potreba i kompletnu režiju.</t>
  </si>
  <si>
    <t>Izvođač će tijekom trajanja izvedbe uklanjati sve otpatke, smeće i šutu, te će ih otpremiti izvan gradilišta na u tu svrhu odobrenu lokaciju na udaljenosti do 20 km i održavati će cijeli objekt uključivo okolni teren i pločnike, te ulice oko gradilišta u urednom i radnom stanju.</t>
  </si>
  <si>
    <t>Sve otpadne materijale izvođač treba odvesti i zbrinuti na odlagalištu na udaljenosti do 20 km. Troškove treba ukalkulirati u režiju i faktor. Ukoliko se isti neće izvršavati, investitor ima pravo čišćenja i odvoz otpada povjeriti drugome, a na teret izvođača radova,</t>
  </si>
  <si>
    <t>Crpljenje podzemne vode uključeno je u cijenu iskopa. U slučaju pojave količine podzemne vode koja onemogućava predviđenu tehonologiju izvedbe, izvođač je dužan obavijestiti nadzornog inženjera radi poduzimanja odgovarajućih mjera.</t>
  </si>
  <si>
    <t xml:space="preserve">Izvoditelj je dužan dostaviti recepture svih betona sa pripadajućim konzistencijama i dodacima koji se koriste na gradilištu nadzoru na uvid. Na dostavnicama betona moraju biti ispisani svi podaci – šifra-oznaka svježeg betona (klasa betona) i recepture, vrsta i količina dodatka betonu, vrsta cementa i projektirana konzistencija. </t>
  </si>
  <si>
    <t>završnu obradu vidljivih elemenata plastificiranjem ili dvokomponentnim napečenim lakom u boji po RAL ton karti, navedenoj u opisu stavke.</t>
  </si>
  <si>
    <t>Nakon završenog polaganja pločica izvršiti fugiranje masom za fugiranje u boji navedenoj u opisu stavke.</t>
  </si>
  <si>
    <t>Odabrani izvođač je dužan dati uzorke pločica i mase za fugiranje. Za specijalnu vrstu pločica kao otporne na habanje, udar ili kiselo otporne, treba predočiti dokumentaciju o sukladnosti u skladu sa Zakonom o građevnim proizvodima.</t>
  </si>
  <si>
    <t>Prije davanja ponude izvođaču se preporuča pregled gradilišta, uvid u radove koji se ruše, te prema stanju na građevini formirati jedinične cijene.
Ponuditelji mogu obići gradilište te provjeru mogućnosti unosa predmeta nabave kroz sve prolaze i vrata do mjesta ugradnje (provjera da li svi ponuđeni proizvodi mogu veličinom smjestiti u postojeći prostor). Smatrat će se da su ponuditelji koji ne provedu izmjeru prostora i provjeru mogućnosti unosa predmeta nabave kroz sve prolaze i vrata do mjesta ugradnje upoznati s izmjerom prostora i provjerom mogućnosti, odnosno, da proizvodi koje oni nude mogu veličinom smjestiti u prostor.</t>
  </si>
  <si>
    <t>Gipskartonski pregradni zid, d=15 cm.</t>
  </si>
  <si>
    <t>Ponuđaču se preporuča, prije davanja ponude, pogledati gradilište, pogledati sve mogućnosti prilaza i mogućnosti dostave.</t>
  </si>
  <si>
    <t>Dopuštena tolerancija ogrjevnog/rashladnog učinka je +/- 2%. Dopuštena tolerancija dimenzija i težine uređaja je +/-5%. Nivo zvučnog tlaka +/- 10%. Dodatno električno napajanje +/-2%. Ili jednakovrijedan.</t>
  </si>
  <si>
    <r>
      <t xml:space="preserve">METUS d.o.o.
</t>
    </r>
    <r>
      <rPr>
        <sz val="10"/>
        <rFont val="Arial"/>
        <family val="2"/>
        <charset val="238"/>
      </rPr>
      <t>Položnica 5, 10431 Sv. Nedelja</t>
    </r>
  </si>
  <si>
    <t>DIZALO</t>
  </si>
  <si>
    <t>Natko Novaković, mag.ing.mech.</t>
  </si>
  <si>
    <t>DIZALO UKUPNO:</t>
  </si>
  <si>
    <t>V. INSTALACIJA PLINA</t>
  </si>
  <si>
    <t>INSTALACIJA PLINA</t>
  </si>
  <si>
    <t>V.2.3.</t>
  </si>
  <si>
    <t>V.2.4.</t>
  </si>
  <si>
    <t>V.2.5.</t>
  </si>
  <si>
    <t>V.2.6.</t>
  </si>
  <si>
    <t>V.2.7.</t>
  </si>
  <si>
    <t>VI. ELEKTROINSTALACIJE JAKE I SLABE STRUJE</t>
  </si>
  <si>
    <t>VI.1.3.</t>
  </si>
  <si>
    <t>VI.1.4.</t>
  </si>
  <si>
    <t>UKUPNO VI.1. DEMONTAŽNI RADOVI</t>
  </si>
  <si>
    <t>VI.3.1. SVEUKUPNO</t>
  </si>
  <si>
    <t>UKUPNO VI.3. RAZVODNI ORMARI</t>
  </si>
  <si>
    <t>UKUPNO VI.4.   RASVJETA</t>
  </si>
  <si>
    <t>VI.6.</t>
  </si>
  <si>
    <t>VI.6.1.</t>
  </si>
  <si>
    <t>VI.6.2.</t>
  </si>
  <si>
    <t>VI.6.3.</t>
  </si>
  <si>
    <t>VI.6.4.</t>
  </si>
  <si>
    <t>VI.6.5.</t>
  </si>
  <si>
    <t>VI.6.6.</t>
  </si>
  <si>
    <t>VI.6.7.</t>
  </si>
  <si>
    <t>VI.6.8.</t>
  </si>
  <si>
    <t>VI.6.9.</t>
  </si>
  <si>
    <t>VI.6.10.</t>
  </si>
  <si>
    <t>VI.6.11.</t>
  </si>
  <si>
    <t>VI.6.12.</t>
  </si>
  <si>
    <t>UKUPNO VI.6. KABELI, INSTALACIJSKI PRIBOR I OPREMA</t>
  </si>
  <si>
    <t>VI.7.</t>
  </si>
  <si>
    <t>VI.7.1.</t>
  </si>
  <si>
    <t>VI.7.2.</t>
  </si>
  <si>
    <t>VI.7.3.</t>
  </si>
  <si>
    <t>VI.7.4.</t>
  </si>
  <si>
    <t>VI.7.5.</t>
  </si>
  <si>
    <t>VI.8.</t>
  </si>
  <si>
    <t>VI.8.1.</t>
  </si>
  <si>
    <t>VI.8.2.</t>
  </si>
  <si>
    <t>VI.8.3.</t>
  </si>
  <si>
    <t>UKUPNO VI.8.INSTALACIJA ZAŠTITE OD MUNJE</t>
  </si>
  <si>
    <t>VI.9.</t>
  </si>
  <si>
    <t>VI.9.1. SVEUKUPNO:</t>
  </si>
  <si>
    <t>VI.10.</t>
  </si>
  <si>
    <t>VI.10.1.</t>
  </si>
  <si>
    <t>VI.10.2.</t>
  </si>
  <si>
    <t>VI.10.3.</t>
  </si>
  <si>
    <t>VI.11.</t>
  </si>
  <si>
    <t>VI.11.1</t>
  </si>
  <si>
    <t>VI.11.2</t>
  </si>
  <si>
    <t>VIII.2.4.</t>
  </si>
  <si>
    <t>VIII.2.5.</t>
  </si>
  <si>
    <t>VIII.2.6.</t>
  </si>
  <si>
    <t>VIII.2.7.</t>
  </si>
  <si>
    <t>VIII.3.</t>
  </si>
  <si>
    <t>III. VODOOPSKRBA, ODVODNJA I HIDRANTSKA MREŽA</t>
  </si>
  <si>
    <t xml:space="preserve">U jediničnu cijenu uključiti i zaštitni zastor od jutenih  ili plastičnih traka, koje se postavljaju s vanjske strane  skele po cijeloj površini. Skelu je potrebno osigurati od  prevrtanja sidrenjem u objekt, a od udara groma  uzemljenjem. Potrebno je izvesti pomoćne ljestve – penjalice u svrhu osiguranja vertikalne  komunikacije po skeli. Prije izvedbe skele Izvoditelj je dužan izraditi projekt skele koji izrađuje ovlašteni inženjer, što je u cijeni stavke. </t>
  </si>
  <si>
    <t>I.1.1.</t>
  </si>
  <si>
    <t>Izvođač može prije nuđenja stavke obići predmetnu građevinu u dogovoru s Naručiteljem.</t>
  </si>
  <si>
    <t>Radovi se provode na 4 kata zgrade ukupne tlocrtne brutto površine cca 2230 m2, odnosno korisne površine cca 1950 m2.</t>
  </si>
  <si>
    <t>Radovi se odvijaju u otprilike 100 prostorija (laboratorji, uredi, spremišta, stubišta, hodnici, sanitarije,...) u kojima se nalazi oprema laboratorija, radni stolovi, stolice, ormari, komode s ladicama, uredska oprema i uređaji).</t>
  </si>
  <si>
    <t>Obračun je po kompletu provedenih svih radova, uključujući uklanjanje i premiještanja namještaja iz prostorije u prostoriju ovisno o dinamici radova.
Sa Naručiteljem usaglasiti lokaciju premiještanja svih navedenih namještaja, opreme i uređaja.</t>
  </si>
  <si>
    <t>I.2.1.</t>
  </si>
  <si>
    <t>I.2.2.</t>
  </si>
  <si>
    <t>I.2.3.</t>
  </si>
  <si>
    <t>I.2.4.</t>
  </si>
  <si>
    <t>I.2.5.</t>
  </si>
  <si>
    <t>Demontaža postojeće toplinske izolacije ravnog krova od ekstrudiranog polistirena, d=10 cm.</t>
  </si>
  <si>
    <t>Demontaža postojećeg razdjelnog sloja geotekstila i parne brane od bitumenske ljepenke ravnog krova.</t>
  </si>
  <si>
    <t>Uklanjanje i otucanje slabodržećih čestica, čišćenje i otprašivanje površina nakon uklanjanja slojeva ravnog krova, prije polaganja novih slojeva krova.</t>
  </si>
  <si>
    <t>Uklanjanje svih slojeva postojeće kontaktne fasade do nosivog zida od opeke ili armiranog betona:</t>
  </si>
  <si>
    <t>- završne tankoslojne žbuke, debljine 2 mm
- polimercementne žbuke sa staklenom mrežicom, debljine 3 mm
- lijepljene i točkasto pričvršćene toplinske izolacije od ploča ekspandiranog polistirena, debljine 8 cm
- uklanjanje i otucanje ostataka ljepila
- čišćenje i ravnanje podloge - nosivog zida, za prihvat novih slojeva kontaktne fasade</t>
  </si>
  <si>
    <t>Uklanjanje svih slojeva postojeće kontaktne fasade podnožja zgrade do nosivog zida od opeke ili armiranog betona:</t>
  </si>
  <si>
    <t>Uklanjanje vanjskih prozorskih klupčica od plastificiranog aluminijskog lima d = 2 mm i čeličnog pocinčanog plastificiranog lima d  = 0,6 mm, r.š. cca 30 cm.</t>
  </si>
  <si>
    <t>Demontaža postojećih vrata i prozora od PVC profila, punih ili ostakljenih dvostrukim staklom. Demontaža do nosive konstrukcije.</t>
  </si>
  <si>
    <t>Demontaža postojećih vrata i prozora od aluminijskih profila, punih ili ostakljenih dvostrukim staklom. Demontaža do nosive konstrukcije.</t>
  </si>
  <si>
    <t>- dvokrilna vrata s nadsvjetlom, cca 2,40 x 3,23 m</t>
  </si>
  <si>
    <t>- dvokrilna vrata s nadsvjetlom, cca 2,16 x 3,35 m</t>
  </si>
  <si>
    <t>Demontaža postojećih vrata i prozora od čeličnih profila, punih ili ostakljenih dvostrukim staklom. Demontaža do nosive konstrukcije.</t>
  </si>
  <si>
    <t>- dvokrilna vrata, cca 1,50 x 2,17 m</t>
  </si>
  <si>
    <t>- ostakljena stijena, cca 2,14 x 11,50 m</t>
  </si>
  <si>
    <t>- ostakljena stijena s vratima, cca 2,50 x 11,50 m</t>
  </si>
  <si>
    <t>- prozor s roletom, cca 1,50 x 1,60 m</t>
  </si>
  <si>
    <t>- jednokrilna vrata, cca 1,00 x 2,00 m</t>
  </si>
  <si>
    <t>Demontaža postojećih drvenih vrata i prozora. Demontaža do nosive konstrukcije.</t>
  </si>
  <si>
    <t>- prozor, cca 1,40 x 1,15 m</t>
  </si>
  <si>
    <t>- cca 4,70 x 0,60 m</t>
  </si>
  <si>
    <t>- cca 6,20 x 0,60 m</t>
  </si>
  <si>
    <t>Demontaža postojećih protupožarnih vrata. Demontaža do nosive konstrukcije.</t>
  </si>
  <si>
    <t>- jednokrilna vrata, cca 0,95 x 2,11 m</t>
  </si>
  <si>
    <t>- dvokrilna vrata, cca 2,16 x 2,15 m</t>
  </si>
  <si>
    <t>- jednokrilna vrata, cca 1,02 x 2,15 m</t>
  </si>
  <si>
    <t>- jednokrilna vrata, cca 0,82 x 2,15 m</t>
  </si>
  <si>
    <t>- jednokrilna vrata, cca 0,92 x 2,15 m</t>
  </si>
  <si>
    <t>- jednokrilna vrata, cca 0,70 x 2,15 m</t>
  </si>
  <si>
    <t>- harmo vrata, cca 0,80 x 2,00 m</t>
  </si>
  <si>
    <t>Demontaža postojećih pregrada od armiranog stakla ili višeslojnog polikarbonata u okviru od čeličnih profila. Demontaža do nosive konstrukcije.</t>
  </si>
  <si>
    <t>- dvokrilna vrata s nadsvjetlom, cca 2,16 x 3,60 m</t>
  </si>
  <si>
    <t>- dvokrilna vrata, cca 2,25 x 2,15 m</t>
  </si>
  <si>
    <t>- ostakljena stijena, cca 3,00 x 2,70 m</t>
  </si>
  <si>
    <t>- jednokrilna vrata, cca 1,00 x 2,03 m</t>
  </si>
  <si>
    <t>- jednokrilna vrata, cca 0,80 x 2,03 m</t>
  </si>
  <si>
    <t>- klizna vrata, cca 1,31 x 2,03 m</t>
  </si>
  <si>
    <t>Uklanjanje spuštenog stropa od mineralnih modularnih ploča sa vidljivom potkonstrukcijom.</t>
  </si>
  <si>
    <t>Uklanjanje spuštenog stropa od gipskartonskih ploča.</t>
  </si>
  <si>
    <t>Uključuje demontažu stropnih ploča dimenzija cca 60 x 60 cm sa svim tipskim profilima potkonstrukcije i ovjesnim elementima.</t>
  </si>
  <si>
    <t>Uključuje demontažu obloge spuštenog stropa sa svim tipskim profilima potkonstrukcije i ovjesnim elementima.</t>
  </si>
  <si>
    <t>Rušenje obloge instalacija uz stropne grede od žbukane trstike učvršćene na armiranobetonskoj međukatnoj konstrukciji.</t>
  </si>
  <si>
    <t>Rušenje stropa od žbukane trstike učvršćenog na drvene letvice u sitnorebričastoj armiranobetonskoj međukatnoj konstrukciji.</t>
  </si>
  <si>
    <t xml:space="preserve">Obloge od HPL-a čine pregrade za ulazak u prostore s wc školjkama. Ukupna visina HPL obloga je 200 cm, imaju u sebi vrata s kvakom, te nogice kojima su oložene na pod. Demontiraju se kompletno svi dijelovi ukupno sa svim spojnim elementima, sve do gotovosti. </t>
  </si>
  <si>
    <t>Obračun po m1 elementa</t>
  </si>
  <si>
    <t>Uklanjanje završne obloge zida i poda od keramičkih pločica u ljepilu.</t>
  </si>
  <si>
    <t>Uključujući čišćenje i ravnanje nosive podloge za prihvat nove obloge.</t>
  </si>
  <si>
    <t>- obloga poda</t>
  </si>
  <si>
    <t>- obloga zida</t>
  </si>
  <si>
    <t>Uklanjanje obloge poda uključuje i uklanjanje obloge sokla zida.</t>
  </si>
  <si>
    <t>Stavka uključuje samo uklanjanje obloga zidova koji se zadržavaju, obloge zidova koji se ruše se uklanjaju zajedno sa zidom.</t>
  </si>
  <si>
    <t>Uklanjanje obloge poda uključuje i uklanjanje rubnih lajsni.</t>
  </si>
  <si>
    <t>Uklanjanje završne obloge poda od lijepljene tekstilne obloge u pločama.</t>
  </si>
  <si>
    <t>Uklanjanje završne obloge poda od lijepljene gumene obloge u trakama.</t>
  </si>
  <si>
    <t>Uklanjanje završne obloge poda od laminata položenog na elastičnoj oblozi.</t>
  </si>
  <si>
    <t>Uklanjanje završne obloge poda od parketa lijepljenog na cementni estrih.</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</si>
  <si>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</si>
  <si>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Zidanje pregradnih nenosivih zidova debljine 12 cm.</t>
  </si>
  <si>
    <t>- odgovarajući mort za zidanje</t>
  </si>
  <si>
    <t>Zidanje blok opekom u produžnom mortu 1:2:6. Zida se u potpuno horizontalnim redovima s reškama d=1,5 cm, a mort se raspoređuje po cijeloj površini debljine zida. Opeka se prije zidanja obavezno mora močiti u vodu.</t>
  </si>
  <si>
    <t>Visina rada do 4,00 m</t>
  </si>
  <si>
    <t>- izradu pomoćne skele</t>
  </si>
  <si>
    <t>Prije nanošenja žbuke izvršiti čišćenje zidova te na zidove pričvrstiti vodilice i kutnike za bridove od pocinčanog lima, koji ujedno služe za formiranje ravnih i pravilnih bridova. Nanosi se podložni sloj cementnog šprica te sloj žbuke ukupne debljine cca 10 - 15 mm, a površina se zaglađuje kako bi bila spremna za soboslikarske radove. Vodilice i kutni profili uključeni su u jediničnu cijenu žbukanja zidova. Sav materijal mora odgovarati važećim standardima.</t>
  </si>
  <si>
    <t>Žbuka se dodatno rabicira na spojevima sa zidovima drugih vrsta materijala.</t>
  </si>
  <si>
    <t>Zidarska obrada špaleta nakon ugradnje prozora, vrata, ormarića i sl., produžnim cementnim mortom (1:2:6)</t>
  </si>
  <si>
    <t>Dilatacijska traka od pletenog poliestera u sredini ojačanog sa gumenom trakom. Dilatacijske trake se međusobno preklapaju i lijepe na podlogu hidroizolacijskim premazom.</t>
  </si>
  <si>
    <t>Nanosi se na čistu i čvrstu podlogu u dva sloja ukupne debljine od 2,0 mm, u svemu prema uputstvu proizvođača. Premaz je potrebno dodatno punoplošno armirati mrežicom.</t>
  </si>
  <si>
    <t>Hidroizolacija se uz zidove podiže min. 20,0 cm, a uz tuševe 220 cm.</t>
  </si>
  <si>
    <t>Traka se ugrađuje punoplošnim ljepljenjem na podlogu postupkom varenja sa otvorenim plamenom iz propan plamenika, sa bočnim preklopom 100mm, i čeonim preklopom 150mm.</t>
  </si>
  <si>
    <t>Dobava i postava plastomerne polimer-bitumenske parne brane. Armirana je poliesterskim voalom i mrežicom od staklenih vlakana.</t>
  </si>
  <si>
    <t xml:space="preserve">Preklopi na podlogu pripremljenu sa odgovarajućim temeljnim premazom na bazi bitumena, uz potrošnju oko 150g/m2. Traka se uzdiže na vertikalne istake u debljini toplinske izolacije.
</t>
  </si>
  <si>
    <t>Ploče izolacije se postavljaju u dva sloja debljine 10 + 10 cm s međusobnim preklopima.</t>
  </si>
  <si>
    <t>Ravni krov - toplinska izolacija sokla i atike.</t>
  </si>
  <si>
    <t>Dobava i ugradnja punoplošne oplate gornje plohe nadozida/atike od OSB ploča OSB (orientet strand bord) pločama debljine 18mm.</t>
  </si>
  <si>
    <t>Ravni neprohodni krov - hidroizolacija</t>
  </si>
  <si>
    <t>Dobava i postava hidroizolacije iz sintetičke membrane na bazi mekog PVC-a, armirana poliesterskim pletivom, prema EN 13956 ili jednakovrijedno.</t>
  </si>
  <si>
    <t>Membrane se polažu i mehanički fiksiraju za podlogu, nehrđajućim vijcima s podložnom pločicom u skladu s proračunom proizvođača hidroizolacijske membrane (prema Eurocodu1). Spojevi se obrađuju toplinskim ili kemijskim putem sa širinom vara od min. 3 cm, preklop 12 cm, u skladu s propisanom tehnologijom od strane proizvođača membrane. Vanjski i unutarnji kutovi se trebaju dodatno ojačati sa gotovim elementima.</t>
  </si>
  <si>
    <t>Dobava i postava specijalnih profila od galvaniziranog čeličnog lima 0,6mm laminiranog sa slojem PVC membrane 1,1mm. Dodatno brtvljenje trajnoelastičnim kitom na bazi poliuretana, odgovarajućim temeljnim premazom i PE ispunom za fuge.</t>
  </si>
  <si>
    <t>Ravni neprohodni krov - hidroizolacija uz viši zid, završetak na profilu od galvaniziranog čeličnog lima 0,6mm laminiranog sa slojem PVC membrane.</t>
  </si>
  <si>
    <t>Ravni krov - hidroizolacija nadozida/atike, završetak na profilu od galvaniziranog čeličnog lima 0,6mm laminiranog sa slojem PVC membrane.</t>
  </si>
  <si>
    <t>- završetak vertikalne hidroizolacije nadozida/atike,
r.š. cca 10cm</t>
  </si>
  <si>
    <t>- završetak vertikalne hidroizolacije uz viši zid,
r.š. cca 10 cm</t>
  </si>
  <si>
    <t>- okapnica,
r.š. cca 20 cm</t>
  </si>
  <si>
    <t>Dobava i montaža paronepropusne bitumenske podložne membrane, razdjelnog sloja na OSB pločama, ispod limenih opšava.</t>
  </si>
  <si>
    <t>Boja po ton karti RAL 7016.</t>
  </si>
  <si>
    <t>Dobava i montaža opšava krova stubišta, r.š. cca 33 cm.</t>
  </si>
  <si>
    <t>Izvodi se iz čeličnog plastificiranog lima debljine 0.60mm sa svim spojnim i brtvenim materijalom prema uputstvima i detaljima proizvođača.</t>
  </si>
  <si>
    <t>Boja po ton karti RAL 9016.</t>
  </si>
  <si>
    <t>Dobava i montaža opšava nadozida/atike.</t>
  </si>
  <si>
    <t>-  r.š. cca 70 cm</t>
  </si>
  <si>
    <t>-  r.š. cca 50 cm</t>
  </si>
  <si>
    <t>Dobava i montaža opšava/kapa ventilacijskih kanala na ravnom krovu, r.š. cca 90 cm</t>
  </si>
  <si>
    <t>Dobava i montaža odvodnje krova.</t>
  </si>
  <si>
    <t>Dobava, izrada i montaža oluka pocinčanim, plastificiranim čeličnim limom d=0,80 mm. U cijenu je uključen sav spojni i pričvrsni materijal. U cijenu uračunati kuke, obujmice i sav potreban pribor. Oluci pravokutnog presjeka.</t>
  </si>
  <si>
    <t>- vertikalne cijevi, 10x10 cm</t>
  </si>
  <si>
    <t>- uljevni kotlić</t>
  </si>
  <si>
    <t>Dobava i montaža rešetki s okvirom na ventilacijskim kanalima.</t>
  </si>
  <si>
    <t>Izvodi se od isteg lima debljine 2,0mm, prosvijetljenosti minimalno 60%, veličine otvora do 8 mm za zaštitu od ulaza insekata, u okviru od čeličnih L profila, završna obrada plastifikacija.</t>
  </si>
  <si>
    <t>Rešetke se ugrađuju na zidane ventilacijske kanale u ravnini završne žbuke kontaktnog toplinskog fasadnog sustava.</t>
  </si>
  <si>
    <t>- 20/20 cm</t>
  </si>
  <si>
    <t>- 10/20 cm</t>
  </si>
  <si>
    <t>- 30/20 cm</t>
  </si>
  <si>
    <t>Kontaktna fasada  - podnožje zgrade.</t>
  </si>
  <si>
    <t>- završne tankoslojne akrilne žbuke s izgledom kulira, debljine 2 mm
- polimercementne žbuke sa staklenom mrežicom, debljine 3 mm
- lijepljene i točkasto pričvršćene toplinske izolacije od ploča ekstrudiranog polistirena, debljine 5 cm
- uklanjanje i otucanje ostataka ljepila
- čišćenje i ravnanje podloge - nosivog zida, za prihvat novih slojeva kontaktne fasade</t>
  </si>
  <si>
    <t>Kontaktna fasada.</t>
  </si>
  <si>
    <t>Dobava materijala i izvedba neventilirajućeg termoizolacijskog fasadnog sustava.
Obavezna je zaštita bravarije, stolarije, klupčica i okapa.</t>
  </si>
  <si>
    <t>Kompletna obrada špaleta otvora i fasadna skela obračunata u zasebnoj stavci.</t>
  </si>
  <si>
    <t>Kontaktna fasada - špalete prema otvorima</t>
  </si>
  <si>
    <t>Dobava materijala i izrada špaleta prema otvorima toplinske kompaktne fasade sa završnom obradom, uz prethodne radnje po uputama proizvođača. Podloga mora biti čvrsta, čista, bez nataloženih slojeva, ravnine prema pripadajućoj normi.
Obavezna je zaštita bravarije, stolarije, klupčica i okapa.</t>
  </si>
  <si>
    <t>U stavku obavezno uključiti fazonski element - pokrovnu plastičnu lajsnu s brtvljenjem i integriranom tkaninom od staklenih vlakana (tkani dio sa samoljepljivom PE trakom za brtvljenje). Traka se primjenjuje za vodotijesno brtvljenje spoja fasade i aluminijskih stavki vrata i prozora.</t>
  </si>
  <si>
    <t>Izvesti sa svim spojnim i brtvenim materijalom prema uputstvima i detaljima proizvođača.</t>
  </si>
  <si>
    <t>Uključivo tipske bočne završne elemente od plastificiranog aluminijskog lima.</t>
  </si>
  <si>
    <t>Širinu klupčica prilagoditi postojećim prozorima i novoj kontaktnoj fasadi obrađenoj u fasaderskim radovima.</t>
  </si>
  <si>
    <t xml:space="preserve">Zidovi i obloge visine do 3,8 m  </t>
  </si>
  <si>
    <t>Gipskartonski pregradni zid s jednostranom oblogom vlagootpornim pločama, d=15 cm.</t>
  </si>
  <si>
    <t xml:space="preserve">dvostruke vlagootporne gipskartonske ploče, debljine 2.50 cm (2x1.25). </t>
  </si>
  <si>
    <t>Gipskartonski pregradni zid s obostranom oblogom vlagootpornim pločama, d=15 cm.</t>
  </si>
  <si>
    <t xml:space="preserve">trostruke protupožarne gipskartonske ploče, debljine 4.50 cm (3x1.50). </t>
  </si>
  <si>
    <r>
      <t xml:space="preserve">Gipskartonska protupožarna obloga instalacijskih kanala.
</t>
    </r>
    <r>
      <rPr>
        <b/>
        <sz val="10"/>
        <rFont val="Arial"/>
        <family val="2"/>
        <charset val="238"/>
      </rPr>
      <t>OTPORNOST NA POŽAR: EI-90</t>
    </r>
  </si>
  <si>
    <t>Gipskartonska obloga zidova.</t>
  </si>
  <si>
    <t>dvostruke protupožarne gipskartonske ploče, debljine 3.00 cm (2x1.50).</t>
  </si>
  <si>
    <r>
      <t xml:space="preserve">Gipskartonski protupožarni spušteni strop s dodatnim dekorativnim stropom.
</t>
    </r>
    <r>
      <rPr>
        <b/>
        <sz val="10"/>
        <rFont val="Arial"/>
        <family val="2"/>
        <charset val="238"/>
      </rPr>
      <t>OTPORNOST NA POŽAR: EI-60</t>
    </r>
  </si>
  <si>
    <t>Dobava i ugradnja punoplošne oplate donje plohe sitnorebričaste međukatne konstrukcije iznad otvorenog trijema od OSB ploča OSB (orientet strand bord), pločama debljine 2 x 12mm.</t>
  </si>
  <si>
    <t>Ploče se učvršćuju na donji rub rebara i služe kao podloga za toplinsku izolaciju.</t>
  </si>
  <si>
    <t>Ploče se učvršćuju na gornju plohu nadozida/atike i služe kao podloga za limeni opšav.</t>
  </si>
  <si>
    <t>Gipskartonski spušteni strop sa dodatnom toplinskom izolacijom.</t>
  </si>
  <si>
    <t>kruti ovjes pričvršćen na armiranobetonsku, čeličnu nosivu konstrukciju i krovne toplinski izolirane panele.</t>
  </si>
  <si>
    <t>parna brana - PE folija s preljepljenim preklopima i zabrtvljenim prodorima</t>
  </si>
  <si>
    <t>ispuna mineralnom vunom (min. 100 kg/m3),
d = 6 cm, λ ≤ 0,04 W/m2K</t>
  </si>
  <si>
    <t xml:space="preserve">metalna potkonstrukcija od CW 100 profila  s ispunom mineralnom vunom debljine 10 cm (min. 30 kg/m3)  </t>
  </si>
  <si>
    <t>Dobava i ugradnja vertikalne toplinske izolacije armiranobetonskih konstrukcija prema tlu, od hrapavog ekstrudiranog polistirena s preklopom (XPS), gustoće (min. 30 kg/m3), debljine 8 cm, λ ≤ 0,035 W/m2K.</t>
  </si>
  <si>
    <t>Dobava i ugradnja vertikalne toplinske izolacije od hrapavog ekstrudiranog polistirena s preklopom (XPS), gustoće (min. 30 kg/m3), d = 6 cm, λ ≤ 0,037 W/m2K.</t>
  </si>
  <si>
    <t>Dobava i postava toplinske izolacije od tvrde kamene vune za ravne krovove u pločama (min. 100 kg/m3), d = 20 cm, λ ≤ 0,035 W/m2K.</t>
  </si>
  <si>
    <t>Dobava i postava toplinske izolacije od tvrde kamene vune za ravne krovove u pločama (min. 100 kg/m3), d = 8 cm, λ ≤ 0,035 W/m2K.</t>
  </si>
  <si>
    <t>- potkonstrukcija za trokadero</t>
  </si>
  <si>
    <t>Boja sivo-crna.</t>
  </si>
  <si>
    <t>- ukupna težina: miminalno 5,0 kg/m2</t>
  </si>
  <si>
    <t>Otirač se polaže na cementni estrih s protuprašnim premazom, gornji rub otirača u ravnini s obodnim podovima.</t>
  </si>
  <si>
    <t>U cijeni iskazati sve troškove dobave i postave te upotrebu svih potrebnih alata i uređaja.</t>
  </si>
  <si>
    <t>Dobava i postava aluminijskog  mat   L  profila , eloksiranog u prirodnoj boji aluminija. Dimenziju profila prilagoditi denivelaciji poda.  U cijeni dobava, postava, vezni materijal, te doprema  na gradilište.</t>
  </si>
  <si>
    <t>Dobava i ugradnja Al L profila na spoju podova različitih završnih obloga i različitih visina podova.</t>
  </si>
  <si>
    <t>Popločenje poda keramičkim pločicama</t>
  </si>
  <si>
    <t>Dobava potrebnog materijala te izvedba opločenja poda gres keramičkim pločicama I “A“ kvalitete, debljina 10 mm, veličina 60x60 cm +/- 10%, mat završna obrada, protukliznost R10, ravno rezanih rubova “rektificirana“.</t>
  </si>
  <si>
    <t>Stavka uključuje i ugradnju rubnih Al profila, na sudarom sa drugom vrstom poda.</t>
  </si>
  <si>
    <t>Dobava i postava aluminijskog  mat   L  profila , eloksiranog u prirodnoj boji aluminija, za postavu na rubove opločenja keramikom. Dimenziju profila prilagoditi debljini keramičkih pločica.  U cijeni dobava, postava, vezni materijal, te doprema  na gradilište.</t>
  </si>
  <si>
    <t>Popločenje sokla zidova keramičkim pločicama</t>
  </si>
  <si>
    <t>Stavka uključuje i ugradnju rubnih Al profila, na sudarom sa drugom vrstom zida.</t>
  </si>
  <si>
    <t>- sokl stubišta, h = 8 cm</t>
  </si>
  <si>
    <t>Popločenje stubišta keramičkim pločicama.</t>
  </si>
  <si>
    <t>- protuklizna Al lajsna na rubu stepenica</t>
  </si>
  <si>
    <t>Boja kao RAL 7035 sa teksturom betona.</t>
  </si>
  <si>
    <t>Dobava i ugradnja Al L profila na spoju keramičkih pločica</t>
  </si>
  <si>
    <t>Obloga se postavlja do visine h = 2,20 m.</t>
  </si>
  <si>
    <t>Žbukanje unutrašnje površine novih zidova gips vapnenom žbukom.</t>
  </si>
  <si>
    <t>OSTALO</t>
  </si>
  <si>
    <t>Nosači: Metalni instalacijski nosači od očvrsnutog čelika sa plastičnim poklopcima.</t>
  </si>
  <si>
    <t>Dobava, ugradnja unutarnje zaštite od sunca:
Rolo sjenilo sa L nosačima, metalni lanac.</t>
  </si>
  <si>
    <t>Donja vodilica: Aluminijska donja vodilica ovalnog oblika.</t>
  </si>
  <si>
    <t>Tuba: Aluminijska cijev za namatanje</t>
  </si>
  <si>
    <t>- 150/180 cm</t>
  </si>
  <si>
    <t>- 150/270 cm</t>
  </si>
  <si>
    <t>- 150/100 cm</t>
  </si>
  <si>
    <t>- 150/140 cm</t>
  </si>
  <si>
    <t>Izrada AB betonskog korita u sprinkler stanici, C30/37, 2500 kg/m3, š=12 cm</t>
  </si>
  <si>
    <t>Beton korita ostaje vidljiv - izraditi u glatkoj oplati, a na svim vidljivim bridovima postaviti trobridne trokutaste lajsne.</t>
  </si>
  <si>
    <t>- oplata</t>
  </si>
  <si>
    <t>- čišćenje i priprema podloge - hidroizolacijske membrane
- ekstrudirani polistiren (XPS) s preklopom, gustoće (min. 30 kg/m3), λ ≤ 0,037 W/m2K, hrapave površine, lijepljen niskoekspandirajućom pjenom, na postavljenu hidroizolaciju.
- prvi sloj polimercementne žbuke s utiskivanjem staklene mrežice 
- drugi sloj polimercementne žbuke
- međupremaz na bazi disperzije s punilom i pigmentom, otporan na alkalije koji poboljšava prionjivost završnog sloja
- završni sloj akrilne tankoslojne žbuke od višebojnog kamena krupnoće zrna 5 mm.</t>
  </si>
  <si>
    <t>- čišćenje i ravnanje površine podloge - AB zidova
- polimercementno lijepilo
- tvrda kamena vuna u fasadnim lamelama, λ ≤ 0,035 W/m2K, lijepljena i dodatno učvršćena mehaničkim pričvršćivačima (6-8kom/m2)
- prvi sloj polimercementne žbuke s utiskivanjem staklene mrežice 
- drugi sloj polimercementne žbuke
- međupremaz na bazi disperzije s punilom i pigmentom, otporan na alkalije koji poboljšava prionjivost završnog sloja
- završni sloj silikatne tankoslojne žbuke krupnoće zrna 2 mm.</t>
  </si>
  <si>
    <t>Izrada horizontalnih AB serklaža presjeka do 0,12 m3/m1, C25/30, 2500 kg/m3</t>
  </si>
  <si>
    <t>Serklaži se izvode za povećanje visine atike zbog povećane debljine slojeva ravnog krova.</t>
  </si>
  <si>
    <t>Obračun po m2 površine.</t>
  </si>
  <si>
    <t>Izrada završne podne obloge otvorenog trijema - prani kulir.</t>
  </si>
  <si>
    <t>Priprema podloge prema uputama proizvođača, a zadovoljava parametre: vlačna čvrstoća min. 1,5 N/mm², tlačna čvrstoća 25 N/mm², sadržaj vlage &lt; 4 % CM metodom, uključeni radovi sanacije eventualnih pukotina. 
Ugradnja primer sloja.
Izrada pranog kulira (u boji po izboru iz palete odabranog dobavljača i odabranim agregatom).
Ispiranje gornjeg sloja kulira nakon djelomičnog sušenja.
Ugradnja dva zaštitna sloja premaza.
Strojno izrezivanje dilatacija i ispunjavanje istih trajnoelastičnim PU kitom.</t>
  </si>
  <si>
    <t>Stavka obuhvaća sve radove na bušenju, transport i odlaganje materijala na deponiju te sve troškove i naknade za odlaganje.</t>
  </si>
  <si>
    <t>Rezanje otvora za kupolu za odimljavanje glavnog stubišta u  armiranobetonskoj kosoj stropnoj ploči krova.</t>
  </si>
  <si>
    <t>Stavka obuhvaća pažljivo bušenje otvora u ploči dijamantnim reznim pločama i odlaganje materijala na deponiju:
- dimenzija otvora 140 x 140 cm
- debljina ploče 16 cm</t>
  </si>
  <si>
    <t>I.6.</t>
  </si>
  <si>
    <t>I.6.1.</t>
  </si>
  <si>
    <t>I.6.2.</t>
  </si>
  <si>
    <t>I.6.3.</t>
  </si>
  <si>
    <t>I.6.4.</t>
  </si>
  <si>
    <t>I.6.5.</t>
  </si>
  <si>
    <t>I.6.6.</t>
  </si>
  <si>
    <t>I.6.7.</t>
  </si>
  <si>
    <t>I.6.8.</t>
  </si>
  <si>
    <t>I.6.9.</t>
  </si>
  <si>
    <t>I.6.10.</t>
  </si>
  <si>
    <t>I.6.11.</t>
  </si>
  <si>
    <t>I.6.12.</t>
  </si>
  <si>
    <t>I.7.</t>
  </si>
  <si>
    <t>I.7.1.</t>
  </si>
  <si>
    <t>I.7.2.</t>
  </si>
  <si>
    <t>I.7.3.</t>
  </si>
  <si>
    <t>I.7.4.</t>
  </si>
  <si>
    <t>I.7.5.</t>
  </si>
  <si>
    <t>I.7.6.</t>
  </si>
  <si>
    <t>I.7.7.</t>
  </si>
  <si>
    <t>I.7.8.</t>
  </si>
  <si>
    <t>I.7.9.</t>
  </si>
  <si>
    <t>I.7.10.</t>
  </si>
  <si>
    <t>I.7.11.</t>
  </si>
  <si>
    <t>I.7.12.</t>
  </si>
  <si>
    <t>I.9.</t>
  </si>
  <si>
    <t>I.9.1.</t>
  </si>
  <si>
    <t>I.9.2.</t>
  </si>
  <si>
    <t>I.9.3.</t>
  </si>
  <si>
    <t>I.9.4.</t>
  </si>
  <si>
    <t>I.11.</t>
  </si>
  <si>
    <t>I.11.1.</t>
  </si>
  <si>
    <t>I.11.2.</t>
  </si>
  <si>
    <t>I.11.3.</t>
  </si>
  <si>
    <t>I.15.</t>
  </si>
  <si>
    <t>I.15.1.</t>
  </si>
  <si>
    <t>I.15.2.</t>
  </si>
  <si>
    <t>I.16.</t>
  </si>
  <si>
    <t>I.16.1.</t>
  </si>
  <si>
    <t>I.18.3.</t>
  </si>
  <si>
    <t>Izrada, dobava i ugradnja ograde od čeličnih plosnih profila 50/4mm.</t>
  </si>
  <si>
    <t>Potrebne elemente ugradnje i sidrenja uključiti u cijenu.</t>
  </si>
  <si>
    <t>Sve u kompletu sa svim potrebnim materijalom, završnim fazonskim komadima i radioničkom dokumentacijom za konstrukciju  stijene prema statičkom proračunu koji izrađuje izvođač, a ovjerava projektant.</t>
  </si>
  <si>
    <t>Shema bravarskih stavki - poz. 03</t>
  </si>
  <si>
    <t>Donja horizontala se učvršćuje bočno na krakove i podest AB stubišta.</t>
  </si>
  <si>
    <t>Završna obrada:
- mehanički očistiti
- kemijski odmastiti
- jedan sloj temeljnog poliuretanskog premaza
- dva sloja završnog poliuretanskog premaza.</t>
  </si>
  <si>
    <t>Povišenje postojeće ograde glavnog unutarnjeg stubišta.</t>
  </si>
  <si>
    <t>Izvodi se navarivanjem novih profila na postojeću ogradu, vertikale na mjestima postojećih sa novih rukohvatom na visini od poda cca 100 cm.</t>
  </si>
  <si>
    <t>Shema bravarskih stavki - poz. 02</t>
  </si>
  <si>
    <t>Završna obrada novih i postojećih profila:
- mehanički očistiti
- kemijski odmastiti
- jedan sloj temeljnog poliuretanskog premaza
- dva sloja završnog poliuretanskog premaza.</t>
  </si>
  <si>
    <r>
      <t xml:space="preserve">Izrada, dobava i ugradnja ograde od okruglih cijevnih profila istovjetnih izvornima:
- vertikale </t>
    </r>
    <r>
      <rPr>
        <sz val="10"/>
        <rFont val="Calibri"/>
        <family val="2"/>
        <charset val="238"/>
      </rPr>
      <t>Ø</t>
    </r>
    <r>
      <rPr>
        <sz val="10"/>
        <rFont val="Arial"/>
        <family val="2"/>
        <charset val="238"/>
      </rPr>
      <t xml:space="preserve"> 40 mm, na međusobnom razmaku cca 100 cm
- rukohvat Ø 60 mm, na visini cca 100 cm od poda</t>
    </r>
  </si>
  <si>
    <t>Vertikale se učvršćuju bočno na AB atiku.</t>
  </si>
  <si>
    <t>Ograda sporednog unutarnjeg stubišta, h = 130 cm.</t>
  </si>
  <si>
    <t>Vanjska ograda atike ravnog krova, h = 100 cm.</t>
  </si>
  <si>
    <r>
      <t xml:space="preserve">Izrada, dobava i ugradnja ograde od okruglih cijevnih profila:
- vertikale </t>
    </r>
    <r>
      <rPr>
        <sz val="10"/>
        <rFont val="Calibri"/>
        <family val="2"/>
        <charset val="238"/>
      </rPr>
      <t>Ø</t>
    </r>
    <r>
      <rPr>
        <sz val="10"/>
        <rFont val="Arial"/>
        <family val="2"/>
        <charset val="238"/>
      </rPr>
      <t xml:space="preserve"> 40 mm, na međusobnom razmaku cca 165 cm
- horizontalna ispuna Ø 40 mm, na međusobnom razmaku cca 25 cm
- rukohvat Ø 60 mm, na visini cca 120 cm od poda</t>
    </r>
  </si>
  <si>
    <t>Vertikale na osnom razmaku 13 cm.</t>
  </si>
  <si>
    <t>Masa se nanosi na podlogu pripremljenu prema uputama proizvođača materijala i obrađenu odgovarajućim temeljnim premazom.</t>
  </si>
  <si>
    <t>Svi proizvodi u sustavu trebaju biti od istog proizvođača materijala.</t>
  </si>
  <si>
    <t xml:space="preserve">Dobava i ugradnja dekorativne, elastične bešavne podne obloge s dodatkom dekorativnih listića - "čipsa", na bazi poliuretanskih smola debljine 2 mm koja zadovoljava sljedeće karakteristike:                                                                                                                                                                                                        </t>
  </si>
  <si>
    <t>Izrada zaobljenog spoja zida i poda tkz. holker sokla radijusa R=3-5 cm od epoksidnog morta.</t>
  </si>
  <si>
    <t>Epoksidni mort se izvodi in-situ mješavinom epoksidnog temeljnog premaza, uguščivača i specijalnom mješavinom kvarcnog pijeska.</t>
  </si>
  <si>
    <t>Za potrebe izvedbe cjelovite obnove zgrade predviđeno je oko 70 % ukupne količine skele potrebne za obnovu, ostatak skele obračunat je u sklopu ojačanja konstrukcije.</t>
  </si>
  <si>
    <t>Za potrebe izvedbe cjelovite obnove zgrade predviđeno je uklanjanje oko 50 % ukupne količine fasade, ostatak je obračunat u sklopu ojačanja konstrukcije.</t>
  </si>
  <si>
    <t>Za potrebe izvedbe cjelovite obnove zgrade predviđena je demontaža oko 80 % ukupne količine, ostatak demontaže obračunat je u sklopu ojačanja konstrukcije.</t>
  </si>
  <si>
    <t>Za potrebe izvedbe cjelovite obnove zgrade predviđeno je uklanjanje oko 80 % ukupne količine, ostatak demontaže obračunat je u sklopu ojačanja konstrukcije.</t>
  </si>
  <si>
    <t>Zidanje nenosivih zidova ispune debljine 30 cm.</t>
  </si>
  <si>
    <t>- jednokrilna vrata, cca 0,92 x 1,90 m</t>
  </si>
  <si>
    <t>- jednokrilna vrata, cca 1,04 x 1,80 m</t>
  </si>
  <si>
    <t>Izrada nadvoja iznad vrata od predgotovljenih opečnih elemenata s ispunom armaturnim šipkama u betonu.
Element se oslanja na svakoj strani zida min. 10% raspona otvora.</t>
  </si>
  <si>
    <t>Obračun po m1 nadvoja.</t>
  </si>
  <si>
    <t>- 50/150 cm</t>
  </si>
  <si>
    <t>I.15.3.</t>
  </si>
  <si>
    <t>Izrada, dobava i ugradnja unutarnjih pregrada - završetaka pregradnih gipskartonskih zidova okomitih na prozore.</t>
  </si>
  <si>
    <t>Gipskartonski zidovi izvode se do ravnine zidanog parapeta, a pregrada se postavlja u međuprostoru od zida do prozorskih okvira, širina cca 25 cm, visina u punoj visini prozora od prozorske klupčice do nadvoja ili kutije za roletu.</t>
  </si>
  <si>
    <t>Pregrada se izvodi od oplemenjenog iverala d = 19 mm, sa  svim obodnim rubovima obrađenim ABS trakom.</t>
  </si>
  <si>
    <t>Sve u kompletu sa svim potrebnim materijalom, završnim fazonskim komadima i radioničkom dokumentacijom.</t>
  </si>
  <si>
    <t>Spojeve pregrade prema obodnim konstrukcijama zabrtviti neutralnom silikonskom masom za brtvljenje u istoj boji.</t>
  </si>
  <si>
    <t>Pregrada se učvršćuje na okvire prozora i čelo pregradnog zida plastificiranim aluminijskim L profilom 20 x 20 mm, vijcima za drvo s glavom upuštenom u ravninu profila preko kojih se lijepi okrugla dekorativna naljepnica.</t>
  </si>
  <si>
    <t>Dobava i montaža vanjskih prozorskih klupčica od plastificiranog aluminijskog lima d = 2 mm, širine cca 35 cm.</t>
  </si>
  <si>
    <t>- širina špalete = 20 cm</t>
  </si>
  <si>
    <t>Izvedba u plastifikaciji.</t>
  </si>
  <si>
    <t>Ostakljenje trostrukim IZO staklom 6+14+4+14+4, s low-E premazom, punjeno inertnim plinom, Ug ≤ 1,0 (W/m2K).</t>
  </si>
  <si>
    <t>Pri isporuci vrata, isporučiti običan standardni cilindrični uložak, radi mogućnosti privremenog zaključavanja vrata.
VRATA U OBJEKTU PRIJE PRIMOPREDAJE MORAJU BITI OPREMLJENA PROFILNIM CILINDRIČNIM ULOŠCIMA KOJI SU SASTAVNI DIO SUSTAVA ZAKLJUČAVANJA (MASTER KEY SUSTAVA).</t>
  </si>
  <si>
    <t>Shema aluminijske bravarije - poz. 01</t>
  </si>
  <si>
    <t>Shema aluminijske bravarije - poz. 02</t>
  </si>
  <si>
    <t>Shema aluminijske bravarije - poz. 02a</t>
  </si>
  <si>
    <t>I.11.4.</t>
  </si>
  <si>
    <t>Shema aluminijske bravarije - poz. 03</t>
  </si>
  <si>
    <t>Shema aluminijske bravarije - poz. 03a</t>
  </si>
  <si>
    <t>Shema aluminijske bravarije - poz. 4</t>
  </si>
  <si>
    <t>Shema aluminijske bravarije - poz. 5</t>
  </si>
  <si>
    <t xml:space="preserve">Izrada, dobava i ugradnja svjetlosne kupole za odimljavanje stubišta, od akrilnog stakla. Kupola se sastoji od nastavnog vijenca i akrilnog dijela. Nastavni vijenac je visine 50cm i toplinski je izoliran. Na njega se ugrađuje krovna hidroizolacija. Akrilni dio se sastoji od tri sloja od kojih je 1 opalni, a 2 su prozirna. Nastavni vijenac i akrilni dio moraju zadovoljiti Uw ≤ 1,3 (W/m2K).
Kupola se otvara pomoću elektromotora povezanog na centralu za odimljavanje.
Elektromotor u sklopu stavke.
U cijenu su uključene sve potrebne brtve za vodonepropusnost.
</t>
  </si>
  <si>
    <t>Shema aluminijske bravarije - poz. 10</t>
  </si>
  <si>
    <t>Shema aluminijske bravarije - poz. 06</t>
  </si>
  <si>
    <t>Shema aluminijske bravarije - poz. 07</t>
  </si>
  <si>
    <t>I.12.3.</t>
  </si>
  <si>
    <t>Shema aluminijske bravarije - poz. 08</t>
  </si>
  <si>
    <t>Unutarnja aluminijska staklena stijena s jednokrilnim vratima i punim parapetom u fiksnim dijelovima, 642/320 cm.</t>
  </si>
  <si>
    <t>Unutarnja aluminijska ostakljena jednokrilna vrata, 90/210 cm.</t>
  </si>
  <si>
    <t>Unutarnja aluminijska ostakljena dvokrilna vrata, 240/320 cm.</t>
  </si>
  <si>
    <t>Kupola za odimljavanje stubišta, 140/140 cm.</t>
  </si>
  <si>
    <t>Vanjska aluminijska ostakljena stijena s jednokrilnim vratima i prozorom za odimljavanje, 220/220 cm.</t>
  </si>
  <si>
    <t>Vanjska aluminijska puna jednokrilna vrata, 90/200 cm.</t>
  </si>
  <si>
    <t>Vanjska aluminijska ostakljena jednokrilna vrata, 90/200 cm.</t>
  </si>
  <si>
    <t>Vanjska aluminijska ostakljena dvokrilna evakuacijska vrata s nadsvjetlom, 216/320 cm.</t>
  </si>
  <si>
    <t>Vanjska aluminijska ostakljena dvokrilna evakuacijska vrata s nadsvjetlom, 240/320 cm.</t>
  </si>
  <si>
    <t>Dobava, ugradnja i izvedba do gotovosti unutarnje fiksne ostakljene stijene sa dvoja ugrađena jednokrilna vrata, četiri fiksna ostakljena segmenta s punim parapetima, ukupnih dimenzija 642x320 cm. Aluminijski vertikalni i horizontalni profili bez prekida toplinskog mosta, ugradbene dubine krila i dovratnika min. 50 mm. Svijetle dimenzije oba otvora (vrata) 90x210 cm, prema shemi. Do stropa slijepi profil. Parapet puni, ispuna standardan TI sendvič panel debljine 24 mm (2x2 mm AL + 20 mm XPS).
Vrata sadrže standardan okov, kvaka-kvaka, min. 3 panta, bez praga.
Ostakljenje od laminiranog stakla debljine 6+6 mm.</t>
  </si>
  <si>
    <t>I.12.4.</t>
  </si>
  <si>
    <t>Unutarnja aluminijska staklena stijena s punim parapetom, 316/320 cm.</t>
  </si>
  <si>
    <t>Dobava, ugradnja i izvedba do gotovosti unutarnje fiksne ostakljene stijene, ukupnih dimenzija 316x320 cm. Aluminijski vertikalni i horizontalni profili bez prekida toplinskog mosta, ugradbene dubine krila i dovratnika min. 50 mm. Svijetle dimenzije otvora prema shemi. Do stropa slijepi profil. Parapet puni, ispuna standardan TI sendvič panel debljine 24 mm (2x2 mm AL + 20 mm XPS).
Ostakljenje od laminiranog stakla debljine 6+6 mm. 
Obavezna izmjera prije ugradnje i izrada otvora po mjeri.</t>
  </si>
  <si>
    <t>Shema aluminijske bravarije - poz. 09</t>
  </si>
  <si>
    <t>Obračun po komadu. U svemu prema prikazu svih primjenjenih mjera zaštite od požara.</t>
  </si>
  <si>
    <t>Shema protupožarne bravarije - poz. 01</t>
  </si>
  <si>
    <t>Shema protupožarne bravarije - poz. 02</t>
  </si>
  <si>
    <t>I.13.3.</t>
  </si>
  <si>
    <t>Shema protupožarne bravarije - poz. 03</t>
  </si>
  <si>
    <t>Shema protupožarne bravarije - poz. 04</t>
  </si>
  <si>
    <t>Shema protupožarne bravarije - poz. 05</t>
  </si>
  <si>
    <t>Shema protupožarne bravarije - poz. 06</t>
  </si>
  <si>
    <t>Shema protupožarne bravarije - poz. 07</t>
  </si>
  <si>
    <t>Shema protupožarne bravarije - poz. 08</t>
  </si>
  <si>
    <t>Shema protupožarne bravarije - poz. 09</t>
  </si>
  <si>
    <t>Shema protupožarne bravarije - poz. 10, 205/1150 cm</t>
  </si>
  <si>
    <t>Shema protupožarne bravarije - poz. 11, 215/1150 cm</t>
  </si>
  <si>
    <t>Shema protupožarne bravarije - poz. 12, 250/1150 cm</t>
  </si>
  <si>
    <t>Shema stolarskih stavki - poz. 01</t>
  </si>
  <si>
    <t>Obaveza izvođača je da prije izrade napravi izmjeru otvora, izvrši provjere količine kao i smjer i način otvaranja na temelju izvedbene projektne dokumentacije i stanja na gradilištu, te potvrde završnu boju sa nadzornim inženjerom, projektantom i investitorom.</t>
  </si>
  <si>
    <t>Sve u kompletu sa svim potrebnim materijalom, standardnim okovom, brtvljenjem, pokrovnim lajsnama, završnim fazonskim komadima i radioničkom dokumentacijom.</t>
  </si>
  <si>
    <t>Vrata opskrbljena kompletnim matiranim inoks mat okovom: s obje strane kvaka i brava s rozetom.
Brava za profilni cilindični uložak u master key sustavu.
Uračunati gumeni podni zaustavljač.</t>
  </si>
  <si>
    <t>Dovratnik i krilo masivne izrade iz smrekove ili jelove građe II. klase.
Dovratnik u punoj širini zida.
Vratno krilo je puno, glatko, s preklopom, debljine minimalno 42 mm.</t>
  </si>
  <si>
    <t>Završna obrada dovratnika i krila akrilnim lakom za korištenje u unutarnjem prostoru.</t>
  </si>
  <si>
    <t>Spojnice (panti), odgovarajuće za vrata od drvenih profila i u skladu s masom krila vrata i dimenzijom.</t>
  </si>
  <si>
    <t>Ispuna punih krila od papirnatog saća ili drugog materijala koji će osigurati zvučnu izolaciju i obostrano obloženo medijapanom.</t>
  </si>
  <si>
    <t>MINIMALNE KARAKTERISTIKE VRATA:</t>
  </si>
  <si>
    <t>Dobava i ugradnja unutarnjih punih jednokrilnih zaokretnih drvenih vrata s pripadajućim dovratnikom. 
Dimenzije svijetlog otvora vrata 90 x 210 cm.</t>
  </si>
  <si>
    <t>Unutarnja puna drvena zaokretna vrata, 90/210 cm.</t>
  </si>
  <si>
    <t>Unutarnja ostakljena drvena zaokretna vrata, 90/200 cm.</t>
  </si>
  <si>
    <t>Dobava i ugradnja unutarnjih ostakljenih jednokrilnih zaokretnih drvenih vrata s pripadajućim dovratnikom. 
Dimenzije svijetlog otvora vrata 90 x 200 cm.</t>
  </si>
  <si>
    <t>Ostakljenje krila od laminiranog stakla debljine 6+6 mm.
Staklo sa satiniranom naljepnicom na površini.</t>
  </si>
  <si>
    <t>Unutarnja puna drvena zaokretna vrata s rešetkom, 90/210 cm, u prostorima wc-a za invalide.</t>
  </si>
  <si>
    <t>Vrata opskrbljena kompletnim matiranim inoks mat okovom: s obje strane kvaka i leptir brava sa indikatorom zaključanosti, mehanizam za otvaranje vrata izvana u slučaju nužde.</t>
  </si>
  <si>
    <t>U vratima aluminijska vidno nepropusna prestrujna rešetka za ugradnju u vrata. Izrađena od plastificiranog aluminija. U kompletu s protuokvirom sa stražnje strane vrata, 325x125 mm. Prema strojarskom projektu.</t>
  </si>
  <si>
    <t>Shema stolarskih stavki - poz. 01b</t>
  </si>
  <si>
    <t>Shema stolarskih stavki - poz. 01a</t>
  </si>
  <si>
    <t>Unutarnja puna drvena zaokretna vrata s rešetkom, 90/210 cm.</t>
  </si>
  <si>
    <t>Shema stolarskih stavki - poz. 01c</t>
  </si>
  <si>
    <t>Unutarnja puna drvena zaokretna vrata s rešetkom, 80/210 cm.</t>
  </si>
  <si>
    <t>Dobava i ugradnja unutarnjih punih jednokrilnih zaokretnih drvenih vrata s pripadajućim dovratnikom. 
Dimenzije svijetlog otvora vrata 80 x 210 cm.</t>
  </si>
  <si>
    <t>Shema stolarskih stavki - poz. 02</t>
  </si>
  <si>
    <t>Unutarnja puna drvena zaokretna vrata s rešetkom, 80/200 cm.</t>
  </si>
  <si>
    <t>Dobava i ugradnja unutarnjih punih jednokrilnih zaokretnih drvenih vrata s pripadajućim dovratnikom. 
Dimenzije svijetlog otvora vrata 80 x 200 cm.</t>
  </si>
  <si>
    <t>Shema stolarskih stavki - poz. 02a</t>
  </si>
  <si>
    <t>Unutarnja puna drvena zaokretna vrata s rešetkom, 70/210 cm.</t>
  </si>
  <si>
    <t>Dobava i ugradnja unutarnjih punih jednokrilnih zaokretnih drvenih vrata s pripadajućim dovratnikom. 
Dimenzije svijetlog otvora vrata 70 x 210 cm.</t>
  </si>
  <si>
    <t>Shema stolarskih stavki - poz. 03</t>
  </si>
  <si>
    <t>Unutarnja puna drvena zaokretna vrata s rešetkom, 70/200 cm.</t>
  </si>
  <si>
    <t>Dobava i ugradnja unutarnjih punih jednokrilnih zaokretnih drvenih vrata s pripadajućim dovratnikom. 
Dimenzije svijetlog otvora vrata 70 x 200 cm.</t>
  </si>
  <si>
    <t>Shema stolarskih stavki - poz. 03a</t>
  </si>
  <si>
    <t>Unutarnja puna drvena zaokretna vrata s rešetkom, 100/210 cm.</t>
  </si>
  <si>
    <t>Dobava i ugradnja unutarnjih punih jednokrilnih zaokretnih drvenih vrata s pripadajućim dovratnikom. 
Dimenzije svijetlog otvora vrata 100 x 210 cm.</t>
  </si>
  <si>
    <t>Shema stolarskih stavki - poz. 04</t>
  </si>
  <si>
    <t>Unutarnja puna drvena dvokrilna zaokretna vrata, 215/210 cm.</t>
  </si>
  <si>
    <t>Dobava i ugradnja unutarnjih punih dvokrilnih zaokretnih drvenih vrata s pripadajućim dovratnikom. 
Dimenzije svijetlog otvora vrata 215 x 210 cm.</t>
  </si>
  <si>
    <t>U pomoćnom krilu zasun.</t>
  </si>
  <si>
    <t>Shema stolarskih stavki - poz. 05</t>
  </si>
  <si>
    <t>Izrada, dobava i montaža kabina sanitarija, izrađenih od ploča debljine 13mm, sa ugrađenim vratima.
Stijena ukupne visine 220 cm, visina ploče 210 cm, na nogicama od mat inoxa visine 10 cm. 
Krilo vrata svijetlog otvora 70 cm opremljeno zasunom s indikatorom zaključanosti, opremljeno leptir bravom, s mogućnošću sigurnosnog otvaranja izvana, vješalicom za odlaganje i inox odbojnikom. 
Predvidjeti sve komplet ugrađeno, pregradna stijena, vrata, nosive i spojne elemente, okove kvake, odbojnike.
Pozicija se radi bez nadvoja, osim u slučaju da zbog tehničkih razloga to nije izvedivo.</t>
  </si>
  <si>
    <t>HPL H.1, 209+140/220 cm</t>
  </si>
  <si>
    <t>HPL H.2, 180+140/220 cm</t>
  </si>
  <si>
    <t>HPL H.3, 130/220 cm</t>
  </si>
  <si>
    <t>I.18.4.</t>
  </si>
  <si>
    <t>I.18.5.</t>
  </si>
  <si>
    <t>HPL PREGRADE</t>
  </si>
  <si>
    <t>PVC PROZORI</t>
  </si>
  <si>
    <t>Pregrade sanitarija od visokotlačno prešanih laminat ploča (HPL-a), visine 220 cm.</t>
  </si>
  <si>
    <t>Pregrade sanitarija od visokotlačno prešanih laminat ploča (HPL-a), visine 200 cm.</t>
  </si>
  <si>
    <t>HPL H.4, 131/200 cm</t>
  </si>
  <si>
    <t>HPL H.5, 60/180 cm</t>
  </si>
  <si>
    <t>Izrada, dobava i ugradnja vanjskog prozora od PVC profila.
Sastoji se od tri dijela; svaki dio podijeljen na dva po visini. Donja krila kvake s poluolivom, gornja krila s ventus mehanizmom.</t>
  </si>
  <si>
    <t>Potrebni opšav, klupčice i okapnice, elemente ugradnje i sidrenja uključiti u cijenu. Ugradnja prema RAL smjernicama, s parnim branama i vodonepropusnim spojnim elementima, bez toplinskih mostova.</t>
  </si>
  <si>
    <t>Vanjski PVC trodijelni prozor, 470/165 cm.</t>
  </si>
  <si>
    <t>Profil: min. 6 komora, dubina min. 80 mm.
Ostakljenje: 6 mm (kaljeno, LowE) - 14 mm Argon 90% - 4 mm - 14 mm Argon 90% - 44.2 mm (lamistal, LowE); nadsvjetlo standardno trostruko IZO staklo, Ug ≤ 1,0 (W/m2K).
Uw ≤ 1,4 (W/m2K).</t>
  </si>
  <si>
    <t>Prozor treba ugraditi prema RAL smjernicama. U stavku je uključena brtvena traka.</t>
  </si>
  <si>
    <t>Prozor treba ugraditi na mjesto postojećeg otvora. U stavku uključiti povećanje zidarskog otvora prilagođenog novim prozorima.</t>
  </si>
  <si>
    <t>Pregrade sanitarija od visokotlačno prešanih laminat ploča (HPL-a), visine 180 cm.</t>
  </si>
  <si>
    <t>SPRINKLER STANICA - STROJARSKI DIO</t>
  </si>
  <si>
    <t>Dobava, transport i ugradnja -
Ventil za vodu
- nazivni pritisak: NP10
- dimenzija: 1"
- spoj na cjevovod: navojni
Cijeli komplet se sastoji od ventila i holendera.</t>
  </si>
  <si>
    <t>Dobava, transport i ugradnja -
Stabilna spojka
- nazivna dimenzija: 2 1/2"
- vrsta: tip B</t>
  </si>
  <si>
    <t>Dobava, transport i ugradnja -
Slijepa spojka
- nazivna dimenzija: 2 1/2"
- vrsta: tip B</t>
  </si>
  <si>
    <t>Dobava, transport i ugradnja -
Ormarić (INOX) za priključak vatrogasnog vozila za "B" spojke, s ugraviranim natpisom: 
"PRIKLJUČAK VATROGASNOG VOZILA NA SPRINKLER INSTALACIJU"</t>
  </si>
  <si>
    <t xml:space="preserve">Dobava, transport i ugradnja -
Priključak za tlačnu sklopku koji se sastoji od:
- Manometar 0-16 bar, Ø100mm, 1/2"    
- Ventil kuglasti troputi s T pozicijom, 1/2" 
- Tlačna sklopka 1/2"
- Pocinčani T komad 1/2" 
- Pocinčani nipl 1/2" 
- Pocinčano koljeno 1/2" </t>
  </si>
  <si>
    <t>Dobava, transport i ugradnja -
Zidna uputa - "Mokra" sprinkler ventilska stanica</t>
  </si>
  <si>
    <t>Dobava, transport i ugradnja -
Zidna uputa - kaširana - kompletan sprinkler sustav</t>
  </si>
  <si>
    <t>Dobava, transport i ugradnja -
Knjiga uputa rukovanja i održavanja sprinkler sustava</t>
  </si>
  <si>
    <t>Dobava, transport i ugradnja -
Materijal za brtvljenje cijevnih spojeva (teflonska traka ili kudelja i laneno ulje - kod cijevne spojnica specijalna mast za mazanje gumene brtve)</t>
  </si>
  <si>
    <t>SPRINKLER STANICA - ELEKTRO DIO</t>
  </si>
  <si>
    <t>Dobava, transport i ugradnja -
Vatrodojavna centrala za kontrolu stanja zasuna, s minimalno 4 zone dojave, te s aku baterijom za 30 satni autonomni rad</t>
  </si>
  <si>
    <t>Dobava, transport i ugradnja -
Key guard (čuvar ključa za sprinkler stanicu)</t>
  </si>
  <si>
    <t>Dobava, transport i ugradnja -
Termostat sa alarmom @ 5°C</t>
  </si>
  <si>
    <t>Dobava, transport i ugradnja -
Kabel PPOO 3x1,5 mm2</t>
  </si>
  <si>
    <t>Dobava, transport i ugradnja -
Kabel JBY (St)Y 1x2x0.8</t>
  </si>
  <si>
    <t>Dobava, transport i ugradnja -
Kabelska polica PK100 u kompletu s poklopcem i ostalim montažnim i pričvrsnim priborom</t>
  </si>
  <si>
    <t>Ispitivanje instalirane opreme</t>
  </si>
  <si>
    <t>Dobava, transport i ugradnja -
Rozeta za sprinkler mlaznicu:
- materijal: PVC
- tip: jednodjelna
- boja: bijela</t>
  </si>
  <si>
    <r>
      <t xml:space="preserve">Bušenje rupe </t>
    </r>
    <r>
      <rPr>
        <sz val="10"/>
        <rFont val="Calibri"/>
        <family val="2"/>
        <charset val="238"/>
      </rPr>
      <t>Ø</t>
    </r>
    <r>
      <rPr>
        <sz val="10"/>
        <rFont val="Arial"/>
        <family val="2"/>
      </rPr>
      <t>60mm za prolaz sprinkler cjevovoda</t>
    </r>
  </si>
  <si>
    <r>
      <t xml:space="preserve">Bušenje rupe </t>
    </r>
    <r>
      <rPr>
        <sz val="10"/>
        <rFont val="Calibri"/>
        <family val="2"/>
        <charset val="238"/>
      </rPr>
      <t>Ø</t>
    </r>
    <r>
      <rPr>
        <sz val="10"/>
        <rFont val="Arial"/>
        <family val="2"/>
      </rPr>
      <t>100mm za prolaz sprinkler cjevovoda</t>
    </r>
  </si>
  <si>
    <r>
      <t xml:space="preserve">Bušenje rupe </t>
    </r>
    <r>
      <rPr>
        <sz val="10"/>
        <rFont val="Calibri"/>
        <family val="2"/>
        <charset val="238"/>
      </rPr>
      <t>Ø</t>
    </r>
    <r>
      <rPr>
        <sz val="10"/>
        <rFont val="Arial"/>
        <family val="2"/>
      </rPr>
      <t>150mm za prolaz sprinkler cjevovoda</t>
    </r>
  </si>
  <si>
    <t>SPRINKLER MREŽA - STROJARSKI DIO</t>
  </si>
  <si>
    <t>Kabina 
Dimenzije :   širina   1100 mm  
                   dužina  1400 mm
                   visina   2150 mm
Površina poda kabine : 1,54 m2
Izvedba : specijalna izvedba za poslovne zgrade
Izrada stranica : limene lamele iz satiniranog nehrđajučeg lima
Obloga poda : dekorativna plastična obloga
Rasvjeta kabine : LED direktna stropna,                           
                          rasvjeta svijetli samo za vrijeme vožnje 
Strop : polirani nehrđajući lim</t>
  </si>
  <si>
    <t>Vrata kabine 
Dimenzije : 900 x 2000 mm 
Vrsta  : automatska teleskopska, 2-krilna,
Izrada krila vrata kabine : satinirani nehrđajući lim 
Pogon : vrata sa elektromotorom sa frekvencijskom regulacijom broja okretaja
Zaštita od zatvaranja i naleta na osobu  pomoću svjetlosne zavjese</t>
  </si>
  <si>
    <t>Dodatna oprema kabine :
- ogledalo na cijeloj zadnjoj stijeni i rukohvati na zadnjoj strani
- bešumni programabilni ventilator na krovu kabine, uključen samo za vrijeme vožnje 
- kabina je opremljena sa govornom vezom
- tipkala sa Brailleovim pismom                                                                                                                            - kabina je opremljena sa dvosmjernim uređajem za komunikaciju                                                                                                                                                                                                           koja omogućava stalni kontakt sa spasilačkom i servisnom službom</t>
  </si>
  <si>
    <t>OSOBNO DIZALO</t>
  </si>
  <si>
    <t xml:space="preserve">Izrada i dobava dijelova dizala prema projektu, ponudi, ugovoru i izmjerama na građevini i slijedećem opisu: </t>
  </si>
  <si>
    <t xml:space="preserve">Vrsta i namjena dizala : Osobno dizalo
Tip  dizala : električno, bezreduktorski sinkroni elektromotorni pogon smješten u vrhu voznog okna, ovješenje sa čeličnom užadi bez strojarnice
Broj dizala : 1  komad
Korisna nosivost : 630 kg  ili 8 osoba
Brzina vožnje : 1,0  m/s , frekvencijski regulirana
Broj  stanica : 3 stanice  
Naziv stanica : prizemlje , 1.kat, 2. kat
Oznaka stanica : PR , 1, 2                                                        
Broj ulaza : 3 ulaza  sa iste strane 
Broj ulaza u kabinu : 1
Visina dizanja : 8400 mm
Vozno okno : armirano betonsko
Dimenzije betonskog voznog okna : min. 1650  x  1800 mm
Rasvjeta voznog okna : LED rasvjeta
Dubina donjeg dijela voznog okna, betonska jama : 1210 mm 
Visina gornjeg dijela voznog okna : 3800  mm. </t>
  </si>
  <si>
    <t>Električni priključak : 400/230 V, 50 Hz
Električna snaga : 5 kW
Električna instalacija dizala : za suhi prostor i za normalne klimatske uvjete 
Pogonsko postrojenje : bezreduktorski elektromotor sa permanentnim magnetima  sa frekventnom regulacijom broja okretaja i užnica sve zajedno na vodilicama
Ovjes: 2 : 1 
Vrsta upravljanja : sabirno simpleks u mikroprocesorskoj tehnici
Tipkala : Tipkala sa mikrokontaktom</t>
  </si>
  <si>
    <t>VII.</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</si>
  <si>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i opreme pomoću kvalificirane i stručne radne snage u skladu s važećim tehničkim propisima, građevinsku pripomoć u vidu izrade i zatvaranja šliceva za polaganje kabela za sustav dojave požara, i svih ostalih građevinskih radova koji se odnose na elektroinstalaterske radove sustava dojave požara, izuzev ako je to izričitio stavkom troškovnika traženo i nuđeno,  kao i ostali radovi koji nisu posebno iskazani specifikacijama, a potrebni su za potpunu i urednu izvedbu projektiranih instalacija, njihovu funkcionalnost, pogonsku gotovost i primopredaju korisniku , prateća čišćenja prostora tijekom izvođenja radova, svi potrebni prijenosi, utovari i istovari, uskladištenje i čuvanje.</t>
  </si>
  <si>
    <r>
      <t xml:space="preserve">KOMUNIKACIJSKI MODUL ZA POVEZIVANJE CENTRALA U SAFEDLINK PETLJU
</t>
    </r>
    <r>
      <rPr>
        <sz val="10"/>
        <rFont val="Arial"/>
        <family val="2"/>
        <charset val="238"/>
      </rPr>
      <t>Dobava, isporuka, montaža i spajanje komunikacijskog modula sljedećih karakteristika:
-za montažu u centralu sustava za dojavu požara ili udaljeni upravljačko nadzorni terminal
-za redundantnu prstenastu komunikaciju,
- komplet sa svim za to potrebnim instalacijskim materijalom, ugradnja na zid sa četiri vijka, spajanje, označavanje te svi radovi potrebni za puštanje u pogon predmetnog elementa</t>
    </r>
  </si>
  <si>
    <r>
      <rPr>
        <b/>
        <sz val="10"/>
        <rFont val="Arial"/>
        <family val="2"/>
        <charset val="238"/>
      </rPr>
      <t xml:space="preserve">LICENCA ZA SPOJ NA CENTRALNI NADZORNI SUSTAV
</t>
    </r>
    <r>
      <rPr>
        <sz val="10"/>
        <rFont val="Arial"/>
        <family val="2"/>
        <charset val="238"/>
      </rPr>
      <t>Dobava, isporuka i ugradnja licence za centralni nadzorni sustav:
- licenca razine S3
- omogućava spoj jednog elementa (vatrodojavne centrale ili tipkovnice) u prstenu centrala na centralni nadzorni sustav</t>
    </r>
  </si>
  <si>
    <r>
      <rPr>
        <b/>
        <sz val="10"/>
        <rFont val="Arial"/>
        <family val="2"/>
        <charset val="238"/>
      </rPr>
      <t>UPRAVLJAČKO NADZORNA KARTICA</t>
    </r>
    <r>
      <rPr>
        <sz val="10"/>
        <rFont val="Arial"/>
        <family val="2"/>
        <charset val="238"/>
      </rPr>
      <t xml:space="preserve">
Dobava, isporuka, montaža i spajanje kartice sljedećih karakteristika:
- opremljena sa osam nadziranih open collector izlaza,
- izlazna struja 2A po izlazu, 4A po kartici,
- za ugradnju u "card cage" centrale sustava za dojavu požara
- električki izolirane i nadzirane linije,
- komplet sa svim za to potrebnim instalacijskim materijalom, ugradnja u centralu sustava za dojavu požara, spajanje, označavanje te svi radovi potrebni za puštanje u pogon predmetnog elementa</t>
    </r>
  </si>
  <si>
    <r>
      <rPr>
        <b/>
        <sz val="10"/>
        <rFont val="Arial"/>
        <family val="2"/>
        <charset val="238"/>
      </rPr>
      <t>UPRAVLJAČKO NADZORNI MODUL</t>
    </r>
    <r>
      <rPr>
        <sz val="10"/>
        <rFont val="Arial"/>
        <family val="2"/>
        <charset val="238"/>
      </rPr>
      <t xml:space="preserve">
Dobava, isporuka i ugradnja upravljačko nadzornog modula sustava za dojavu požara sa sljedećim karakteristikama:
- za prihvat i isporuku tehničkih alarma prema sučeljenim sustavima
- kompatibilan sa FDNet i C-Net komunikacijskim protokolima
- opremljen sa 4 nadzirana ulaza te 4 relejna izlaza sustava opteretiva s 230Vac/4A
- opremljen sa LE diodama koje služe za pokazivanje stanja pojedinog ulaza te izlaza, kao i stanje cijelog modula
- komplet sa kućištem za nadžbuknu ugradnju s prozirnim poklopcem te setom za ugradnju na DIN šinu kao i kompletom otpornika za nadzor linija,
- komplet otpornih mreža za nadzor ulaznih linija (EOLR)
- komplet sa svim za to potrebnim instalacijskim materijalom, spajanje, označavanje te svi radovi potrebni za puštanje u pogon predmetnog elementa
</t>
    </r>
  </si>
  <si>
    <r>
      <t xml:space="preserve">TIPKALO ZA ODIMLJAVANJE
</t>
    </r>
    <r>
      <rPr>
        <sz val="10"/>
        <rFont val="Arial"/>
        <family val="2"/>
        <charset val="238"/>
      </rPr>
      <t>Dobava i isporuka tipkala za odimljavanje
- komunikacijski protokol prilagođen centrali sustava za odimljavanje,
- opremljeno s LE diodama za operativnu pripravnost i grešku,
- opremljeno s tipkalom za pokretanje i resetiranje
- aluminijsko kućište narandžaste boje</t>
    </r>
  </si>
  <si>
    <r>
      <t xml:space="preserve">MOTOR ZA ODIMLJAVANJE </t>
    </r>
    <r>
      <rPr>
        <sz val="10"/>
        <rFont val="Arial"/>
        <family val="2"/>
        <charset val="238"/>
      </rPr>
      <t>- u sklopu stavke u arhitektonskom troškovniku</t>
    </r>
    <r>
      <rPr>
        <b/>
        <sz val="10"/>
        <rFont val="Arial"/>
        <family val="2"/>
        <charset val="238"/>
      </rPr>
      <t xml:space="preserve">
</t>
    </r>
  </si>
  <si>
    <r>
      <rPr>
        <b/>
        <sz val="10"/>
        <rFont val="Arial"/>
        <family val="2"/>
        <charset val="238"/>
      </rPr>
      <t xml:space="preserve">ZIDNI ORMARIĆ ZA PRESPOJ SVJETLOVODNOG KABELA
- </t>
    </r>
    <r>
      <rPr>
        <sz val="10"/>
        <rFont val="Arial"/>
        <family val="2"/>
        <charset val="238"/>
      </rPr>
      <t>Zidno kućište za smještaj optičkih kazeta i distributora,
- Opremljeno za prihvat 24 nitnog optičkog kabela (2x12 optičkih duplex parica)
- Komplet pribora za ugradnju,
- Komplet pribora za označavanje,
- Dobava, montaža, spajanje optičkih kabela, označavanje, podešavanje radnih parametara i ispitivanje, kompletno sa svim potrebnim radovima i materijalom do postizanja pune funkcionalnosti.</t>
    </r>
  </si>
  <si>
    <t xml:space="preserve">Dobava, isporuka i montaža  sa spojnim priborm, server/klijent radne stanice za centralno nadzorni sustav vatrodojave,  od 3,5GHz  procesor, 2x2GB RAM, 500 GB tvrdi disk, kućište big tower, napajanje 400W, mrežni priključak, serijski priključak, paralelni priključak, USB port, RW CD/DVD, operativni sustav  uključen,  s ugrađenom dvostrukom grafičkom karticom za priključak 2 monitora sa min 1 GB RAM </t>
  </si>
  <si>
    <t>Dobava i isporuka osnovne licenca integracijskog paketa u koju je uključen jedan integracijski modul, neograničen broj klijentskih aplikacija , neograničen broj tlocrta
Ključne funkcionalnosti:
- modularni dizajn omogućuje prihvat alarma i upravljanje sustavama tehničke zaštite raznih proizvođača i tipova opreme (videonadzor, kontrola pristupa, protuprovala, vatrodojava, perimetarska zaštita...)
- mogućnost definiranja interakcija između integriranih sustava
- master/slave arhitektura za povezivanje više servera u jedinstvenu logičku cjelinu
- konfiguracija sustava i arhiva alarma i eventa sprema se u podatkovnu  bazu                                                                   - mogućnost definiranja vremenskog okvira (TimeFrame) kao dodatni uvjet za pokretanje raznih akcija u sustavima
- podržani općeniti protokoli IMAP, TCP, Joystick, SMS, SMTP, BACNET, MODBUS
- funkcionalnost serverske aplikacije se može proširiti dodatnim  integracijskim modulima
- mogućnost integracije postojećeg sustava za dojavu požara lokacije</t>
  </si>
  <si>
    <t xml:space="preserve">Dobava i isporuka klijentske aplikacije za vizualizaciju i kontrolu tehničkih sigurnosnih sustava integrirana u poslužitelju. 
Integrirane funkcionalnosti:
- klijentska aplikacija sadrži alarmnu listu, aktivne grafičke mape, priključak za prikaz kamera sa sustava videonadzora, modul za pretraživanje alarma i događaja zajedno sa videozapisom koji verificira alarm
- alarmna lista konfigurira se po razinama, pojedina razina alarma ima svoju boju prikaza, priortitet po kojem se sortiraju događaji
- za svaku razinu alarma definira se zvučni alarm za upozorenje operatera, svaki alarmni događaj ima mogućnost komentiranja pojedinog alarmnog događaja,
- razine alarma imaju mogućnost izrade eskalacijske procedure, koju operater mora pratiti u slučaju određenog alarmnog događaja, operater ima mogućnost popuniti polja za detaljni opis alarmnog događaja
- uz svaki predefinirani alarmni događaj u sustavu moguće je povezati kamere koje pokrivaju određeni događaj
- odabirom događaja prikazuju se kamere dodijeljene lokaciji na kojoj se događaj dogodio, zajedno sa tlocrtom ili mapom lokacije za grafički prikaz specifične lokacije,
</t>
  </si>
  <si>
    <t>Izrade interaktivnih mapa lokacije, na kojoj su označeni pojedini elementi sustava, elementi mijenjaju boju ovisno o alarmnom stanju, odabirom pojedinog elementa na mapi operater ima mogućnost pokretanja određenih akcija
- mape u aplikaciji podržavaju vektorsku grafiku, poput AutoCad mapa, koja omogućava operateru jednostavno navigiranje i zoomiranje po mapi 
- modul za pretraživanje svih događaja omogućuje naprednu pretragu po bilo kojem kriteriju (vremenu, lokaciji, tipu, i slično), te pregled detalja o pojedinom događaju. Za svaki događaj spremljena je video verifikacija s kamera koje pokrivaju događaj, a koja omogućuje naknadni pregled događaja ekvivalentan onome koji operater ima u realnom vremenu, sa mogućnošću vraćanja u vremenu kako bi se mogao pregledati točno određeni trenutak.</t>
  </si>
  <si>
    <t>- mogućnost integracije postojećeg sustava za dojavu požara lokacije
- u stavku je uključeno programiranje i puštanje u rad, ispitivanje sustava od ovlaštene organizacije, obuka korisnika i primopredaja sustava uz sudjelovanje na tehničkom pregledu objekta</t>
  </si>
  <si>
    <t>ELEKTRIČNA INSTALACIJA SUSTAVA ZA DOJAVU POŽARA I ODIMLJAVANJE</t>
  </si>
  <si>
    <r>
      <rPr>
        <b/>
        <sz val="10"/>
        <rFont val="Arial"/>
        <family val="2"/>
        <charset val="238"/>
      </rPr>
      <t>INSTALACIJSKE CIJEVI</t>
    </r>
    <r>
      <rPr>
        <sz val="10"/>
        <rFont val="Arial"/>
        <family val="2"/>
        <charset val="238"/>
      </rPr>
      <t xml:space="preserve">
Dobava, isporuka, polaganje i označavanje plastičnih instalacijskih savitljivih cijevi, sa svim potrebnim priborom sljedećih karakteristika:
-  plastična rebrasta savitljiva cijev za podžbuknu ugradnju promjera 25mm, komplet sa svim za to potrebnim materijalima za spajanje, nastavcima, nosačima, vijcima i sl.
- komplet sa svim za to potrebnim instalacijskim materijalom, polaganje, spajanje, označavanje i sl.
</t>
    </r>
  </si>
  <si>
    <r>
      <rPr>
        <b/>
        <sz val="10"/>
        <rFont val="Arial"/>
        <family val="2"/>
        <charset val="238"/>
      </rPr>
      <t xml:space="preserve">GRAĐEVINSKI PROBOJI
</t>
    </r>
    <r>
      <rPr>
        <sz val="10"/>
        <rFont val="Arial"/>
        <family val="2"/>
        <charset val="238"/>
      </rPr>
      <t>Izrada i obrada građevniskih proboja dimenzija   max. do  200 x 100 mm
- građevinski proboji zidova i stropova potrebni za izvođenje instalacija, 
- izrada i obrada otvora ovisno o veličini sustava za vođenje kabela,
- nakon polaganja sustava za vođenje kabela zatvaranje otvora te završni radovi,
- uključuje i izradu proboja na uvodu kabela u vatrootporni ormar
- komplet sa svim za to potrebnim materijalom  i radovima.</t>
    </r>
  </si>
  <si>
    <t>Dobava, isporuka i uvlačenje svjetlovodnog kabela 12 niti single mode, za podzemno polaganje, sa zaštitom od glodavaca,OS2 karakteristika, LSZH za povezivanje vatrodojavnih centrala paviljona 1, 2, 3. Polaganje  po postojećoj  trasi EKI.</t>
  </si>
  <si>
    <t>Mjerenje prohodnosti kabelske kanalizacije (cca 150m) s izradom mjernog protokola.</t>
  </si>
  <si>
    <t>PUŠTANJE U RAD, ISPITIVANJE I ATESTIRANJE SUSTAVA ZA DOJAVU POŽARA</t>
  </si>
  <si>
    <r>
      <rPr>
        <b/>
        <sz val="10"/>
        <rFont val="Arial"/>
        <family val="2"/>
        <charset val="238"/>
      </rPr>
      <t xml:space="preserve">ISPITIVANJE OŽIČENJA
- </t>
    </r>
    <r>
      <rPr>
        <sz val="10"/>
        <rFont val="Arial"/>
        <family val="2"/>
        <charset val="238"/>
      </rPr>
      <t>ispitivanje linija sustava za dojavu požara, provjera kontininuiteta komunikacijske petlje, ispitivanje na strane napone,  ispitivanje otpora uzemljenja, ispitivanje otpora izolacije te prema potrebi popravci do postizanje potpune fukcionalnosti,
- izdavanje izvještaja i zapisnika o predmetnim ispitivanjima
- kompletno sa svim potrebnim radovima i materijalom do postizanja pune funkcionalnosti</t>
    </r>
  </si>
  <si>
    <r>
      <rPr>
        <b/>
        <sz val="10"/>
        <rFont val="Arial"/>
        <family val="2"/>
        <charset val="238"/>
      </rPr>
      <t>PARAMETRIRANJE SUSTAVA ZA DOJAVU POŽARA</t>
    </r>
    <r>
      <rPr>
        <sz val="10"/>
        <rFont val="Arial"/>
        <family val="2"/>
        <charset val="238"/>
      </rPr>
      <t xml:space="preserve">
- parametriranje sustava za dojavu požara objekta
- izrada prateće programske podrške, definiranje detekcijskih zona, sektora i područja te pripadnih sektora
- izrada matrice sprege prema sučeljenim sustavima, 
- programiranje/podešavanje sustava
- interna provjera ispravnosti stabilnog sustava za dojavu požara uključno sa provjerom matrice sprege
- kompletno sa svim potrebnim radovima i materijalom do postizanja pune funkcionalnosti</t>
    </r>
  </si>
  <si>
    <r>
      <rPr>
        <b/>
        <sz val="10"/>
        <rFont val="Arial"/>
        <family val="2"/>
        <charset val="238"/>
      </rPr>
      <t>PARAMETRIRANJE SUSTAVA ZA UPRAVLJANJE OPASNOSTIMA</t>
    </r>
    <r>
      <rPr>
        <sz val="10"/>
        <rFont val="Arial"/>
        <family val="2"/>
        <charset val="238"/>
      </rPr>
      <t xml:space="preserve">
- izrada grafičkih mapa usklađenih sa stanjem izvedenim na objektu
- programiranje sustava za upravljanje opasnostima s novim podacima
- kompletno sa svim potrebnim radovima i materijalom do postizanja pune funkcionalnosti</t>
    </r>
  </si>
  <si>
    <r>
      <rPr>
        <b/>
        <sz val="10"/>
        <rFont val="Arial"/>
        <family val="2"/>
        <charset val="238"/>
      </rPr>
      <t>IZRADA DOKUMENTACIJE</t>
    </r>
    <r>
      <rPr>
        <sz val="10"/>
        <rFont val="Arial"/>
        <family val="2"/>
        <charset val="238"/>
      </rPr>
      <t xml:space="preserve">
Izrada dokumentacije za tehnički pregled :
- izrada projekta izvedenog stanja sustava za dojavu požara komplet sa odgovarajućim djelovima te ispis u četiri primjerka,
- izrada mape koja se sastoji od originalnih mjernih protokola i certifikata o ispravnosti instalacije i sustava, kompleta uputa za rad sa sustavima te potvrdama o izvršenoj obuci korisnika u dva primjerka,
- elektronička verzija predmetnih dokumenata snimljena na CD/DVD medij,
- kompletno pripremljeno za tehnički pregled</t>
    </r>
  </si>
  <si>
    <r>
      <rPr>
        <b/>
        <sz val="10"/>
        <rFont val="Arial"/>
        <family val="2"/>
        <charset val="238"/>
      </rPr>
      <t>PROVJERA ISPRAVNOSTI</t>
    </r>
    <r>
      <rPr>
        <sz val="10"/>
        <rFont val="Arial"/>
        <family val="2"/>
        <charset val="238"/>
      </rPr>
      <t xml:space="preserve">
Provjera ispravnosti stabilnog sustava za dojavu požara cijelog objekta sukladno Pravilniku o provjeri ispravnosti... (NN44/12) te izdavanje Zapisnika o funkcionalnosti sustava za dojavu požara.
</t>
    </r>
  </si>
  <si>
    <r>
      <rPr>
        <b/>
        <sz val="10"/>
        <rFont val="Arial"/>
        <family val="2"/>
        <charset val="238"/>
      </rPr>
      <t xml:space="preserve">OBUKA KORISNIKA
</t>
    </r>
    <r>
      <rPr>
        <sz val="10"/>
        <rFont val="Arial"/>
        <family val="2"/>
        <charset val="238"/>
      </rPr>
      <t>Obuka osoblja naručitelja/korisnika za korištenje predmetnih sustava, komplet s potrebnim uputama, tehničkim listovima, shemama, priručnicima i sl.
Obuka korisnika</t>
    </r>
  </si>
  <si>
    <r>
      <rPr>
        <b/>
        <sz val="10"/>
        <rFont val="Arial"/>
        <family val="2"/>
        <charset val="238"/>
      </rPr>
      <t>PRIMOPREDAJA SUSTAVA</t>
    </r>
    <r>
      <rPr>
        <sz val="10"/>
        <rFont val="Arial"/>
        <family val="2"/>
        <charset val="238"/>
      </rPr>
      <t xml:space="preserve">
- primopredaja dokumentacije i sustava korisniku i/ili naručitelju
- sudjelovanje u ispitivanju stabilnog sustava i tehničkom pregledu sustava
- otklanjanje nedostataka sukladno primjedbama komisije za tehnički pregled, sve do postizanja pune tražene kvalitete i funkcionalnosti, kompletno sa svim za to potrebnim materijalom i radovima
</t>
    </r>
  </si>
  <si>
    <t>II.</t>
  </si>
  <si>
    <t>GRAĐEVINSKI RADOVI - KONSTRUKCIJA</t>
  </si>
  <si>
    <t>VII.1.</t>
  </si>
  <si>
    <t>VII.1.1.</t>
  </si>
  <si>
    <t>VII.1.2.</t>
  </si>
  <si>
    <t>VII.1.3.</t>
  </si>
  <si>
    <t>VII.1.4.</t>
  </si>
  <si>
    <t>VII.1.5.</t>
  </si>
  <si>
    <t>VII.1.6.</t>
  </si>
  <si>
    <t>VII.1.7.</t>
  </si>
  <si>
    <t>VII.1.8.</t>
  </si>
  <si>
    <t>VII.1.9.</t>
  </si>
  <si>
    <t>VII.1.10.</t>
  </si>
  <si>
    <t>VII.1.11.</t>
  </si>
  <si>
    <t>VII.1.12.</t>
  </si>
  <si>
    <t>VII.1.13.</t>
  </si>
  <si>
    <t>VII.1.14.</t>
  </si>
  <si>
    <t>VII.1.15.</t>
  </si>
  <si>
    <t>VII.1.16.</t>
  </si>
  <si>
    <t>VII.1.17.</t>
  </si>
  <si>
    <t>VII.1.18.</t>
  </si>
  <si>
    <t>VII.1.19.</t>
  </si>
  <si>
    <t>VII.1.20.</t>
  </si>
  <si>
    <t>UKUPNO VII.1. SUSTAV ZA DOJAVU POŽARA</t>
  </si>
  <si>
    <t>VII.2.</t>
  </si>
  <si>
    <t>VII.2.1.</t>
  </si>
  <si>
    <t>VII.2.2.</t>
  </si>
  <si>
    <t>VII.2.3.</t>
  </si>
  <si>
    <t>VII.2.4.</t>
  </si>
  <si>
    <t>VII.2.5.</t>
  </si>
  <si>
    <t>VII.2.6.</t>
  </si>
  <si>
    <t>VII.2.7.</t>
  </si>
  <si>
    <t>VII.2.8.</t>
  </si>
  <si>
    <t>VII.2.9.</t>
  </si>
  <si>
    <t>VII.2.10.</t>
  </si>
  <si>
    <t>UKUPNO VII.2. ELEKTRIČNA INSTALACIJA SUSTAVA ZA DOJAVU POŽARA I ODIMLJAVANJE</t>
  </si>
  <si>
    <t>VII.3.</t>
  </si>
  <si>
    <t>VII.3.1.</t>
  </si>
  <si>
    <t>VII.3.2.</t>
  </si>
  <si>
    <t>VII.3.3.</t>
  </si>
  <si>
    <t>VII.3.4.</t>
  </si>
  <si>
    <t>VII.3.5.</t>
  </si>
  <si>
    <t>VII.3.6.</t>
  </si>
  <si>
    <t>VII.3.7.</t>
  </si>
  <si>
    <t>UKUPNO VII.3.PUŠTANJE U RAD, ISPITIVANJE I ATESTIRANJE SUSTAVA ZA DOJAVU POŽARA</t>
  </si>
  <si>
    <t>VII. SUSTAV DOJAVE POŽARA I ODIMLJAVANJA</t>
  </si>
  <si>
    <t>VIII. STABILNI SUSTAV ZA GAŠENJE POŽARA VODOM</t>
  </si>
  <si>
    <t>VIII.1.2.</t>
  </si>
  <si>
    <t>VIII.1.3.</t>
  </si>
  <si>
    <t>VIII.1.4.</t>
  </si>
  <si>
    <t>VIII.1.5.</t>
  </si>
  <si>
    <t>VIII.1.6.</t>
  </si>
  <si>
    <t>VIII.1.7.</t>
  </si>
  <si>
    <t>VIII.1.8.</t>
  </si>
  <si>
    <t>VIII.1.9.</t>
  </si>
  <si>
    <t>VIII.1.10.</t>
  </si>
  <si>
    <t>VIII.1.11.</t>
  </si>
  <si>
    <t>VIII.1.12.</t>
  </si>
  <si>
    <t>VIII.1.13.</t>
  </si>
  <si>
    <t>VIII.1.14.</t>
  </si>
  <si>
    <t>VIII.1.15.</t>
  </si>
  <si>
    <t>VIII.1.16.</t>
  </si>
  <si>
    <t>VIII.1.17.</t>
  </si>
  <si>
    <t>VIII.1.18.</t>
  </si>
  <si>
    <t>VIII.1.19.</t>
  </si>
  <si>
    <t>VIII.1.20.</t>
  </si>
  <si>
    <t>VIII.1.21.</t>
  </si>
  <si>
    <t>VIII.1.22.</t>
  </si>
  <si>
    <t>VIII.1.23.</t>
  </si>
  <si>
    <t>VIII.1.24.</t>
  </si>
  <si>
    <t>UKUPNO VIII.1. SPRINKLER STANICA - STROJARSKI DIO</t>
  </si>
  <si>
    <t>UKUPNO VIII.2. SPRINKLER STANICA - ELEKTRO DIO</t>
  </si>
  <si>
    <t>VIII.3.6.</t>
  </si>
  <si>
    <t>VIII.3.7.</t>
  </si>
  <si>
    <t>VIII.3.8.</t>
  </si>
  <si>
    <t>VIII.3.9.</t>
  </si>
  <si>
    <t>VIII.3.10.</t>
  </si>
  <si>
    <t>VIII.3.11.</t>
  </si>
  <si>
    <t>VIII.3.12.</t>
  </si>
  <si>
    <t>VIII.3.13.</t>
  </si>
  <si>
    <t>VIII.3.14.</t>
  </si>
  <si>
    <t>VIII.3.15.</t>
  </si>
  <si>
    <t>VIII.3.16.</t>
  </si>
  <si>
    <t>VIII.3.17.</t>
  </si>
  <si>
    <t>VIII.3.18.</t>
  </si>
  <si>
    <t>VIII.3.19.</t>
  </si>
  <si>
    <t>VIII.3.20.</t>
  </si>
  <si>
    <t>VIII.3.21.</t>
  </si>
  <si>
    <t>UKUPNO VIII.3. SPRINKLER MREŽA</t>
  </si>
  <si>
    <t>IIX. DIZALO</t>
  </si>
  <si>
    <t>UKUPNO IX.1. OSOBNO DIZALO</t>
  </si>
  <si>
    <t>Vanjska aluminijska ostakljena jednokrilna evakuacijska vrata, 90/180 cm.</t>
  </si>
  <si>
    <t>IV. GRIJANJE, HLAĐENJE, VENTILACIJA I TEHNIČKI PLINOVI</t>
  </si>
  <si>
    <t>GRIJANJE, HLAĐENJE, VENTILACIJA I TEHNIČKI PLINOVI</t>
  </si>
  <si>
    <t xml:space="preserve">Ispitivanjem treba zapisnički ustanoviti:                                 </t>
  </si>
  <si>
    <t>GRIJANJE I HLAĐENJE - VRV 1, VRV2, VRV3 I VRV4</t>
  </si>
  <si>
    <t>VANJSKE JEDINICE</t>
  </si>
  <si>
    <t>Zrakom hlađena jedinica Cold region sustava za vanjsku ili unutarnju ugradnju u izvedbi toplinske pumpe sa ugrađenim hermetičkim kompresorima i izmjenjivačem. Cold Region jednica sadrži posebno dizajnirani K kompresor sa ubrizgavanjem pare čime se omogućava kontinuiran kapacitet grijanja pri niskim temperaturama, te grijanje do vanjske temperature -25°C. Osigurano je i brže zagrijavanje i postizanje traženog kapaciteta, dok je odleđivanje vanjske jedinice rjeđe (svakih 5 sati) u odnosu na standardni VRV sustav, čime se osigurava dugotrajna ugoda u prostoru.</t>
  </si>
  <si>
    <t>VRT - konfigurator omogućuje kontinuiranu promjenu temperature isparavanja i kondenzacije radnog medija prema temperaturi okoliša u svrhu dodatne uštede energije i većeg komfora zbog viših temperatura radnog medija.</t>
  </si>
  <si>
    <t>Promjenom temperature okoliša i toplinskog opterećenja prostora, mijenja se i temperatura isparavanja što osigurava veću učinkovitost i manju potrošnju električne energije. Raspon promjene temperature isparavanja je veoma širok te iznosi između 3°C i 16°C.</t>
  </si>
  <si>
    <t>Maksimalno dozvoljena ukupna duljina cjevnog razvoda iznosi 500 metara uz ograničenja navedena u uputama proizvođača. Maksimalna dozvoljena visinska razlika između vanjske i unutarnje jedinice iznosi 90 m (neovisno da li je pozicija vanjske jedinice iznad, ili ispod pozicije unutarnjih jedinica). Maksimalna dozvoljena visinska razlika između pojedinih unutarnjih jedinica iznosi 30 m.</t>
  </si>
  <si>
    <t>Jedinice imaju eksterni statički tlak ventilatora od 78,4 Pa te su prikladne i za unutarnju ugradnju.</t>
  </si>
  <si>
    <t>Svi kompresori u uređaju su inverterski, zvučno izolirani K-tip hermetički scroll izvedbe s ugrađenim motorom, optimizirani za rad sa R410a.</t>
  </si>
  <si>
    <t>Jedinice se mogu spajati u module do 42 HP. Multi jedinice su opremljene Back-up funkcijom koja omogućava rad jedinica u slučaju kvara na jednoj od njih.</t>
  </si>
  <si>
    <t>Jedinice su opremljene funkcijom automatskog nadopunjavanja rashladnog medija i očitanja količine rashladnog medija direktno na vanjskoj jedinici.</t>
  </si>
  <si>
    <t>Na vanjskoj jedinici nalazi se 7-segmentni zaslon koji omogućuje lakše i točnije čitanje pogrešaka.</t>
  </si>
  <si>
    <t>Vanjske jedinice kompatibilne su za spoj sa VRV unutarnjim jedinicama, split unutarnjim jedinicama, klima komorama i zračnim zavjesama.</t>
  </si>
  <si>
    <t>IV.1.1.1.</t>
  </si>
  <si>
    <t xml:space="preserve">Proizvod </t>
  </si>
  <si>
    <t>Jedinica je sastavljena iz jednog modula sljedećih tehničkih karakteristika:</t>
  </si>
  <si>
    <t>Jedinica omogućuje spajanje do 64 unutarnjih jedinica.</t>
  </si>
  <si>
    <t>Qh ukupno = 28,0 kW</t>
  </si>
  <si>
    <t>Priključna snaga:</t>
  </si>
  <si>
    <t>N ukupno = 8,81 kW    /   400 V - 50 Hz</t>
  </si>
  <si>
    <t>SEER = 6,36</t>
  </si>
  <si>
    <t>ηs,c = 251,4 %</t>
  </si>
  <si>
    <t>Tv = 35°C ST</t>
  </si>
  <si>
    <t>Qg ukupno = 31,5 kW</t>
  </si>
  <si>
    <t>N ukupno = 8,28 kW    /   400 V - 50 Hz</t>
  </si>
  <si>
    <t>SCOP = 3,68</t>
  </si>
  <si>
    <t>ηs,h = 144,3 %</t>
  </si>
  <si>
    <t>Tv= 7°C ST</t>
  </si>
  <si>
    <t>Qg ukupno = 28,79 kW (Tv= -15°C VT, Tp = 20°C ST, 100 CR)</t>
  </si>
  <si>
    <t>N ukupno = 8,98 kW    /   400 V - 50 Hz</t>
  </si>
  <si>
    <t>Qg ukupno = 27,65 kW (Tv= -17°C VT, Tp = 20°C ST, 100 CR)</t>
  </si>
  <si>
    <t>N ukupno = 8,86 kW    /   400 V - 50 Hz</t>
  </si>
  <si>
    <t>Qg ukupno = 24,99 kW (Tv= -20°C VT, Tp = 20°C ST, 100 CR)</t>
  </si>
  <si>
    <t>N ukupno = 8,27 kW    /   400 V - 50 Hz</t>
  </si>
  <si>
    <t>Radno područje: grijanje: od -25° do 16°C</t>
  </si>
  <si>
    <t>Radno područje: hlađenje: od -5° do 43°C</t>
  </si>
  <si>
    <t>Nivo zvučne snage: 77 dB(A)</t>
  </si>
  <si>
    <t>Dimenzije ukupno:</t>
  </si>
  <si>
    <t>(š x d x v)= 1240 x 765 x 1685 mm</t>
  </si>
  <si>
    <t>Težina ukupno: 302 kg</t>
  </si>
  <si>
    <t>Priključak: tekuća faza: 9,52 mm</t>
  </si>
  <si>
    <t>Priključak: plinovita faza: 22,2 mm</t>
  </si>
  <si>
    <t>Medij: R-410A</t>
  </si>
  <si>
    <t>Višemodulna oprema za spajanje 2-modulnih sustava (obavezan za 2-modulne sustave, uključen u cijenu multi-setova).</t>
  </si>
  <si>
    <t>UNUTARNJE JEDINICE</t>
  </si>
  <si>
    <t>Unutarnja  jedinica VRV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</si>
  <si>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IV.1.3.1.</t>
  </si>
  <si>
    <t>Unutarnja jedinica 1</t>
  </si>
  <si>
    <t>Qh = 2,2 kW</t>
  </si>
  <si>
    <t>Qg = 2,5 kW</t>
  </si>
  <si>
    <t>N= 50 W - 230 V - 50 Hz</t>
  </si>
  <si>
    <t>Protok zraka hlađenje: 6 - 7 m3/min</t>
  </si>
  <si>
    <t>Nivo zvučnog tlaka: hlađenje: 32 - 35 dBA</t>
  </si>
  <si>
    <t>Nivo zvučnog tlaka: grijanje: 32 - 35 dBA</t>
  </si>
  <si>
    <t>Nivo zvučne snage: hlađenje: 54 dB(A)</t>
  </si>
  <si>
    <t>Dimenzije: (š x d x v)= 1000 x 232 x 600 mm</t>
  </si>
  <si>
    <t>Težina: 27 kg</t>
  </si>
  <si>
    <t>Boja kućišta: bijela</t>
  </si>
  <si>
    <t>Priključak tekuća faza: 6,35 mm</t>
  </si>
  <si>
    <t>Priključak plinovita faza: 12,7 mm</t>
  </si>
  <si>
    <t>IV.1.3.2.</t>
  </si>
  <si>
    <t>Unutarnja jedinica 2</t>
  </si>
  <si>
    <t>Qh = 2,8 kW</t>
  </si>
  <si>
    <t>Qg = 3,2 kW</t>
  </si>
  <si>
    <t>IV.1.3.3.</t>
  </si>
  <si>
    <t>Unutarnja jedinica 3</t>
  </si>
  <si>
    <t>Qh = 3,6 kW</t>
  </si>
  <si>
    <t>Qg = 4 kW</t>
  </si>
  <si>
    <t>N= 90 W - 230 V - 50 Hz</t>
  </si>
  <si>
    <t>Protok zraka hlađenje: 6 - 8 m3/min</t>
  </si>
  <si>
    <t>Dimenzije: (š x d x v)= 1140 x 232 x 600 mm</t>
  </si>
  <si>
    <t>Težina: 32 kg</t>
  </si>
  <si>
    <t>REGULACIJA I UPRAVLJANJE</t>
  </si>
  <si>
    <t>Individualni upravljači</t>
  </si>
  <si>
    <t>IV.1.4.1.</t>
  </si>
  <si>
    <t>Lokalni regulator</t>
  </si>
  <si>
    <t>dodaje se račva</t>
  </si>
  <si>
    <t>IV.1.4.2.</t>
  </si>
  <si>
    <t>Centralni nadzorno upravljački sustav za regulaciju do 64 grupe unutarnjih jedinica VRV sustava. Regulator je predviđen za montažu na zid i spaja se na vanjske jedinice VRV-a.</t>
  </si>
  <si>
    <t>Mogućnosti kontrole: on / off, režim rada, setpoint, brzina ventilatora i pozicija istrujnih lamela, grupno ili individualno upravljanje (on/off, režim i setpoint), regulacija temperature, kalendar, tjedni i dnevni programi  ograničavanje pristupa elektronskim upravljačima u sobama.</t>
  </si>
  <si>
    <t>Mogućnosti nadzora: grafički prikaz na računalu, rad unutarnjih i vanjskih jedinica, signalizacija greške, signalizacija zaprljanosti filtera na unutarnjim jedinicama, različite razine pristupa.</t>
  </si>
  <si>
    <t>Uređaj uključuje software koji omogućuje internetski pristup instaliranom sustavu VRV-a (svim jedinicama pojedinačno ili grupno) ili pristup svakog pojedinačnog korisnika ograničenom i unaprijed definiranom broju uređaja (pristup je zaštićen šifrom).</t>
  </si>
  <si>
    <t>IV.1.4.2.1.</t>
  </si>
  <si>
    <t>Adapter za ugradnju u ITM regulator koji omogućava kontrolu za dodatne 64 adrese. Maksimalno do 7 adaptera se može spojiti na jedan Intelligent touch Manager za kontrolu do 512 adresa.</t>
  </si>
  <si>
    <t>IV.1.4.2.2.</t>
  </si>
  <si>
    <t>centralni nadzorno upravljački sustav za regulaciju do 64 adresa VRV sustava (ITM plus integrator + 7 iPU). Regulator je predviđen za montažu na zid i spaja se na vanjske jedinice VRV-a.</t>
  </si>
  <si>
    <t>Modularna integracija sustava treće strane, Du modula, Di modula, Au modula i modula termistora.</t>
  </si>
  <si>
    <t>Priključak: 230V, 50Hz</t>
  </si>
  <si>
    <t>Dimenzije:(š x d x v)= 290x243x50 mm</t>
  </si>
  <si>
    <t>Težina: 2,4 kg</t>
  </si>
  <si>
    <t>Predizolirane bakrene cijevi  za freonsku instalaciju plinske i  tekuće faze namijenjene za rashladni medij R-410A. U kompletu sa spojnicama i koljenima, spojnim i pričvrsnim materijalom. Cijevi moraju biti odmašćene, očišćene i osušene prije ugradnje.</t>
  </si>
  <si>
    <t>Ø 6,4</t>
  </si>
  <si>
    <t>Ø 9,5</t>
  </si>
  <si>
    <t>Ø 12,7</t>
  </si>
  <si>
    <t>Ø 15,9</t>
  </si>
  <si>
    <t>Ø 19,1</t>
  </si>
  <si>
    <t>Ø 22,2</t>
  </si>
  <si>
    <t>Ø 28,6</t>
  </si>
  <si>
    <t>Ø 34,9</t>
  </si>
  <si>
    <t>Izolirani bakreni spojni elementi za razvod medija R-410A za plinsku i tekuću fazu, uključivo redukcije (2 komada po kompletu: plinska + tekuća faza), Y račve: Obračun po kompletu.</t>
  </si>
  <si>
    <t>IV.1.6.1.</t>
  </si>
  <si>
    <t>Račva za indeks kapaciteta do 200.</t>
  </si>
  <si>
    <t>IV.1.6.2.</t>
  </si>
  <si>
    <t>Račva za indeks kapaciteta od 201 do 290.</t>
  </si>
  <si>
    <t>IV.1.6.3.</t>
  </si>
  <si>
    <t>Račva za indeks kapaciteta od 291 do 640.</t>
  </si>
  <si>
    <t>IV.1.6.4.</t>
  </si>
  <si>
    <t>Izolirani bakreni spojni elementi za razvod medija R-410A za plinsku i tekuću fazu, uključivo redukcije (2 komada po kompletu: plinska + tekuća faza):</t>
  </si>
  <si>
    <t>Račva za indeks kapaciteta do 290.</t>
  </si>
  <si>
    <t>Dodatno punjenje sustava radnom tvari R410A</t>
  </si>
  <si>
    <t>Obračun po kilogramu.</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</si>
  <si>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</si>
  <si>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IV.1.10.</t>
  </si>
  <si>
    <t>Montaža navedenog materijala do pune pogonske sposobnosti, uključivo probni pogon u trajanju od 24 sata. Troškovi energije i vode nisu uključeni. Montažu izvesti iz kvalitetnog i certificiranog materijala sa ugradnjom atestiranog materijala prema svim propisima i ovoj dokumentaciji. Nakon izvršene probe izdati potrebne zapisnike.</t>
  </si>
  <si>
    <t>IV.1.11.</t>
  </si>
  <si>
    <t>Puštanje u pogon regulaciju sustava</t>
  </si>
  <si>
    <t>Programiranje i puštanje u pogon centralnog upravljačkog regulatora sa pripadajućim software-ima od strane ovlaštenog distributera.</t>
  </si>
  <si>
    <t>IV.1.12.</t>
  </si>
  <si>
    <t>Puštanje u pogon VRV sustava</t>
  </si>
  <si>
    <t>Puštanje u pogon VRV sustava uključivo provjeru nepropusnosti freonske instalacije, vakumiranje i dopunjavanje rashladnog sredstva od strane ovlaštenog servisa uz izdavanje potrebnih uputa za korištenje, atesta i garancija. od strane ovlaštenog distributera.</t>
  </si>
  <si>
    <t>IV.1.13.</t>
  </si>
  <si>
    <t>UKUPNO IV.1. GRIJANJE I HLAĐENJE - VRV 1, VRV2, VRV3 I VRV4</t>
  </si>
  <si>
    <t>Zrakom hlađene dizalice topline</t>
  </si>
  <si>
    <t>Inverterska dizalica topline zrak-voda za vanjsku ugradnju sa zrakom hlađenim kondenzatorom i rad s ekološki prihvatljivom radnom tvari  R-32.</t>
  </si>
  <si>
    <t>Kompresori su scroll izvedbe, inverterski s kontinuiranom regulacijom opterećenja, smješteni na gumeno antivibracijsko postolje i standardno opremljeni jaknom u svrhu zvučne izolacije.</t>
  </si>
  <si>
    <t>Zrakom hlađeni kondenzator sa ugrađenim pothlađivačem posebno je zaštićen poliakrilnim premazom protiv korozije i agresivnih utjecaja okoline.</t>
  </si>
  <si>
    <t>Ventilatori su inverterski upravljani aksijalni s raspoloživim eksternim tlakom do  100 Pa u ''boost'' načinu rada, što uređaj čini pogodnim za unutarnju ugradnju, te kojim je moguće osigurati rad uređaja pri vrlo visokim vanjskim temperaturama. Uređaj je standardno opremljen opcijom za tihi rad, kojom je uz smanjenje brzine vrtnje ventilatora moguće postići smanjenje zvučne snage uređaja od -2 dB(A) u prosjeku.</t>
  </si>
  <si>
    <t>Izmjenjivač na strani vode je u pločastoj izvedbi (PHE) s pločama od nehrđajućeg čelika, standardno u kućištu obloženom termičkom izolacijom debljine 20 mm.</t>
  </si>
  <si>
    <t>Upravljačka jedinica s djelovima elektromotornog pogona uređaja smještena je u elektrokomandnom ormaru ugrađenom na samom uređaju. Elektrokomandni ormar predviđen za vanjsku ugradnju u IP54 zaštiti standardno je opremljen vratima s ugrađenom glavnom sklopkom. Pristup upravljačkoj jedinici uređaja omogućen je putem višejezičnog LCD panela. Upravljačka jedinica omogućuje kontrolu povratne temperature vode, prikaz trenutnih parametara kao što su protok i temperatura, snimanje broja sati rada kompresora i pumpe.</t>
  </si>
  <si>
    <t>Uređaj se isporučuje s integriranim hidromodulom, koji se sastoji od inverterski regulirane centrifugalne crpke, 12l ekspanzijske posude, sigurnosnog ventila 3 bar   te elektrogrijačem u svrhu protusmrzavajuće zaštite hladnih dijelova uređaja.</t>
  </si>
  <si>
    <t>Maksimalno radno područje uređaja u režimu hlađenja:</t>
  </si>
  <si>
    <t>vanjska temperatura zraka:   -20°C do + 52°C</t>
  </si>
  <si>
    <t>izlazna temperatura vode:   -15°C do + 25°C</t>
  </si>
  <si>
    <t>Maksimalno radno područje uređaja u režimu grijanja:</t>
  </si>
  <si>
    <t>vanjska temperatura zraka:   -20°C do +35°C</t>
  </si>
  <si>
    <t>izlazna temperatura vode:  +20°C do +60°C</t>
  </si>
  <si>
    <t>Hlađenje pri nominalnim Eurovent uvjetima:</t>
  </si>
  <si>
    <t>Qh max / Qh nom = 38,9 / 32,7 kW</t>
  </si>
  <si>
    <t>Regulacija kapaciteta: kontinuirana</t>
  </si>
  <si>
    <t>Nominalna priključna snaga:</t>
  </si>
  <si>
    <t>N ukupno = 10,3 kW</t>
  </si>
  <si>
    <t>400 V - 50 Hz</t>
  </si>
  <si>
    <t>EER = 3,18</t>
  </si>
  <si>
    <t>SEER = 5,7</t>
  </si>
  <si>
    <t>Tvode=7/12°C</t>
  </si>
  <si>
    <t>Grijanje pri nominalnim Eurovent uvjetima:</t>
  </si>
  <si>
    <t>Qg max / Qg nom = 36,2 / 32,08 kW</t>
  </si>
  <si>
    <t>N ukupno = 9,32 kW</t>
  </si>
  <si>
    <t>COP = 3,44</t>
  </si>
  <si>
    <t>Tv = 7°C ST</t>
  </si>
  <si>
    <t>Tvode=40/45°C</t>
  </si>
  <si>
    <t>Smjesa 0% MEG</t>
  </si>
  <si>
    <t>Protok vode u isparivaču : 1,6 l/s</t>
  </si>
  <si>
    <t>Pad tlaka u isparivaču : 19,2 kPa</t>
  </si>
  <si>
    <t>Visina dobave pumpe (uključujući pad tlaka u isparivaču): 100 kPa</t>
  </si>
  <si>
    <t>Broj kompresora: 1</t>
  </si>
  <si>
    <t>Broj rashladnih krugova: 1</t>
  </si>
  <si>
    <t>Broj ventilatora: 2</t>
  </si>
  <si>
    <t>Radna tvar: R-32</t>
  </si>
  <si>
    <t>Punjenje radne tvari: 7 kg</t>
  </si>
  <si>
    <t>Zvučna snaga: 79 dB(A)</t>
  </si>
  <si>
    <t>Radno područje zračna strana [grijanje]: -20 - 35°C</t>
  </si>
  <si>
    <t>Radno područje zračna strana [hlađenje]: -20 - 52°C</t>
  </si>
  <si>
    <t>Radno područje vodena strana [grijanje]: 20 - 60°C</t>
  </si>
  <si>
    <t>Radno područje vodena strana [hlađenje]: -15 - 25°C</t>
  </si>
  <si>
    <t>Priključak na isparivaču: 1-1/4"</t>
  </si>
  <si>
    <t>Dimenzije ukupno(ŠxD): 1,752 x 802 mm</t>
  </si>
  <si>
    <t>h = 1878 mm</t>
  </si>
  <si>
    <t>Težina: 393 kg</t>
  </si>
  <si>
    <t>Puštanje u pogon zrakom hlađene dizalice topline</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</si>
  <si>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</si>
  <si>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IV.2.3.1.</t>
  </si>
  <si>
    <t>600x1000</t>
  </si>
  <si>
    <t>600x400</t>
  </si>
  <si>
    <t>IV.2.3.2.</t>
  </si>
  <si>
    <t>900x400</t>
  </si>
  <si>
    <r>
      <t xml:space="preserve">Brzomontažna zidna konzola </t>
    </r>
    <r>
      <rPr>
        <sz val="10"/>
        <color indexed="8"/>
        <rFont val="Arial"/>
        <family val="2"/>
        <charset val="238"/>
      </rPr>
      <t xml:space="preserve"> za radijatore visine:</t>
    </r>
  </si>
  <si>
    <t xml:space="preserve">Blok ventila, H-blok zapriključak radijatora na cijevnu mrežu ravne izvedbe </t>
  </si>
  <si>
    <t>Bakrene cijevi za ogrijevni/rashladni medij, komplet s koljenima, fitinzima, fazonskim komadima i sitnim montažnim materijalom, slijedećih dimenzija:</t>
  </si>
  <si>
    <t>Ø15x1,0</t>
  </si>
  <si>
    <t xml:space="preserve">m' </t>
  </si>
  <si>
    <t>Ø18x1,0</t>
  </si>
  <si>
    <t>Ø22x1,2</t>
  </si>
  <si>
    <t>Ø28x1,2</t>
  </si>
  <si>
    <t>Ø35x1,5</t>
  </si>
  <si>
    <t>Ø42x1,5</t>
  </si>
  <si>
    <t>Ø54x2,0</t>
  </si>
  <si>
    <t>Izrada i montaža termoizolacije  cjevovoda cijevnom izolacijom od sintetičkog kaučuka (materijal koji je samogasiv i prilikom izgaranja ne oslobađa otrovne materije) sa parnom branom, debljine  d = 13 mm;  komplet sa odgovarajućim originalnim ljepilom za spojeve i trakama kao zaštitom.</t>
  </si>
  <si>
    <t>Za materijal i rad,  obračun po  metru dužnom postavljene izolacije.</t>
  </si>
  <si>
    <t>Ø15</t>
  </si>
  <si>
    <t>Ø18</t>
  </si>
  <si>
    <t>Ø22</t>
  </si>
  <si>
    <t>Ø28</t>
  </si>
  <si>
    <t>Ø35</t>
  </si>
  <si>
    <t>Ø42</t>
  </si>
  <si>
    <t>Ø50</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</si>
  <si>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atest.</t>
  </si>
  <si>
    <t>Puštanje sustava u pogon, te poduka osoblja u rukovanju instalacijom</t>
  </si>
  <si>
    <t>Balansiranje i umjeravanje sustava</t>
  </si>
  <si>
    <t>UKUPNO IV.2. RADIJATORSKO GRIJANJE:</t>
  </si>
  <si>
    <t>PRIPREMA POTROŠNE TOPLE VODE</t>
  </si>
  <si>
    <t>Visokotemperaturna dizalica topline za grijanje i  pripremu potrošne tople vode izrađen kao split sustav, s vanjskom i unutarnjom jedinicom, s dva odvojena kruga radne tvari koji rade u kaskadi s polazom od 80°C.</t>
  </si>
  <si>
    <t>Vanjska jedinica namjenjena je za vanjsku montažu - s ugrađenim hermetičkim scroll inverterskim kompresorom,  zrakom hlađenim izmjenjivačem i svim potrebnim elementima za zaštitu, kontrolu i regulaciju uređaja (Inverter Control) i funkcionalni rad. Radna tvar primarnog kruga je  R-410A. Opremljena s grijačem donje ploče  za sprečavanje stvaranja leda.</t>
  </si>
  <si>
    <t>Unutarnja jedinica se nalazi u unutrašnjosti srebrno-metalik kućišta i sastoji se od dviju funkcionalnih skupina</t>
  </si>
  <si>
    <t>Prva funkcionalna skupina obuhvaća sekundarni krug radne tvari. Ovaj sklop povećava  temperaturu vode do tražene razine. To uključuje pločasti izmjenjivača topline dviju radnih tvari R410A i R134a; dodatni scroll kompresor, elektronički ekspanzijski ventil, 4-way-ventil, rashladni akumulator, zaštitne komponente i shrader ventile za servisiranje sekundarnog kruga . Sustav je prednapunjen s radnom tvari R134a.</t>
  </si>
  <si>
    <t>Druga funkcionalna skupina obuhvaća izmjenjivača topline R134a-voda, inteligentnu vodenu pumpu, ekspanzionu posudu 12 litara, sigurnosnu skupinu s manometrom i sigurnosni ventil, ventil za punjenje i pražnjenje i fleksibilnih crijeva  za spajanje na sustav grijanja.</t>
  </si>
  <si>
    <t>Proizvod slijedećih teh. karakteristika:</t>
  </si>
  <si>
    <t>Uvjeti:</t>
  </si>
  <si>
    <t>1: Tok=7°C, Tpol=65°C, ΔT=10°C</t>
  </si>
  <si>
    <t>2: Tok=7°C, Tpol=35°C, ΔT=5°C</t>
  </si>
  <si>
    <t>3: Tok=7°C, Tpol=80°C, ΔT=10°C</t>
  </si>
  <si>
    <t>Qg1 =  11,0 kW</t>
  </si>
  <si>
    <t>N = 3,57 kW    /   400 V - 50 Hz</t>
  </si>
  <si>
    <t>COP= 3,08</t>
  </si>
  <si>
    <t>Qg2 =  11,0 kW</t>
  </si>
  <si>
    <t>N = 2,61 kW    /   400 V - 50 Hz</t>
  </si>
  <si>
    <t>COP= 4,22</t>
  </si>
  <si>
    <t>Qg3 =  11,0 kW</t>
  </si>
  <si>
    <t>N = 4,40 kW    /   400 V - 50 Hz</t>
  </si>
  <si>
    <t>COP= 2,50</t>
  </si>
  <si>
    <t>Vanjska jedinica:</t>
  </si>
  <si>
    <t>Dimenzije: 900x320mm ; h=1.345 mm, težina: 120 kg</t>
  </si>
  <si>
    <t>Radno područje: grijanje: od -20° do 20°C</t>
  </si>
  <si>
    <t>Radno područje: PTV: od -20° do 35°C</t>
  </si>
  <si>
    <t>Radni medij:  R-410A (prednapunjen za 10 m)</t>
  </si>
  <si>
    <t>Zvučna snaga gr: 68 dB(A)</t>
  </si>
  <si>
    <t>Zvučni tlak na udaljenosti od 1m i visini od 1,5m: 52 dB(A)</t>
  </si>
  <si>
    <t>Priključak tekuća faza: 9,52 mm</t>
  </si>
  <si>
    <t>Priključak plinovita faza: 15,9 mm</t>
  </si>
  <si>
    <t>Duljina razvoda: od 3 do 50 m od čega visinski do 30 m.</t>
  </si>
  <si>
    <t>Unutarnja jedinica</t>
  </si>
  <si>
    <t>Dimenzije:600x695mm ; h=705 mm, težina: 147,25 kg</t>
  </si>
  <si>
    <t>Raspoloživi ESP pumpe (Hidrobox-a):</t>
  </si>
  <si>
    <t>Pgr: 94 kPa</t>
  </si>
  <si>
    <t>Radni medij:  R-410A i R134a</t>
  </si>
  <si>
    <t>Zvučni tlak na udaljenosti od 1m i visini od 1,5m : 43 dB(A)</t>
  </si>
  <si>
    <t>Tihi mod: 40 dB(A)</t>
  </si>
  <si>
    <t>Temperaturni osjetnik spremnika PTV-a za korištenje opreme drugog proizvođača. Obračun po komadu.</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</si>
  <si>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</si>
  <si>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Predizolirane bakrene cijevi  za freonsku instalaciju plinske i  tekuće faze namijenjene za rashladni medij R-410A. U kompletu sa spojnicama i koljenima, spojnim i pričvrsnim materijalom. Cijevi moraju biti odmašćene, očišćene i osušene prije ugradnje.</t>
  </si>
  <si>
    <t>UKUPNO IV.3. PRIPREMA POTROŠNE TOPLE VODE</t>
  </si>
  <si>
    <t>HLAĐENJE ELEKTRO SOBA</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</si>
  <si>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</si>
  <si>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Zajedničke tehničke karakteristike sustava:</t>
  </si>
  <si>
    <t>Nazivna učinkovitost (hlađenje 35/27, grijanje 7/20)</t>
  </si>
  <si>
    <t>Qh min / nom / max = 1,7 / 5,0 / 6,0 kW</t>
  </si>
  <si>
    <t>Qg min / nom / max = 1,5 / 6,0 / 6,5 kW</t>
  </si>
  <si>
    <t>Ph,nom = 1,25 kW</t>
  </si>
  <si>
    <t>Pg,nom = 1,50 kW</t>
  </si>
  <si>
    <t>Sezonska učinkovitost (prema EN14825 ili jednakovrijedan):</t>
  </si>
  <si>
    <t>Hlađenje:</t>
  </si>
  <si>
    <t>Oznaka energetske učinkovitosti: A++</t>
  </si>
  <si>
    <t>Pdesign: 5,0 kW</t>
  </si>
  <si>
    <t>SEER: 7,41</t>
  </si>
  <si>
    <t>Godišnja potrošnja energije: 236 kWh</t>
  </si>
  <si>
    <t>Grijanje:</t>
  </si>
  <si>
    <t>Oznaka energetske učinkovitosti: A+</t>
  </si>
  <si>
    <t>Pdesign: 4,50 kW</t>
  </si>
  <si>
    <t>SCOP: 4,60</t>
  </si>
  <si>
    <t>Godišnja potrošnja energije: 1.369 kWh</t>
  </si>
  <si>
    <t>Radno područje: grijanje: od -20 do 24°C</t>
  </si>
  <si>
    <t>Radno područje: hlađenje: od -20 do 52°C</t>
  </si>
  <si>
    <t>Radni medij: R-32</t>
  </si>
  <si>
    <t xml:space="preserve">Unutarnja jedinica: </t>
  </si>
  <si>
    <t>N = 0,030 / 0,032 kW - 230 V - 50 Hz</t>
  </si>
  <si>
    <t>Protok zraka hlađenje: 8,3 – 15,8 m3/min</t>
  </si>
  <si>
    <t>Protok zraka grijanje: 10,5 – 15,8 m3/min</t>
  </si>
  <si>
    <t>Nivo zvučnog tlaka: hlađenje: 27 - 44 dBA</t>
  </si>
  <si>
    <t>Nivo zvučnog tlaka: grijanje: 31 - 43 dBA</t>
  </si>
  <si>
    <t>Nivo zvučne snage: hlađenje: 58 dB(A)</t>
  </si>
  <si>
    <t>Nivo zvučne snage: grijanje: 58 dB(A)</t>
  </si>
  <si>
    <t>Dimenzije:(ŠxDxV)=(998x292x299) mm</t>
  </si>
  <si>
    <t>Težina: 14,5 kg</t>
  </si>
  <si>
    <t xml:space="preserve">Vanjska jedinica </t>
  </si>
  <si>
    <t>Napajanje : 220 - 240 V / 50 Hz ~1</t>
  </si>
  <si>
    <t>Protok zraka: hlađenje: 55,1 m3/min</t>
  </si>
  <si>
    <t>Protok zraka: grijanje: 55,1 m3/min</t>
  </si>
  <si>
    <t>Nivo zvučne snage: 63 dBA</t>
  </si>
  <si>
    <t>Nivo zvučnog tlaka: hlađenje: 49 dBA</t>
  </si>
  <si>
    <t>Nivo zvučnog tlaka: grijanje: 49 dBA</t>
  </si>
  <si>
    <t>Dimenzije: (ŠxDxV)=(373x870x734) mm</t>
  </si>
  <si>
    <t>Težina: 52 kg</t>
  </si>
  <si>
    <t>Maksimalna duljina cjevovoda 50 m, a visinski 30 m.</t>
  </si>
  <si>
    <t>Stavka uključuje bežični daljinski upravljač sa 7-dnevnim timerom i WiFi sučelje .</t>
  </si>
  <si>
    <t>d 9,5/15,9</t>
  </si>
  <si>
    <t>IV.4.5.</t>
  </si>
  <si>
    <t>IV.4.6.</t>
  </si>
  <si>
    <t>IV.4.7.</t>
  </si>
  <si>
    <t>UKUPNO IV.4. HLAĐENJE ELEKTRO SOBA:</t>
  </si>
  <si>
    <t>ODSISNA VENTILACIJA SANITARIJA</t>
  </si>
  <si>
    <t xml:space="preserve">Linijski radijalno-aksijalni dvobrzinski ventilator za montažu na okrugli kanal. Kučište ventilatora izrađeno je iz ABS plastike. Mogućnost regulacije brzine vrtnje, integrirani termički kontakt.  Obračun po komadu. </t>
  </si>
  <si>
    <t>V= 250 m3/h</t>
  </si>
  <si>
    <t>H= 200 Pa</t>
  </si>
  <si>
    <t>N= 30 W</t>
  </si>
  <si>
    <t>230V/1~/50Hz</t>
  </si>
  <si>
    <t>U kompletu s timerom i brzomontažnim spojnicama.</t>
  </si>
  <si>
    <t>Dopuštena tolerancija protoka zraka je +/- 10%. Dopuštena tolerancija dimenzija i težine uređaja je +/-5%. Dodatno električno napajanje +/-5%. Ili jednakovrijedan.</t>
  </si>
  <si>
    <t>Odsisni zračni ventil za prozračivanje sanitarnih prostorija. Izrađen iz čeličnog lima i standardno plastificiran u RAL 9010. Regulacija protoka zraka vrši se zakretanjem ventila. Obračun po komadu.</t>
  </si>
  <si>
    <t>ZOV100</t>
  </si>
  <si>
    <t>Okrugli (spiro) kanali izrađeni iz čelične pocinčane trake debljine prema DIN 24190 i 24191 uključivo fazonski komadi (lukovi, T-komadi, prijelazni komadi, redukcije i dr.)</t>
  </si>
  <si>
    <t>Ø90</t>
  </si>
  <si>
    <t>Zavjesni, pričvrsni i brtveni materijal za spajanje i montažu kanala. Brtvljenje sekcija kanala izvesti pomoću negorive teka-strip ili dec trake. Obračun po kilogramu.</t>
  </si>
  <si>
    <t>Sitni potrošni materijal neophodan za montažu specificirane opreme, kao što su: kisik, disu plin, elektrode, sitni ovjesi, obuhvatnice, tipli, profilno željezo i slično. Obračun po kompletu za količine gore navedene opreme.</t>
  </si>
  <si>
    <t>Montaža specificirane opreme do potpune pogonske gotovosti. Troškovi pogonske energije nisu uključeni.</t>
  </si>
  <si>
    <t>Probni pogon instalacije po elektrospajanju odsisnih ventilatora. Troškovi el. energije nisu uključeni.</t>
  </si>
  <si>
    <t>Prijevoz specificirane opreme, materijala i alata na gradillište, te povrat alata i eventualno preostalog materijala na skladište izvođača.</t>
  </si>
  <si>
    <t>UKUPNO IV.5. ODSISNA VENTILACIJA SANITARIJA:</t>
  </si>
  <si>
    <t>VENTILACIJA SPRLINKLER STANICE</t>
  </si>
  <si>
    <t>V=180 m3/h</t>
  </si>
  <si>
    <t>p=200 Pa</t>
  </si>
  <si>
    <t>N=23W, 230 V - 50 Hz</t>
  </si>
  <si>
    <t>Za ugradnju u kanal dimenzije:</t>
  </si>
  <si>
    <t>Kanalski grijač  za ugradnju u kanal, snage 1kW. Obračun po komadu.</t>
  </si>
  <si>
    <t>Kanalski temperaturni senzor za spoj na kanalski grijač. Obračun po komadu.</t>
  </si>
  <si>
    <t>Difierencijalna tlačna sklopka. Obračun po komadu.</t>
  </si>
  <si>
    <t>Ø140 - Ø250    s = 0,75 mm Obračun po metru.</t>
  </si>
  <si>
    <t>Izolacija kanala kondicioniranog i svježeg zraka i priključnih kutija rešetki za dovod zraka negorivom izolacijom debljine 12,7 mm uključivo ljepilo te samoljepive trake. Obračun po metru kvadratnom.</t>
  </si>
  <si>
    <t>Čelična tlačna/odsisna ventilacijska rešetka, opremljena jednim redom horizontalno pojedinačno podesivih lamela. Čelični profil i lamele izrađeni su iz pocinčanog čeličnog lima. Ugradnja vidljivim vijcima na cilindrični kanal. Obračun po komadu.</t>
  </si>
  <si>
    <t>Dimenzije 1025x75 (+/-5% dopuštena tolerancija)</t>
  </si>
  <si>
    <t>UKUPNO IV.6. VENTILACIJA SPRLINKLER STANICE:</t>
  </si>
  <si>
    <t>ODSIS LABORATORIJSKE OPREME</t>
  </si>
  <si>
    <t xml:space="preserve">Montaža specificirane opreme do potpune pogonske gotovosti. </t>
  </si>
  <si>
    <t>UKUPNO IV.7. ODSIS LABORATORIJSKE OPREME:</t>
  </si>
  <si>
    <t>TEHNIČKI PLINOVI</t>
  </si>
  <si>
    <t>DN10</t>
  </si>
  <si>
    <t>Kuglasta slavina za plin</t>
  </si>
  <si>
    <t>Obračun po komadu. Dimenzije:</t>
  </si>
  <si>
    <t>Regulator tlaka drugog stupnja (izlazni tlak definirati s korisnikom).</t>
  </si>
  <si>
    <t>UKUPNO IV.8. TEHNIČKI PLINOVI:</t>
  </si>
  <si>
    <t>ZAJEDNIČKE STAVKE</t>
  </si>
  <si>
    <t>Izrada radioničke dokumentacije za nestandardnu opremu. Obračun po kompletu.</t>
  </si>
  <si>
    <t>Natpisne pločice i samoljepive naljepnice za oznake opreme i elemenata postrojenja. Obračun po kompletu.</t>
  </si>
  <si>
    <t>Izrada pisanih uputa za održavanje i rukovanje postrojenjem uz isporuku dva kompleta, te pripadajućih funkcijskih shema. Obračun po kompletu.</t>
  </si>
  <si>
    <t>Potrebna mjerenja sustava, uključivo sva potrebna dokumentacija neophodna za tehnički pregled. Svi potrebni atesti, ispitivanje funkcionalnosti sustava ventilacije, ispitivanje mikroklimatskih parametara u zimskom i ljetnom periodu, izvještaji o mjerenju buke u i izvan prostora od relevantnih uređaja, ispitivanje postrojenja kao oruđa za rad s povećanom opasnosti,  i drugo.</t>
  </si>
  <si>
    <t>Čišćenje gradilišta od preostalog materijala i različite ambalaže te materijal i rad potreban za zaštitu ugrađene i instalirane strojarske opreme od utjecaja ostalih radova na gradilištu (zaštita od prašine, žbuke, oštećivanja i sl.).</t>
  </si>
  <si>
    <t>UKUPNO IV.9. ZAJEDNIČKE STAVKE:</t>
  </si>
  <si>
    <t>REKAPITULACIJA GRIJANJA, HLAĐENJA, VENTILACIJE I TEHNIČKIH PLINOVA</t>
  </si>
  <si>
    <t xml:space="preserve">GRIJANJE, HLAĐENJE, VENTILACIJA I TEHNIČKI PLINOVI UKUPNO                       </t>
  </si>
  <si>
    <t>Za kanal promjera φ125</t>
  </si>
  <si>
    <t>Centrifugalni ventilator za ugradnju na okrugli kanal, s spojnim priključcima,  s spojnim priključcima, tiristorskim upravljačem,  (2 kom) brzom spojnicom   slijedećih karakteristika:</t>
  </si>
  <si>
    <t>UKUPNO I.3. BETONSKI I ARMIRANOBETONSKI RADOVI</t>
  </si>
  <si>
    <t>UKUPNO I.4. ARMIRAČKI RADOVI</t>
  </si>
  <si>
    <t>I.5.2.</t>
  </si>
  <si>
    <t>I.5.3.</t>
  </si>
  <si>
    <t>I.5.4.</t>
  </si>
  <si>
    <t>UKUPNO I.5. ZIDARSKI RADOVI</t>
  </si>
  <si>
    <t>UKUPNO I.6. GIPSKARTONSKI RADOVI I OBLOGE</t>
  </si>
  <si>
    <t>U svemu ostalom kao st. I.7.11.</t>
  </si>
  <si>
    <t>I.7.13.</t>
  </si>
  <si>
    <t>I.7.14.</t>
  </si>
  <si>
    <t>I.7.15.</t>
  </si>
  <si>
    <t>I.7.16.</t>
  </si>
  <si>
    <t>I.7.17.</t>
  </si>
  <si>
    <t xml:space="preserve">UKUPNO I.7. IZOLATERSKI I KROVOPOKRIVAČKI RADOVI </t>
  </si>
  <si>
    <t xml:space="preserve">UKUPNO I.8. LIMARSKI RADOVI </t>
  </si>
  <si>
    <t>Stavka uključuje samo čeonu obradu toplinske izolacije iz stavke I.9.2.</t>
  </si>
  <si>
    <t>Na prethodno postavljene ploče se nanosi sloj armaturne mase u koju se postavlja arm.mrežica od staklenih voala. Armaturna masa  se nanosi po cijeloj površini i zaglađuje. 
Završni sloj akrilne tankoslojne silikatne žbuke, krupnoće zrna 2 mm u tonu kao u st. I.9.2.
Obračun po m1 kompletne izvedbe sa svim potrebnim početnim, kutnim i rubnim profilma, kitanjima i sl.</t>
  </si>
  <si>
    <t>UKUPNO I.9. FASADERSKI RADOVI - KONTAKTNA FASADA</t>
  </si>
  <si>
    <t>I.10.5.</t>
  </si>
  <si>
    <t>I.10.6.</t>
  </si>
  <si>
    <t>I.10.7.</t>
  </si>
  <si>
    <t>I.10.8.</t>
  </si>
  <si>
    <t>UKUPNO I.10. VANJSKA ALUMINIJSKA BRAVARIJA</t>
  </si>
  <si>
    <t>UKUPNO I.11. UNUTARNJA ALUMINIJSKA BRAVARIJA</t>
  </si>
  <si>
    <t>I.12.5.</t>
  </si>
  <si>
    <t>I.12.6.</t>
  </si>
  <si>
    <t>I.12.7.</t>
  </si>
  <si>
    <t>I.12.8.</t>
  </si>
  <si>
    <t>I.12.9.</t>
  </si>
  <si>
    <t>I.12.10.</t>
  </si>
  <si>
    <t>UKUPNO I.12. PROTUPOŽARNA BRAVARIJA</t>
  </si>
  <si>
    <t>UKUPNO I.13. BRAVARSKI RADOVI</t>
  </si>
  <si>
    <t>I.14.4.</t>
  </si>
  <si>
    <t>I.14.5.</t>
  </si>
  <si>
    <t>I.14.6.</t>
  </si>
  <si>
    <t>I.14.7.</t>
  </si>
  <si>
    <t>I.14.8.</t>
  </si>
  <si>
    <t>I.14.9.</t>
  </si>
  <si>
    <t>I.14.10.</t>
  </si>
  <si>
    <t>I.14.11.</t>
  </si>
  <si>
    <t>UKUPNO I.14. STOLARSKI RADOVI</t>
  </si>
  <si>
    <t>U svemu ostalom kao st. I.15.1.</t>
  </si>
  <si>
    <t>UKUPNO I.15. HPL PREGRADE</t>
  </si>
  <si>
    <t>UKUPNO I.16. PVC PROZORI</t>
  </si>
  <si>
    <t>I.17.2.</t>
  </si>
  <si>
    <t>I.17.3.</t>
  </si>
  <si>
    <t>I.17.4.</t>
  </si>
  <si>
    <t>I.17.5.</t>
  </si>
  <si>
    <t>I.17.6.</t>
  </si>
  <si>
    <t>UKUPNO I.17. PODOPOLAGAČKI RADOVI</t>
  </si>
  <si>
    <t>U svemu ostalom kao stavka I.18.1.</t>
  </si>
  <si>
    <t>UKUPNO I.18. KERAMIČARSKI RADOVI</t>
  </si>
  <si>
    <t>UKUPNO I.19. OSTALO</t>
  </si>
  <si>
    <t>ZAJEDNIČKA OZN. PROJEKTA:</t>
  </si>
  <si>
    <t>025/21-GP</t>
  </si>
  <si>
    <t>OZNAKA PROJEKTA:</t>
  </si>
  <si>
    <t>DATUM:</t>
  </si>
  <si>
    <t>REDNI BROJ MAPE:</t>
  </si>
  <si>
    <t>RAZINA PROJEKTA:</t>
  </si>
  <si>
    <t>GLAVNI PROJEKT</t>
  </si>
  <si>
    <t>INVESTITOR:</t>
  </si>
  <si>
    <t xml:space="preserve">Sveučilište u Zagrebu Agronomski fakultet </t>
  </si>
  <si>
    <t>Svetošimunska 25, 10000 Zagreb</t>
  </si>
  <si>
    <t>OIB 76023745044</t>
  </si>
  <si>
    <t>ZAHVAT I GRAĐEVINA:</t>
  </si>
  <si>
    <t>PROJEKT OBNOVE ZGRADE ZA CJELOVITU OBNOVU ZGRADE</t>
  </si>
  <si>
    <t>PAVILJON I - Agronomski fakultet</t>
  </si>
  <si>
    <r>
      <t xml:space="preserve">k.č. </t>
    </r>
    <r>
      <rPr>
        <sz val="11"/>
        <color theme="1"/>
        <rFont val="Calibri"/>
        <family val="2"/>
        <charset val="238"/>
      </rPr>
      <t>698</t>
    </r>
    <r>
      <rPr>
        <sz val="12"/>
        <color theme="1"/>
        <rFont val="Calibri"/>
        <family val="2"/>
        <charset val="238"/>
      </rPr>
      <t>, k.o. Maksimir</t>
    </r>
  </si>
  <si>
    <t>GLAVNI PROJEKTANT:</t>
  </si>
  <si>
    <r>
      <t xml:space="preserve">ANA ALAR, </t>
    </r>
    <r>
      <rPr>
        <sz val="10"/>
        <color theme="1"/>
        <rFont val="Calibri"/>
        <family val="2"/>
        <charset val="238"/>
      </rPr>
      <t>dipl.ing.arh. A3001</t>
    </r>
  </si>
  <si>
    <t>DIREKTORICA:</t>
  </si>
  <si>
    <r>
      <t xml:space="preserve">ŽELJKA HITREC, </t>
    </r>
    <r>
      <rPr>
        <sz val="10"/>
        <color theme="1"/>
        <rFont val="Calibri"/>
        <family val="2"/>
        <charset val="238"/>
      </rPr>
      <t>dipl.ing.el.</t>
    </r>
  </si>
  <si>
    <t>025/21-GP-T</t>
  </si>
  <si>
    <t>MAPA T01:</t>
  </si>
  <si>
    <t>PROJEKTANTI:</t>
  </si>
  <si>
    <r>
      <t xml:space="preserve">EMIL ROHLIK, </t>
    </r>
    <r>
      <rPr>
        <sz val="10"/>
        <color theme="1"/>
        <rFont val="Calibri"/>
        <family val="2"/>
        <charset val="238"/>
      </rPr>
      <t>mag.ing.arch.</t>
    </r>
  </si>
  <si>
    <r>
      <t xml:space="preserve">NATAŠA HRSAN, </t>
    </r>
    <r>
      <rPr>
        <sz val="10"/>
        <color theme="1"/>
        <rFont val="Calibri"/>
        <family val="2"/>
        <charset val="238"/>
      </rPr>
      <t>dipl.ing.arh.</t>
    </r>
  </si>
  <si>
    <r>
      <t xml:space="preserve">MARIO TODORIĆ, </t>
    </r>
    <r>
      <rPr>
        <sz val="10"/>
        <color theme="1"/>
        <rFont val="Calibri"/>
        <family val="2"/>
        <charset val="238"/>
      </rPr>
      <t>dipl.ing.građ.</t>
    </r>
  </si>
  <si>
    <r>
      <t xml:space="preserve">DINA HOŠNJAK, </t>
    </r>
    <r>
      <rPr>
        <sz val="10"/>
        <color theme="1"/>
        <rFont val="Calibri"/>
        <family val="2"/>
        <charset val="238"/>
      </rPr>
      <t xml:space="preserve">struč.spec.ing.aedif. </t>
    </r>
  </si>
  <si>
    <r>
      <t>ANA NOVAK,</t>
    </r>
    <r>
      <rPr>
        <sz val="10"/>
        <color theme="1"/>
        <rFont val="Calibri"/>
        <family val="2"/>
        <charset val="238"/>
      </rPr>
      <t xml:space="preserve"> mag.ing.mech.</t>
    </r>
  </si>
  <si>
    <r>
      <t>NIKA NEVEČEREL,</t>
    </r>
    <r>
      <rPr>
        <sz val="10"/>
        <color theme="1"/>
        <rFont val="Calibri"/>
        <family val="2"/>
        <charset val="238"/>
      </rPr>
      <t xml:space="preserve"> dipl.ing.stroj.</t>
    </r>
  </si>
  <si>
    <r>
      <t xml:space="preserve">NATKO NOVAKOVIĆ, </t>
    </r>
    <r>
      <rPr>
        <sz val="10"/>
        <color theme="1"/>
        <rFont val="Calibri"/>
        <family val="2"/>
        <charset val="238"/>
      </rPr>
      <t>mag.ing.mech.</t>
    </r>
  </si>
  <si>
    <r>
      <t xml:space="preserve">BRANIMIR CINDORI, </t>
    </r>
    <r>
      <rPr>
        <sz val="10"/>
        <color theme="1"/>
        <rFont val="Calibri"/>
        <family val="2"/>
        <charset val="238"/>
      </rPr>
      <t>dipl.ing.stroj.</t>
    </r>
  </si>
  <si>
    <t>12/2021</t>
  </si>
  <si>
    <t>TROŠKOVNIK - CJELOVITA OBNOVA</t>
  </si>
  <si>
    <t>PLINOMJER</t>
  </si>
  <si>
    <r>
      <t>Plinomjer suhog sustava sa mijehom, tip G 4, DN 25, nominalnog kapaciteta 4 m</t>
    </r>
    <r>
      <rPr>
        <vertAlign val="superscript"/>
        <sz val="10"/>
        <rFont val="Arial"/>
        <family val="2"/>
        <charset val="238"/>
      </rPr>
      <t>3</t>
    </r>
    <r>
      <rPr>
        <sz val="10"/>
        <rFont val="Arial"/>
        <family val="2"/>
        <charset val="238"/>
      </rPr>
      <t>/h, maksimalnog kapaciteta 6 m</t>
    </r>
    <r>
      <rPr>
        <vertAlign val="superscript"/>
        <sz val="10"/>
        <rFont val="Arial"/>
        <family val="2"/>
        <charset val="238"/>
      </rPr>
      <t>3</t>
    </r>
    <r>
      <rPr>
        <sz val="10"/>
        <rFont val="Arial"/>
        <family val="2"/>
        <charset val="238"/>
      </rPr>
      <t>/h, sa priključcima DN 25, oličen i baždaren opremljen modulom za radijsko daljinsko očitavanje</t>
    </r>
  </si>
  <si>
    <t>Regulator tlaka ZR 20, DN 25 sa osiguračem od nestašice plina, ugrađen i ispitan, pi=25mbar</t>
  </si>
  <si>
    <t>Izrada lijevog i desnog spoja plinomjera DN 25</t>
  </si>
  <si>
    <t>UKUPNO V.1. PLINOMJER:</t>
  </si>
  <si>
    <t>MJERENI PLIN</t>
  </si>
  <si>
    <t>Obračun po metru ugrađene cijevi.</t>
  </si>
  <si>
    <t xml:space="preserve"> DN15</t>
  </si>
  <si>
    <t xml:space="preserve"> DN20</t>
  </si>
  <si>
    <t xml:space="preserve"> DN25</t>
  </si>
  <si>
    <t xml:space="preserve"> DN32</t>
  </si>
  <si>
    <t>Kuglasta plinska slavina navojna, ugrađena ispred trošila i ispitana</t>
  </si>
  <si>
    <t>Jednostruka laboratorijska kuglasta plinska slavina, navojna, ugrađena ispred trošila i ispitana, uključivo sav pomoćni materijal za spajanje, brtvljenje i pričvršćenje</t>
  </si>
  <si>
    <t>Dvostruka laboratorijska kuglasta plinska slavina, navojna, ugrađena ispred trošila i ispitana, uključivo sav pomoćni materijal za spajanje, brtvljenje i pričvršćenje</t>
  </si>
  <si>
    <t>Prolazi horizontalnih vodova kroz zidove, izvedeni od cijevi jednu dimenziju veću od cijevi koje kroz njih prolaze</t>
  </si>
  <si>
    <t xml:space="preserve">Aluminijska tlačna/odsisna ventilacijska rešetka, opremljena jednim redom horizontalno pojedinačno podesivih lamela. Okvir i lamele izrađeni su iz eloksiranog aluminija. Ugradnja vidljivim vijcima u strop. Obračun po komadu. +/- 5% odstupanja od dimenzije. Dimenzije: </t>
  </si>
  <si>
    <t>UKUPNO V.2. MJERENI PLIN:</t>
  </si>
  <si>
    <t>MONTAŽA, ISPITIVANJE I LIČENJE PLINSKE INSTALACIJE</t>
  </si>
  <si>
    <t>Sitni potrošni materijal za montažu prethodno specificirane opreme, kao što su kisik, disu plin, elektrode, žice za zavarivanje, tipli, vijci, matice, brtveni materijal, pasta, holenderi, kape i slično.Obračun po kompletu.</t>
  </si>
  <si>
    <t>Montaža specificirane opreme do potpune pogonske gotovosti od strane izvođača ovlaštenog od distributera. U stavku je uključeno i obvezno propuhivanjem čišćenje instalacije iznutra. Troškovi energije i energenata nisu uključeni.Obračun po kompletu.</t>
  </si>
  <si>
    <t>Ličenje čeličnog dijela plinovoda, dijelova opreme, pripadnih konzola i oslonaca s dva sloja (dvije nijanse) temeljnom antikorozivnom bojom, te završno s dva sloja lakom žute boje, uz prethodno temeljito čišćenje od hrđe i odmašćivanje.</t>
  </si>
  <si>
    <t>cijevi - obračun po dužnom metru:</t>
  </si>
  <si>
    <t>oslonci, konzole - obračun po oličenoj površini</t>
  </si>
  <si>
    <r>
      <t>m</t>
    </r>
    <r>
      <rPr>
        <vertAlign val="superscript"/>
        <sz val="10"/>
        <rFont val="Arial"/>
        <family val="2"/>
        <charset val="238"/>
      </rPr>
      <t>2</t>
    </r>
  </si>
  <si>
    <r>
      <t>NAPOMENA:</t>
    </r>
    <r>
      <rPr>
        <sz val="10"/>
        <rFont val="Arial"/>
        <family val="2"/>
        <charset val="238"/>
      </rPr>
      <t xml:space="preserve"> distributer plina treba prije ličenja ispitati instalaciju na nepropusnost i potvrditi zapisnikom.</t>
    </r>
  </si>
  <si>
    <t>Prijevoz specificirane opreme, materijala i alata na gradilište, te povrat alata na skladište izvođača radova. Obračun po kompletu.</t>
  </si>
  <si>
    <t>Nadzor nad izvođenjem razvoda plina i ugradnjom plinskih brojila od strane distributera plina.</t>
  </si>
  <si>
    <t>UKUPNO V.3.MONTAŽA, ISPITIVANJE I LIČENJE PLINSKE INSTALACIJE:</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</si>
  <si>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izvora).Obračun po kompletu.</t>
  </si>
  <si>
    <t>Čišćenje gradilišta od preostalog materijala i različite ambalaže, te materijal i rad potreban za zaštitu ugrađene i instalirane strojarske opreme od utjecaja ostalih radova na gradilištu (zaštita od prašine, žbuke, oštećivanja i sl.).Obračun po kompletu.</t>
  </si>
  <si>
    <t>UKUPNO V.4. ZAJEDNIČKE STAVKE:</t>
  </si>
  <si>
    <t>REKAPITULACIJA INSTALACIJE PLINA</t>
  </si>
  <si>
    <t xml:space="preserve">INSTALACIJA PLINA UKUPNO                       </t>
  </si>
  <si>
    <t>Demontaža postojećih rasvjetnih tijela u prizemlju, 1. katu . i 2. katu  i odvoz na deponij, komplet uljučuje  do 700 svjetiljki</t>
  </si>
  <si>
    <t>Demontaža postojeće instalacijske opreme, utičnica, prekidača, priključnica i sl., komplet uključuje   do max. 200 komada</t>
  </si>
  <si>
    <t>Demontaža postojećih razdjelnika u prizemlju, ( GRO) na 1 katu i na međukatovima, komplet  uključuje 14 postojećih razdjelnika</t>
  </si>
  <si>
    <t>IZMJEŠTANJE BROJILA EL. ENERGIJE</t>
  </si>
  <si>
    <t>Demontaža postojećeg broijila el. Energije i ugradnja istoga u novi GRO. Sve uz suglasnost nadležne elektrodistribucije</t>
  </si>
  <si>
    <t>UKUPNO VI.2. IZMJEŠTANJE BROJILA EL. ENERGIJE</t>
  </si>
  <si>
    <t xml:space="preserve">brojilo električne energije, indirektno preko 1A/5A strujnih transformatora, višetarifno ( unutarnji sat: 4 tarife, 2 x DI, modularne izvedbe na DIN šinu s LCD panelom za prikazivanje mjerenih veličina, MID certifikat; </t>
  </si>
  <si>
    <t>tropolni osigurač-rastavljač 3P, sa steznim priključkom za vodiče 2,5-95mm2, nazivne struje Ie=160A u AC21B do 440V AC 50Hz, nazivnog napona Ue=690V AC 50Hz, za ugradnju visokoučinskih rastalnih osigurača  DIN NH000/NH00 do 160 A;  sa steznim priključkom za vodiče 1,5-95mm2</t>
  </si>
  <si>
    <t xml:space="preserve">odvodnik prenapona 3P+N, maksimalne struje odvoda Imax= 40kA, tip 2, izvedbe s ulošcima i indikacijom dotrajalosti, </t>
  </si>
  <si>
    <t>diferencijalna zaštitna sklopka, četveropolna 4P , nazivne struje 63A, osjetljivosti 30mA, tip A;  4P 63A 30mA tip A,</t>
  </si>
  <si>
    <t xml:space="preserve">grebenastra preklopka 12A, jednopolna 1P,  tropoložajna 2-0-1,  kut između položaja 45 stupnjeva, montaža fi=22mm, </t>
  </si>
  <si>
    <t>TRANSFORMATOR 220/24VDC 200VA</t>
  </si>
  <si>
    <t xml:space="preserve">instalacijski sklopnik, dvopolni 2P, nazivne struje In=16A u kategoriji AC7a, nazivnog napona 250V, vrste kontakta 1NO, upravljački napon svitka 230-240V AC 50Hz;  2P 16A 2NO 230/240V AC </t>
  </si>
  <si>
    <t>signalna svjetiljka, metalne izvedbe promjera 22mm, s LED diodom radnog vijeka 100 000 sati, ZELENE boje za napon napajanja 230 VAC; t</t>
  </si>
  <si>
    <t xml:space="preserve">signalna svjetiljka, metalne izvedbe promjera 22mm, s LED diodom radnog vijeka 100 000 sati, CRVENE boje za napon napajanja 230 VAC; </t>
  </si>
  <si>
    <t>sva potrebna montažna i spojna oprema potrebna za ugradnju specificirane opreme u ormare do njegove pune fukcionalnosti; Powerclip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</si>
  <si>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R-1</t>
  </si>
  <si>
    <t>tropolni osigurač-rastavljač 3P, sa steznim priključkom za vodiče 2,5-95mm2, nazivne struje Ie=160A u AC21B do 440V AC 50Hz, nazivnog napona Ue=690V AC 50Hz, za ugradnju visokoučinskih rastalnih osigurača tipa DIN NH000/NH00 do 160 A;  sa steznim priključkom za vodiče 1,5-95mm2</t>
  </si>
  <si>
    <t>odvodnik prenapona 3P+N, maksimalne struje odvoda Imax= 40kA, tip 2, izvedbe s ulošcima i indikacijom dotrajalosti, 3P+N</t>
  </si>
  <si>
    <t xml:space="preserve">instalacijski sklopnik, dvopolni 2P, nazivne struje In=16A u kategoriji AC7a, nazivnog napona 250V, vrste kontakta 2NO, upravljački napon svitka 230-240V AC 50Hz;  2P 16A 2NO 230/240V AC </t>
  </si>
  <si>
    <t>sva potrebna montažna i spojna oprema potrebna za ugradnju specificirane opreme u  ormare do njegove pune fukcionalnosti; Powerclip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</si>
  <si>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VI.3.2. SVEUKUPNO</t>
  </si>
  <si>
    <t>R-2</t>
  </si>
  <si>
    <t>VI.3.3. SVEUKUPNO</t>
  </si>
  <si>
    <t>R-POT1</t>
  </si>
  <si>
    <t>osigurač dim. 14X51mm GL/GG 40A</t>
  </si>
  <si>
    <t>diferencijalna zaštitna sklopka, četveropolna 4P , nazivne struje 40A, osjetljivosti 30mA, tip A;  4P 40A 30mA tip A,</t>
  </si>
  <si>
    <t>VI.3.4. SVEUKUPNO</t>
  </si>
  <si>
    <t>R-POT2</t>
  </si>
  <si>
    <t>VI.3.5. SVEUKUPNO</t>
  </si>
  <si>
    <t>R-SPR</t>
  </si>
  <si>
    <t>VI.3.6. SVEUKUPNO</t>
  </si>
  <si>
    <t>R-15</t>
  </si>
  <si>
    <t>VI.3.7. SVEUKUPNO</t>
  </si>
  <si>
    <t>R-12</t>
  </si>
  <si>
    <t>VI.3.8. SVEUKUPNO</t>
  </si>
  <si>
    <t>R-209</t>
  </si>
  <si>
    <t>VI.3.9. SVEUKUPNO</t>
  </si>
  <si>
    <t>R-213</t>
  </si>
  <si>
    <t xml:space="preserve">signalna svjetiljka, metalne izvedbe promjera 22mm, s LED diodom radnog vijeka 100 000 sati, ZELENE boje za napon napajanja 230 VAC; </t>
  </si>
  <si>
    <t xml:space="preserve">gljivasto tipkalo za nužni isklop, otpuštanje zakretom, metalne izvedbe promjera 22mm, CRVENE boje, kontakt 1 x NC + 1xNO ; </t>
  </si>
  <si>
    <t>VI.3.10. SVEUKUPNO</t>
  </si>
  <si>
    <t xml:space="preserve">Za sve karakteristične prostore u građevini u kojima se nalazi rasvjetna armatura potrebno je izraditi svjetlotehničke proračune. Prostor koji su po normama svjetlotehnički normirani moraju se dostaviti izračuni sa jasno vidjivim rezultatima izračuna vrijednosti: Esr, Uo, UGR... Rezultate dostaviti u pdf formatu, kao i  originalnu datoteku svjetlotehničkog programa.
</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</si>
  <si>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624x80x80 [mm]. Klasa zaštite I. LED izvor svjetlosti, radni napon 220-240V, 50-60Hz, temperature boje 4000K, uzvrat boje CRI≥80, minimalnog izlaznog svjetlosnog toka 2250lm, maksimalna ukupna snaga sustava 18W, minimalna efikasnost svjetiljke 125 lm/W. Radna temperatura: 0°C - +35°C. Vijek trajanja izvora minimalno 50000 sati L90B10, 100000 sati L80B10. Stupanj mehaničke zaštite minimalno IP20. Stupanj mehaničke otpornosti IK04. Sa svim potrebnim priborom, priključnim materijalom i elementima. Oznaka u projektu "S1".</t>
  </si>
  <si>
    <t>Tehničke karakteristike:
- Ugradna svjetiljka s direktnom svjetlosnom distribucijom
- Kućište od aluminijskog profila, bijele boje
- Opalni mat difuzor
- Elektronička predspojna naprava
- Dimenzije svjetiljke (DxŠxV): 624x80x80 [mm]
- Klasa zaštite I
- LED izvor svjetlosti, temperature boje 4000K
- Radni napon 220-240V, 50/60 Hz
- Uzvrat boje minimalno CRI≥80 
- Minimalni izlazni svjetlosni tok 2250lm
- Maksimalna ukupna snaga sustava 18W
- Minimalna efikasnost svjetiljke 125lm/W
- Radna temperatura: 0°C - +35°C
- Vijek trajanja izvora minimalno 50000 sati L90B10
- Vijek trajanja izvora minimalno 100000 sati L80B10
- Stupanj mehaničke zaštite minimalno IP20
- Stupanj mehaničke otpornosti IK04</t>
  </si>
  <si>
    <t>VI.4.2</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</si>
  <si>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1224x80x80 [mm]. Klasa zaštite I. LED izvor svjetlosti, radni napon 220-240V, 50-60Hz, temperature boje 4000K, uzvrat boje CRI≥80, minimalnog izlaznog svjetlosnog toka 3550lm, maksimalna ukupna snaga sustava 28W, minimalna efikasnost svjetiljke 127 lm/W. Radna temperatura: 0°C - +35°C. Vijek trajanja izvora minimalno 50000 sati L90B10, 100000 sati L80B10. Stupanj mehaničke zaštite minimalno IP20. Stupanj mehaničke otpornosti IK04. Sa svim potrebnim priborom, priključnim materijalom i elementima. Oznaka u projektu "S2".</t>
  </si>
  <si>
    <t>Tehničke karakteristike:
- Ugradna svjetiljka s direktnom svjetlosnom distribucijom
- Kućište od aluminijskog profila, bijele boje
- Opalni mat difuzor
- Elektronička predspojna naprava
- Dimenzije svjetiljke (DxŠxV): 1224x80x80 [mm]
- Klasa zaštite I
- LED izvor svjetlosti, temperature boje 4000K
- Radni napon 220-240V, 50/60 Hz
- Uzvrat boje minimalno CRI≥80 
- Minimalni izlazni svjetlosni tok 3550lm
- Maksimalna ukupna snaga sustava 28W
- Minimalna efikasnost svjetiljke 127lm/W
- Radna temperatura: 0°C - +35°C
- Vijek trajanja izvora minimalno 50000 sati L90B10
- Vijek trajanja izvora minimalno 100000 sati L80B10
- Stupanj mehaničke zaštite minimalno IP20
- Stupanj mehaničke otpornosti IK04</t>
  </si>
  <si>
    <t>VI.4.3</t>
  </si>
  <si>
    <t>Dobava, montaža i spajanje ugradne svjetiljke direktne svjetlosne distribucije. Kućište izrađeno od aluminijskog profila, završne obrade u bijeloj boji. PMMA opalni mat difuzor. U kompletu s kopčama za ugradnju u spuštene stropove. Elektronička predspojna naprava. Dimenzije svjetiljke (DxŠxV): 2424x80x80 [mm]. Klasa zaštite I. LED izvor svjetlosti, radni napon 220-240V, 50-60Hz, temperature boje 4000K, uzvrat boje CRI≥80, minimalnog izlaznog svjetlosnog toka 7050lm, maksimalna ukupna snaga sustava 56W, minimalna efikasnost svjetiljke 126 lm/W. Radna temperatura: 0°C - +35°C. Vijek trajanja izvora minimalno 50000 sati L90B10, 100000 sati L80B10. Stupanj mehaničke zaštite minimalno IP20. Stupanj mehaničke otpornosti IK04. Sa svim potrebnim priborom, priključnim materijalom i elementima. Oznaka u projektu "S3".</t>
  </si>
  <si>
    <t>Tehničke karakteristike:
- Ugradna svjetiljka s direktnom svjetlosnom distribucijom
- Kućište od aluminijskog profila, bijele boje
- Opalni mat difuzor
- Elektronička predspojna naprava
- Dimenzije svjetiljke (DxŠxV): 2424x80x80 [mm]
- Klasa zaštite I
- LED izvor svjetlosti, temperature boje 4000K
- Radni napon 220-240V, 50/60 Hz
- Uzvrat boje minimalno CRI≥80 
- Minimalni izlazni svjetlosni tok 7050lm
- Maksimalna ukupna snaga sustava 56W
- Minimalna efikasnost svjetiljke 126lm/W
- Radna temperatura: 0°C - +35°C
- Vijek trajanja izvora minimalno 50000 sati L90B10
- Vijek trajanja izvora minimalno 100000 sati L80B10
- Stupanj mehaničke zaštite minimalno IP20
- Stupanj mehaničke otpornosti IK04</t>
  </si>
  <si>
    <t>VI.4.4</t>
  </si>
  <si>
    <t>Dobava, montaža i spajanje ugradne svjetiljke direktne svjetlosne distribucije. Kućište izrađeno od aluminijskog profila, završne obrade u bijeloj boji. PMMA opalni mat difuzor. U kompletu s kopčama za ugradnju u spuštene stropove. Elektronička predspojna naprava. Spajanje svjetiljke na napojni kabel pomoću 3-polnog konektora. Standardna svjetiljka dolazi u kompletu s dva 3-polna konektora za spajanje u kontinuiranu svjetlosnu liniju. Svjetiljka se spaja u kontinuiranu svjetlosnu liniju na svjetiljku S4.2 prema projektu. Dimenzije svjetiljke (DxŠxV): 1200x80x80 [mm]. Klasa zaštite I. LED izvor svjetlosti, radni napon 220-240V, 50-60Hz, temperature boje 4000K, uzvrat boje CRI≥80, minimalnog izlaznog svjetlosnog toka 3550lm, maksimalna ukupna snaga sustava 28W, minimalna efikasnost svjetiljke 127 lm/W. Radna temperatura: 0°C - +35°C. Vijek trajanja izvora minimalno 50000 sati L90B10, 100000 sati L80B10. Stupanj mehaničke zaštite minimalno IP20. Stupanj mehaničke otpornosti IK04. Sa svim potrebnim priborom, priključnim materijalom, početnim 3-polnim konektorom, završnim kapama i elementima. Oznaka u projektu "S4.1".</t>
  </si>
  <si>
    <t>Tehničke karakteristike:
- Ugradna svjetiljka s direktnom svjetlosnom distribucijom
- Kućište od aluminijskog profila, bijele boje
- Opalni mat difuzor
- Elektronička predspojna naprava
- Spajanje u kontinuiranu svjetlosnu liniju na svjetiljku S4.2 prema projektu pomoću 3-polnog konektora
- Dimenzije svjetiljke (DxŠxV): 1200x80x80 [mm]
- Klasa zaštite I
- LED izvor svjetlosti, temperature boje 4000K
- Radni napon 220-240V, 50/60 Hz
- Uzvrat boje minimalno CRI≥80 
- Minimalni izlazni svjetlosni tok 3550lm
- Maksimalna ukupna snaga sustava 28W
- Minimalna efikasnost svjetiljke 127lm/W
- Radna temperatura: 0°C - +35°C
- Vijek trajanja izvora minimalno 50000 sati L90B10
- Vijek trajanja izvora minimalno 100000 sati L80B10
- Stupanj mehaničke zaštite minimalno IP20
- Stupanj mehaničke otpornosti IK04</t>
  </si>
  <si>
    <t>VI.4.5</t>
  </si>
  <si>
    <t>Dobava, montaža i spajanje ugradne svjetiljke direktne svjetlosne distribucije. Kućište izrađeno od aluminijskog profila, završne obrade u bijeloj boji. PMMA opalni mat difuzor. U kompletu s kopčama za ugradnju u spuštene stropove. Elektronička predspojna naprava. Standardna svjetiljka dolazi u kompletu s dva 3-polna konektora za spajanje u kontinuiranu svjetlosnu liniju. Svjetiljka se spaja u kontinuiranu svjetlosnu liniju na svjetiljku S4.1 prema projektu. Dimenzije svjetiljke (DxŠxV): 2400x80x80 [mm]. Klasa zaštite I. LED izvor svjetlosti, radni napon 220-240V, 50-60Hz, temperature boje 4000K, uzvrat boje CRI≥80, minimalnog izlaznog svjetlosnog toka 7050lm, maksimalna ukupna snaga sustava 56W, minimalna efikasnost svjetiljke 126 lm/W. Radna temperatura: 0°C - +35°C. Vijek trajanja izvora minimalno 50000 sati L90B10, 100000 sati L80B10. Stupanj mehaničke zaštite minimalno IP20. Stupanj mehaničke otpornosti IK04. Sa svim potrebnim priborom, priključnim materijalom i elementima. Oznaka u projektu "S4.2".</t>
  </si>
  <si>
    <t>Tehničke karakteristike:
- Ugradna svjetiljka s direktnom svjetlosnom distribucijom
- Kućište od aluminijskog profila, bijele boje
- Opalni mat difuzor
- Elektronička predspojna naprava
- Spajanje u kontinuiranu svjetlosnu liniju na svjetiljku S4.1 prema projektu pomoću 3-polnog konektora
- Dimenzije svjetiljke (DxŠxV): 2400x80x80 [mm]
- Klasa zaštite I
- LED izvor svjetlosti, temperature boje 4000K
- Radni napon 220-240V, 50/60 Hz
- Uzvrat boje minimalno CRI≥80 
- Minimalni izlazni svjetlosni tok 7050lm
- Maksimalna ukupna snaga sustava 56W
- Minimalna efikasnost svjetiljke 126lm/W
- Radna temperatura: 0°C - +35°C
- Vijek trajanja izvora minimalno 50000 sati L90B10
- Vijek trajanja izvora minimalno 100000 sati L80B10
- Stupanj mehaničke zaštite minimalno IP20
- Stupanj mehaničke otpornosti IK04</t>
  </si>
  <si>
    <t>VI.4.6</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</si>
  <si>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1150x80x80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i elementima. Oznaka u projektu "S5".</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</si>
  <si>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1150x80x80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</si>
  <si>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VI.4.7</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</si>
  <si>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Dimenzije svjetiljke (DxŠxV): 1710x80x80 [mm]. Klasa zaštite I. LED izvor svjetlosti, radni napon 220-240V, 50-60Hz, temperature boje 4000K, uzvrat boje CRI≥80, minimalnog izlaznog svjetlosnog toka 5400lm, maksimalna ukupna snaga sustava 35W, minimalna efikasnost svjetiljke 154 lm/W. Radna temperatura: 0°C - +35°C. Vijek trajanja izvora minimalno 100000 sati L80B10. Stupanj mehaničke zaštite minimalno IP20. Stupanj mehaničke otpornosti IK04. Sa svim potrebnim priborom, priključnim materijalom i elementima. Oznaka u projektu "S6".</t>
  </si>
  <si>
    <t>Tehničke karakteristike:
- Ugradna svjetiljka s direktnom svjetlosnom distribucijom
- Kućište od aluminijskog profila, bijele boje
- Opalni mat difuzor
- Svjetiljka za radna mjesta - suzbijanje bliještanja u svim smjerovima UGR&lt;19
- Elektronička predspojna naprava
- Dimenzije svjetiljke (DxŠxV): 1710x80x80 [mm]
- Klasa zaštite I
- LED izvor svjetlosti, temperature boje 4000K
- Radni napon 220-240V, 50/60 Hz
- Uzvrat boje minimalno CRI≥80 
- Minimalni izlazni svjetlosni tok 5400lm
- Maksimalna ukupna snaga sustava 35W
- Minimalna efikasnost svjetiljke 154lm/W
- Radna temperatura: 0°C - +35°C
- Vijek trajanja izvora minimalno 100000 sati L80B10
- Stupanj mehaničke zaštite minimalno IP20
- Stupanj mehaničke otpornosti IK04</t>
  </si>
  <si>
    <t>VI.4.8</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</si>
  <si>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Dimenzije svjetiljke (DxŠxV): 1150x80x80 [mm]. Klasa zaštite I. LED izvor svjetlosti, radni napon 220-240V, 50-60Hz, temperature boje 4000K, uzvrat boje CRI≥80, minimalnog izlaznog svjetlosnog toka 3600lm, maksimalna ukupna snaga sustava 23W, minimalna efikasnost svjetiljke 157 lm/W. Radna temperatura: 0°C - +35°C. Vijek trajanja izvora minimalno 100000 sati L80B10. Stupanj mehaničke zaštite minimalno IP20. Stupanj mehaničke otpornosti IK04. Sa svim potrebnim priborom, priključnim materijalom i elementima. Oznaka u projektu "S7".</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</si>
  <si>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Dimenzije svjetiljke (DxŠxV): 1150x80x80 [mm]
- Klasa zaštite I
- LED izvor svjetlosti, temperature boje 4000K
- Radni napon 220-240V, 50/60 Hz
- Uzvrat boje minimalno CRI≥80 
- Minimalni izlazni svjetlosni tok 3600lm
- Maksimalna ukupna snaga sustava 23W
- Minimalna efikasnost svjetiljke 157lm/W
- Radna temperatura: 0°C - +35°C
- Vijek trajanja izvora minimalno 100000 sati L80B10
- Stupanj mehaničke zaštite minimalno IP20
- Stupanj mehaničke otpornosti IK04</t>
  </si>
  <si>
    <t>VI.4.9</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</si>
  <si>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Spajanje svjetiljke na napojni kabel pomoću 5-polnog konektora. Standardna svjetiljka dolazi u kompletu s dva 5-polna konektora za spajanje u kontinuiranu svjetlosnu liniju. Svjetiljka se spaja u kontinuiranu svjetlosnu liniju na svjetiljku S8.2 prema projektu. Dimenzije svjetiljke (DxŠxV): 1126x80x80 [mm]. Klasa zaštite I. LED izvor svjetlosti, radni napon 220-240V, 50-60Hz, temperature boje 4000K, uzvrat boje CRI≥80, minimalnog izlaznog svjetlosnog toka 2750lm, maksimalna ukupna snaga sustava 18W, minimalna efikasnost svjetiljke 153 lm/W. Radna temperatura: 0°C - +35°C. Vijek trajanja izvora minimalno 50000 sati L90B10, 100000 sati L80B10. Stupanj mehaničke zaštite minimalno IP20. Stupanj mehaničke otpornosti IK04. Sa svim potrebnim priborom, priključnim materijalom, početnim 5-polnim konektorom, završnim kapama i elementima. Oznaka u projektu "S8.1".</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</si>
  <si>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S8.2 prema projektu pomoću 5-polnog konektora
- Dimenzije svjetiljke (DxŠxV): 1126x80x80 [mm]
- Klasa zaštite I
- LED izvor svjetlosti, temperature boje 4000K
- Radni napon 220-240V, 50/60 Hz
- Uzvrat boje minimalno CRI≥80 
- Minimalni izlazni svjetlosni tok 2750lm
- Maksimalna ukupna snaga sustava 18W
- Minimalna efikasnost svjetiljke 153lm/W
- Radna temperatura: 0°C - +35°C
- Vijek trajanja izvora minimalno 50000 sati L90B10
- Vijek trajanja izvora minimalno 100000 sati L80B10
- Stupanj mehaničke zaštite minimalno IP20
- Stupanj mehaničke otpornosti IK04</t>
  </si>
  <si>
    <t>VI.4.10</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</si>
  <si>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upravljiva putem DALI protokola. Standardna svjetiljka dolazi u kompletu s dva 5-polna konektora za spajanje u kontinuiranu svjetlosnu liniju. Svjetiljka se spaja u kontinuiranu svjetlosnu liniju na svjetiljku S8.1 prema projektu. Dimenzije svjetiljke (DxŠxV): 1686x80x80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50000 sati L90B10, 100000 sati L80B10. Stupanj mehaničke zaštite minimalno IP20. Stupanj mehaničke otpornosti IK04. Sa svim potrebnim priborom, priključnim materijalom i elementima. Oznaka u projektu "S8.2".</t>
  </si>
  <si>
    <t>Tehničke karakteristike:
- Ugradna svjetiljka s direktnom svjetlosnom distribucijom
- Kućište od aluminijskog profila, bijele boje
- Opalni mat difuzor
- Svjetiljka za radna mjesta - suzbijanje bliještanja u svim smjerovima UGR&lt;19
- Elektronička predspojna naprava upravljiva putem DALI protokola
- Spajanje u kontinuiranu svjetlosnu liniju na svjetiljku S8.1 prema projektu pomoću 5-polnog konektora
- Dimenzije svjetiljke (DxŠxV): 1686x80x80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50000 sati L90B10
- Vijek trajanja izvora minimalno 100000 sati L80B10
- Stupanj mehaničke zaštite minimalno IP20
- Stupanj mehaničke otpornosti IK04</t>
  </si>
  <si>
    <t>VI.4.11</t>
  </si>
  <si>
    <t>Dobava, montaža i spajanje ugradne svjetiljke direktne svjetlosne distribucije. Kućište izrađeno od aluminijskog profila, završne obrade u bijeloj boji. PMMA opalni mat difuzor. Svjetiljka pogodna za radna mjesta - suzbijanje bliještanja u svim smjerovima UGR&lt;19. U kompletu s kopčama za ugradnju u spuštene stropove. Elektronička predspojna naprava. Spajanje svjetiljke na napojni kabel pomoću 3-polnog konektora. Standardna svjetiljka dolazi u kompletu s dva 3-polna konektora za spajanje u kontinuiranu svjetlosnu liniju. Dimenzije svjetiljke (DxŠxV): 1686x80x80 [mm]. Klasa zaštite I. LED izvor svjetlosti, radni napon 220-240V, 50-60Hz, temperature boje 4000K, uzvrat boje CRI≥80, minimalnog izlaznog svjetlosnog toka 4100lm, maksimalna ukupna snaga sustava 27W, minimalna efikasnost svjetiljke 152 lm/W. Radna temperatura: 0°C - +35°C. Vijek trajanja izvora minimalno 50000 sati L90B10, 100000 sati L80B10. Stupanj mehaničke zaštite minimalno IP20. Stupanj mehaničke otpornosti IK04. Sa svim potrebnim priborom, priključnim materijalom, početnim 3-polnim konektorom, završnim kapama i elementima. Oznaka u projektu "S8.3".</t>
  </si>
  <si>
    <t>Tehničke karakteristike:
- Ugradna svjetiljka s direktnom svjetlosnom distribucijom
- Kućište od aluminijskog profila, bijele boje
- Opalni mat difuzor
- Svjetiljka za radna mjesta - suzbijanje bliještanja u svim smjerovima UGR&lt;19
- Elektronička predspojna naprava
- Spajanje u kontinuiranu svjetlosnu liniju projektu pomoću 3-polnog konektora
- Dimenzije svjetiljke (DxŠxV): 1686x80x80 [mm]
- Klasa zaštite I
- LED izvor svjetlosti, temperature boje 4000K
- Radni napon 220-240V, 50/60 Hz
- Uzvrat boje minimalno CRI≥80 
- Minimalni izlazni svjetlosni tok 4100lm
- Maksimalna ukupna snaga sustava 27W
- Minimalna efikasnost svjetiljke 152lm/W
- Radna temperatura: 0°C - +35°C
- Vijek trajanja izvora minimalno 50000 sati L90B10
- Vijek trajanja izvora minimalno 100000 sati L80B10
- Stupanj mehaničke zaštite minimalno IP20
- Stupanj mehaničke otpornosti IK04</t>
  </si>
  <si>
    <t>VI.4.12</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</si>
  <si>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Početna svjetiljka se spaja u kontinuiranu svjetlosnu liniju na svjetiljku S9.2 prema projektu. CLO (Constant Light Output) - održavanje konstantnog izlaznog svjetlosnog toka za vrijeme trajanja životnog vijeka izvora svjetiljke.  Dimenzije svjetiljke (DxŠxV): 1256x65x65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"S9.1".</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</si>
  <si>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1256x65x65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</si>
  <si>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VI.4.13</t>
  </si>
  <si>
    <t>Dobava, montaža i spajanje zidne svjetiljke direktne asimetrične svjetlosne distribucije. Aluminijsko kućište, završne obrade u bijeloj boji. Metalizirani aluminijski reflektor s izvrsnim  refleksijama (&lt;92%). PMMA difuzor. Elektronička predspojna naprava. Svjetiljka prolazno ožičena (5x1,5mm²) i sadrži konektor na krajevima svjetiljke. Svjetiljka se spaja u kontinuiranu svjetlosnu liniju na svjetiljku S9.1 prema projektu. CLO (Constant Light Output) - održavanje konstantnog izlaznog svjetlosnog toka za vrijeme trajanja životnog vijeka izvora svjetiljke.  Dimenzije svjetiljke (DxŠxV): 1252x65x65 [mm]. Klasa zaštite I. LED izvor svjetlosti, radni napon 220-240V, 50-60Hz, temperature boje 4000K, uzvrat boje CRI≥80, minimalnog izlaznog svjetlosnog toka 3772lm, maksimalna ukupna snaga sustava 29W, minimalna efikasnost svjetiljke 130 lm/W. Radna temperatura: -25°C - +25°C. Vijek trajanja izvora minimalno 50000 sati L100B50. Stupanj mehaničke zaštite minimalno IP20. Sa svim potrebnim priborom, priključnim materijalom, zidni nosači i elementima. Oznaka u projektu "S9.2".</t>
  </si>
  <si>
    <t>Tehničke karakteristike:
- Zidna svjetiljka s direktnom asimetričnom svjetlosnom distribucijom
- Aluminijsko kućište, bijele boje
- Metalizirani aluminijski reflektor
- PMMA difuzor
- Elektronička predspojna naprava
- Spajanje u kontinuiranu svjetlosnu liniju
- CLO (Constant Light Output) - održavanje konstantnog izlaznog svjetlosnog toka za vrijeme trajanja životnog vijeka izvora svjetiljke
- Dimenzije svjetiljke (DxŠxV): 1252x65x65 [mm]
- Klasa zaštite I
- LED izvor svjetlosti, temperature boje 4000K
- Radni napon 220-240V, 50/60 Hz
- Uzvrat boje minimalno CRI≥80 
- Minimalni izlazni svjetlosni tok 3772lm
- Maksimalna ukupna snaga sustava 29W
- Minimalna efikasnost svjetiljke 130lm/W
- Radna temperatura: -25°C - +25°C
- Vijek trajanja izvora minimalno 50000 sati L100B50
- Stupanj mehaničke zaštite minimalno IP20</t>
  </si>
  <si>
    <t>VI.4.14</t>
  </si>
  <si>
    <t>Dobava, montaža i spajanje nadgrade vodotijesne svjetiljke s direktnom simetričnom svjetlosnom distribucijom s malim udiom indirektne distribucije (8%). Kućište svjetiljke glatke površine izrađeno od polikarbonata. Opalni difuzor. Elektronička predspojna naprava. Klasa zaštite I. Dimenzije svjetiljke (DxŠxV): 1200mm x 87mm x 66mm. LED izvor svjetlosti, radni napon 230V/50Hz, temperatura boje 4000K, uzvrat boje minimalno CRI≥80, minimalnog izlaznog svjetlosnog toka 4376 lm, maksimalne snage sustava 28W, minimalna efikasnost svjetiljke 156 lm/W. Radna temperatura: -20°C - +45°C. Vijek trajanja izvora minimalno 50000 sati L80B10. Stupanj mehaničke zaštite minimalno IP65. Stupanj mehaničke otpornosti IK08. Sa svim potrebnim priborom, priključnim materijalom i elementima. Oznaka u projektu "S10".</t>
  </si>
  <si>
    <t xml:space="preserve">Tehničke karakteristike:
- Nadgradna vodotijesna svjetiljka s direktnom simetričnom svjetlosnom distribucijom s malim udiom indirektne distribucije
- Kućište svjetiljke izrađeno od polikarbonata
- Opalni difuzor
- Elektronička predspojna naprava
- Dimenzije svjetiljke (DxŠxV): 1200mm x 87mm x 66mm
- Klasa zaštite I
- LED izvor svjetlosti, temperatura boje 4000K
- Radni napon 230V/50Hz
- Uzvrat boje minimalno CRI≥80
- Minimalni izlazni svjetlosni tok 4376lm
- Maksimalna ukupna snaga sustava 28W
- Minimalna efikasnost svjetiljke 156 lm/W
- Radna temperatura: -20°C - +45°C
- Vijek trajanja izvora minimalno 50000 sati L80B10
- Stupanj mehaničke zaštite minimalno IP65
- Stupanj mehaničke otpornosti minimalno IK08
</t>
  </si>
  <si>
    <t>VI.4.15</t>
  </si>
  <si>
    <t xml:space="preserve">Dobava, montaža i spajanje nadgradne zidne svjetiljke s direktnom (77%) i indirektnom (23%) svjetlosnom distribucijom. Kućište izrađeno od ekstrudiranog aluminijskog profila, krajevi svjetiljke izrađeni od plastike. Mogućnost horizontalne i vertikalne zidne montaže, te stropne. Polikarbonatni opalni difuzor glatke površine. Elektronička predspojna naprava. Klasa zaštite I. Dimenzije svjetiljke (DxŠxV): 600x82x47 [mm]. LED izvor svjetlosti, radni napon 230V/50Hz, temperatura boje 4000K,  uzvrat boje CRI≥80, minimalnog izlaznog svjetlosnog toka 1089lm, maksimalne snage sustava 9W, minimalna efikasnost 121 lm/W. Radna temperatura: 10°C - +35°C. Vijek trajanja izvora minimalno 50000 sati L80B10. Stupanj mehaničke zaštite minimalno IP44. Stupanj mehaničke otpornosti IK02. ENEC certificirana svjetiljka. Sa svim potrebnim priborom, priključnim materijalom i elementima. Oznaka u projektu "S11". </t>
  </si>
  <si>
    <t>VI.4.16</t>
  </si>
  <si>
    <t>Dobava, montaža i spajanje nadgradne svjetiljke s direktnom simetričnom svjetlosnom distribucijom, širine snopa 55°. Cilindrično kućište izrađeno od aluminija u bijeloj boji. Zrcalni plastični reflektor. Klasa zaštite I. Dimenzije svjetiljke (PxV): 90x100 [mm]. LED izvor svjetlosti, radni napon 220-240V, 50-60Hz, maksimalne snage sustava 15 W, temperatura boje 4000 K, uzvrat boje minimalno CRI≥80, minimalnog izlaznog svjetlosnog toka 1280 lm, minimalna efikasnost svjetiljke 85 lm/W. Vijek trajanja izvora minimalno 40000 sati L70B50. Stupanj mehaničke zaštite minimalno IP54. Sa svim potrebnim priborom, priključnim materijalom i elementima. Oznaka u projektu "S12".</t>
  </si>
  <si>
    <t>Tehničke karakteristike:
- Nadgradna svjetiljka s direktnom simetričnom svjetlosnom distribucijom, širine snopa 55°
- Cilindrično kućište izrađeno od aluminija u bijeloj boji
- Zrcalni plastični reflektor
- Klasa zaštite I
- Dimenzije svjetiljke (PxV): 81x200 [mm]
- LED izvor svjetlosti
- Temperatura boje 3000K, uzvrat boje minimalno CRI&gt;80
- Minimalni izlazni svjetlosni tok 1250lm
- Maksimalna ukupna snaga sustava 14W
- Minimalna efikasnost svjetiljke 89 lm/W
- Vijek trajanja izvora minimalno 60000 sati L80B10
- Stupanj mehaničke zaštite minimalno IP54</t>
  </si>
  <si>
    <t>VI.4.17</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</si>
  <si>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220x60 [mm]. Klasa zaštite II. LED izvor svjetlosti, radni napon 220-240V, 50-60Hz, temperature boje 4000K, uzvrat boje CRI≥90, minimalnog izlaznog svjetlosnog toka 2190lm, maksimalna ukupna snaga sustava 21W, minimalna efikasnost svjetiljke 104 lm/W. Vijek trajanja izvora minimalno 50000 sati L80B20. Stupanj mehaničke zaštite minimalno IP44. Stupanj mehaničke otpornosti IK07. Sa svim potrebnim priborom, priključnim materijalom i elementima. Oznaka u projektu "S13".</t>
  </si>
  <si>
    <t>Tehničke karakteristike:
- Ugradna svjetiljka s direktnom svjetlosnom distribucijom
- Kućište od aluminija, bijele boje
- Elektronička predspojna naprava
- Dimenzije svjetiljke (PxV): 220x60 [mm]
- Klasa zaštite II
- LED izvor svjetlosti, temperature boje 4000K
- Radni napon 220-240V, 50/60 Hz
- Uzvrat boje minimalno CRI≥90 
- Minimalni izlazni svjetlosni tok 2190lm
- Maksimalna ukupna snaga sustava 21W
- Minimalna efikasnost svjetiljke 104lm/W
- Vijek trajanja izvora minimalno 50000 sati L80B20
- Stupanj mehaničke zaštite minimalno IP44
- Stupanj mehaničke otpornosti IK07</t>
  </si>
  <si>
    <t>VI.4.18</t>
  </si>
  <si>
    <t>Dobava, montaža i spajanje ugradne svjetiljke direktne svjetlosne distribucije. Kućište izrađeno od aluminija, završne obrade u bijeloj boji otporno na UV zrake. U kompletu s kopčama za ugradnju u spuštene stropove. Elektronička predspojna naprava. Dimenzije svjetiljke (PxV): 245x60 [mm]. Klasa zaštite II. LED izvor svjetlosti, radni napon 220-240V, 50-60Hz, temperature boje 4000K, uzvrat boje CRI≥90, minimalnog izlaznog svjetlosnog toka 3320lm, maksimalna ukupna snaga sustava 32W, minimalna efikasnost svjetiljke 103 lm/W. Vijek trajanja izvora minimalno 50000 sati L80B20. Stupanj mehaničke zaštite minimalno IP44. Stupanj mehaničke otpornosti IK07. Sa svim potrebnim priborom, priključnim materijalom i elementima. Oznaka u projektu "S14".</t>
  </si>
  <si>
    <t>Tehničke karakteristike:
- Ugradna svjetiljka s direktnom svjetlosnom distribucijom
- Kućište od aluminija, bijele boje
- Elektronička predspojna naprava
- Dimenzije svjetiljke (PxV): 245x60 [mm]
- Klasa zaštite II
- LED izvor svjetlosti, temperature boje 4000K
- Radni napon 220-240V, 50/60 Hz
- Uzvrat boje minimalno CRI≥90 
- Minimalni izlazni svjetlosni tok 3320lm
- Maksimalna ukupna snaga sustava 32W
- Minimalna efikasnost svjetiljke 103lm/W
- Vijek trajanja izvora minimalno 50000 sati L80B20
- Stupanj mehaničke zaštite minimalno IP44
- Stupanj mehaničke otpornosti IK07</t>
  </si>
  <si>
    <t>VI.4.19</t>
  </si>
  <si>
    <t>Dobava, montaža i spajanje ugradne svjetiljke direktne svjetlosne distribucije. Kućište izrađeno od aluminija, završne obrade u bijeloj boji. Opalni difuzor. Elektronička predspojna naprava. Dimenzije svjetiljke (PxV): 435x125 [mm]. Klasa zaštite I. LED izvor svjetlosti, radni napon 220-240V, 50-60Hz, temperature boje 4000K, uzvrat boje CRI≥80, minimalnog izlaznog svjetlosnog toka 3230lm, maksimalna ukupna snaga sustava 28W, minimalna efikasnost svjetiljke 115 lm/W. Vijek trajanja izvora minimalno 50000 sati L80B20. Stupanj mehaničke zaštite minimalno IP20. Sa svim potrebnim priborom, priključnim materijalom i elementima. Oznaka u projektu "S15".</t>
  </si>
  <si>
    <t>Tehničke karakteristike:
- Ugradna svjetiljka s direktnom svjetlosnom distribucijom
- Kućište od aluminija, bijele boje
- Opalni difuzor
- Elektronička predspojna naprava
- Dimenzije svjetiljke (PxV): 435x125 [mm]
- Klasa zaštite I
- LED izvor svjetlosti, temperature boje 4000K
- Radni napon 220-240V, 50/60 Hz
- Uzvrat boje minimalno CRI≥80 
- Minimalni izlazni svjetlosni tok 3230lm
- Maksimalna ukupna snaga sustava 28W
- Minimalna efikasnost svjetiljke 115lm/W
- Vijek trajanja izvora minimalno 50000 sati L80B20
- Stupanj mehaničke zaštite minimalno IP20</t>
  </si>
  <si>
    <t>VI.4.20</t>
  </si>
  <si>
    <t>Dobava, montaža i spajanje nadgradne svjetiljke direktne svjetlosne distribucije. Kućište izrađeno od aluminija, završne obrade u bijeloj boji. PMMA opalni difuzor. Elektronička predspojna naprava. Dimenzije svjetiljke (PxV): 400x87 [mm]. Klasa zaštite I. LED izvor svjetlosti, radni napon 220-240V, 50-60Hz, temperature boje 4000K, uzvrat boje CRI≥80, minimalnog izlaznog svjetlosnog toka 3560lm, maksimalna ukupna snaga sustava 30W, minimalna efikasnost svjetiljke 118 lm/W. Vijek trajanja izvora minimalno 50000 sati L80B20. Stupanj mehaničke zaštite minimalno IP54. Sa svim potrebnim priborom, priključnim materijalom i elementima. Oznaka u projektu "S16".</t>
  </si>
  <si>
    <t>Tehničke karakteristike:
- Nadgradna svjetiljka s direktnom svjetlosnom distribucijom
- Kućište od aluminija, bijele boje
- PMMA opalni difuzor
- Elektronička predspojna naprava
- Dimenzije svjetiljke (PxV): 400x87 [mm]
- Klasa zaštite I
- LED izvor svjetlosti, temperature boje 4000K
- Radni napon 220-240V, 50/60 Hz
- Uzvrat boje minimalno CRI≥80 
- Minimalni izlazni svjetlosni tok 3560lm
- Maksimalna ukupna snaga sustava 30W
- Minimalna efikasnost svjetiljke 118lm/W
- Vijek trajanja izvora minimalno 50000 sati L80B20
- Stupanj mehaničke zaštite minimalno IP54</t>
  </si>
  <si>
    <t>VI.4.21</t>
  </si>
  <si>
    <t>Dobava, montaža i spajanje nadgradne svjetiljke direktne svjetlosne distribucije. Kućište izrađeno od aluminija, završne obrade u bijeloj boji. PMMA opalni difuzor. Elektronička predspojna naprava. Dimenzije svjetiljke (PxV): 500x87 [mm]. Klasa zaštite I. LED izvor svjetlosti, radni napon 220-240V, 50-60Hz, temperature boje 4000K, uzvrat boje CRI≥80, minimalnog izlaznog svjetlosnog toka 5420lm, maksimalna ukupna snaga sustava 44W, minimalna efikasnost svjetiljke 122 lm/W. Vijek trajanja izvora minimalno 50000 sati L80B20. Stupanj mehaničke zaštite minimalno IP54. Sa svim potrebnim priborom, priključnim materijalom i elementima. Oznaka u projektu "S17".</t>
  </si>
  <si>
    <t>Tehničke karakteristike:
- Nadgradna svjetiljka s direktnom svjetlosnom distribucijom
- Kućište od aluminija, bijele boje
- PMMA opalni difuzor
- Elektronička predspojna naprava
- Dimenzije svjetiljke (PxV): 500x87 [mm]
- Klasa zaštite I
- LED izvor svjetlosti, temperature boje 4000K
- Radni napon 220-240V, 50/60 Hz
- Uzvrat boje minimalno CRI≥80 
- Minimalni izlazni svjetlosni tok 5420lm
- Maksimalna ukupna snaga sustava 44W
- Minimalna efikasnost svjetiljke 122lm/W
- Vijek trajanja izvora minimalno 50000 sati L80B20
- Stupanj mehaničke zaštite minimalno IP54</t>
  </si>
  <si>
    <t>VI.4.22</t>
  </si>
  <si>
    <t>Dobava, montaža i spajanje zidne svjetiljke s direktnom asimetričnom širokom svjetlosnom distribucijom. Kućište izrađeno od lijevanog aluminija završne obrade u antracit sivoj boji. Mikroprizmatični difuzor od kaljenog stakla. Aluminijski reflektor. Elektronička predspojna naprava. Dimenzije svjetiljke (DxŠxV): 200x102x100 [mm]. Klasa zaštite I. LED izvor svjetlosti, temperatura boje 3000K, uzvrat boje minimalno CRI≥70, minimalnog izlaznog svjetlosnog toka 758 lm, minimalna efikasnost 68 lm/W, maksimalna ukupna snaga sustava 11W. Vijek trajanja izvora minimalno 50000 sati L80B10. Radna temperatura: -20°C do +30°C. Stupanj mehaničke zaštite minimalno IP65. Stupanj mehaničke otpornosti IK06. ENEC certificirana svjetiljka. Sa svim potrebnim priborom, priključnim materijalom i elementima. Oznaka u projektu "S18".</t>
  </si>
  <si>
    <t>VI.4.23</t>
  </si>
  <si>
    <t>Dobava, montaža i spajanje zidne svjetiljke s direktnom asimetričnom  ekstra širokom svjetlosnom distribucijom. Kućište izrađeno od lijevanog aluminija završne obrade u antracit sivoj boji. Ravni stakleni prozirni difuzor. Reflektor od metaliziranog tehnopolimera sa visoko efikasnim zaštitnim tretmanom površine. Elektronička predspojna naprava. Dimenizije svjetiljke (DxŠxV): 220x114x230 [mm]. Klasa zaštite I. LED izvor svjetlosti, temperatura boje 3000K, uzvrat boje minimalno CRI≥80, minimalnog izlaznog svjetlosnog toka 2808 lm, minimalna efikasnost 104 lm/W, maksimalna ukupna snaga sustava 27W. Vijek trajanja izvora minimalno 220000 sati L80B10. Radna temperatura: -40°C do +40°C. Stupanj mehaničke zaštite minimalno IP66. Stupanj mehaničke otpornosti IK07. Sa svim potrebnim priborom, priključnim materijalom i elementima. Oznaka u projektu "S19".</t>
  </si>
  <si>
    <t>Tehničke karakteristike:
- Zidna svjetiljka s direktnom asimetričnom  ekstra širokom svjetlosnom distribucijom
- Kućište izrađeno od aluminija završne obrade u antracit sivoj boji
- Ravni stakleni prozirni difuzor
- Reflektor od metaliziranog tehnopolimera
- Elektronička predspojna naprava
- Dimenizije svjetiljke (DxŠxV): 220x114x230 [mm]
- Klasa zaštite I
- LED izvor svjetlosti, temperature boje 3000K
- Faktor uzvrata boje minimalno CRI≥80
- Maksimalna snaga sustava 27W
- Minimalni izlazni svjetlosni tok 2808lm
- Minimalna efikasnost svjetiljke 104 lm/W
- Radna temperatura: -40°C do 40°C
- Životni vijek izvora minimalno 220000 sati L80B10
- Stupanj mehaničke zaštite minimalno IP66
- Stupanje mehaničke otpornosti IK07</t>
  </si>
  <si>
    <t>VI.4.24</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</si>
  <si>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promjer 100mm x 37mm. LED izvor svjetla snage 3W. Minimalni svjetlosni tok 375lm. Temperaturno radno područje: 0°C do 40°C. Stupanj mehaničke zaštite minimalno IP20. ENEC certificirana svjetiljka. Sa svim potrebnim priborom, priključnim materijalom i elementima. Oznaka u projektu "EM1".</t>
  </si>
  <si>
    <t>VI.4.25</t>
  </si>
  <si>
    <t>Dobava, montaža i spajanje ugradne protupanične svjetiljke za osvjetljavanje evakuacijskih puteva (corridor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360lm. Temperaturno radno područje: 0°C do 40°C. Stupanj mehaničke zaštite minimalno IP20. ENEC certificirana svjetiljka. Sa svim potrebnim priborom, priključnim materijalom i elementima. Oznaka u projektu "EM2".</t>
  </si>
  <si>
    <t>VI.4.26</t>
  </si>
  <si>
    <t>Dobava, montaža i spajanje ugradne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95mm x 95mm x 47,7mm. LED izvor svjetla snage 3W. Minimalni svjetlosni tok 390lm. Temperaturno radno područje: 0°C do 40°C. Stupanj mehaničke zaštite minimalno IP20. ENEC certificirana svjetiljka. Sa svim potrebnim priborom, priključnim materijalom i elementima. Oznaka u projektu "EM3".</t>
  </si>
  <si>
    <t>VI.4.27</t>
  </si>
  <si>
    <t>Dobava, montaža i spajanje nadgradne protupanične svjetiljke za osvjetljavanje evakuacijskih površina (open area optika). Kućište od polikarbonata završne obrade u bijeloj boji. Elektronska zaštita od potpunog pražnjenja baterije.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132mm x 132mm x 54mm. LED izvor svjetla snage 3W. Minimalni svjetlosni tok 390lm. Temperaturno radno područje: 0°C do 40°C. Stupanj mehaničke zaštite minimalno IP41. ENEC certificirana svjetiljka. Sa svim potrebnim priborom, priključnim materijalom i elementima. Oznaka u projektu "EM4".</t>
  </si>
  <si>
    <t>VI.4.28</t>
  </si>
  <si>
    <t>Dobava, montaža i spajanje ugradne protupanične svjetiljke za osvjetljavanje evakuacijskih izlaza, s digitalno printanim pokazivačem smjera "DOLJE".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"P1".</t>
  </si>
  <si>
    <t>VI.4.29</t>
  </si>
  <si>
    <t>Dobava, montaža i spajanje ugradne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100mm x 189mm. Dimenzije piktograma: 300mm x 150mm. LED izvor svjetla snage 2W. Temperaturno radno područje: 0°C do 40°C. Stupanj mehaničke zaštite minimalno IP40. ENEC certificirana svjetiljka. Sa svim potrebnim priborom, kutijom za ugradnu montažu, priključnim materijalom i elementima. Oznaka u projektu "P2".</t>
  </si>
  <si>
    <t>VI.4.30</t>
  </si>
  <si>
    <t>Dobava, montaža i spajanje nadgradne protupanične svjetiljke za osvjetljavanje evakuacijskih izlaza, s dvostranim digitalno printanim pokazivačem smjera "LIJEVO/DESNO". Kućište od polikarbonata završne obrade u bijeloj boji, sa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72mm x 189mm. Dimenzije piktograma: 300mm x 150mm. LED izvor svjetla snage 2W. Temperaturno radno područje: 0°C do 40°C. Stupanj mehaničke zaštite minimalno IP40. ENEC certificirana svjetiljka. Sa svim potrebnim priborom, priključnim materijalom i elementima. Oznaka u projektu "P3".</t>
  </si>
  <si>
    <t>VI.4.31</t>
  </si>
  <si>
    <t>Dobava, montaža i spajanje nadgradne zidne protupanične svjetiljke za osvjetljavanje evakuacijskih izlaza, s digitalno printanim pokazivačem smjera "DOLJE". Kućište od polikarbonata završne obrade u bijeloj boji, s difuzorom od pleksiglasa. Elektronska zaštita od potpunog pražnjenja baterije. Svjetiljka spojena na sustav centralnog nadzora i ispitivanja svjetiljki nužne rasvjete. Udaljenost uočavanja 30m.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189mm. Dimenzije piktograma: 300mm x 150mm. LED izvor svjetla snage 2W. Temperaturno radno područje: 0°C do 40°C. Stupanj mehaničke zaštite minimalno IP40. ENEC certificirana svjetiljka. Sa svim potrebnim priborom, priključnim materijalom i elementima. Oznaka u projektu "P4".</t>
  </si>
  <si>
    <t>VI.4.32</t>
  </si>
  <si>
    <t>Dobava, montaža i spajanje nadgradne zidne protupanične svjetiljke za osvjetljavanje evakuacijskih izlaza, s digitalno printanim pokazivačem smjera "DOLJE". Kućište od polikarbonata završne obrade u bijeloj boji, sa difuzorom od transparentnog pleksiglasa. Elektronska zaštita od potpunog pražnjenja baterije. Udaljenost uočavanja 25m.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(DxŠxV): 276mm x 44mm x 143mm. Dimenzije piktograma: 250mm x 125mm. LED izvor svjetla snage 2W. Temperaturno radno područje: 0°C do 40°C. Stupanj mehaničke zaštite minimalno IP65. ENEC certificirana svjetiljka. Sa svim potrebnim priborom, priključnim materijalom i elementima. Oznaka u projektu "P5".</t>
  </si>
  <si>
    <t>VI.4.33</t>
  </si>
  <si>
    <t>Dobava, montaža i spajanje nadgradne zidne protupanične svjetiljke za osvjetljavanje protupožarne opreme (hidranti, ručni javljači, protupožarni aparati), s digitalno printanim pokazivačem. Kućište od polikarbonata završne obrade u bijeloj boji, s difuzorom od pleksiglasa. Elektronska zaštita od potpunog pražnjenja baterije. Udaljenost uočavanja 30m. Svjetiljka spojena na sustav centralnog nadzora i ispitivanja svjetiljki nužne rasvjete. Mrežno napajanje 230V AC ±10% / 50-60Hz, elektronička predspojna naprava sa inverterom za nužnu rasvjetu s izborom između pripravnog i stalnog moda rada, sa sustavom za automatsko elektroničko impulsno punjenje (maksimalno 12h). Baterija: LiFePo 6.4V, autonomije 3h. Dimenzije svjetiljke 337mm x 57mm x 187mm. Dimenzije piktograma: 300mm x 150mm. LED izvor svjetla snage 3W. Temperaturno radno područje: 0°C do 40°C. Stupanj mehaničke zaštite minimalno IP40. ENEC certificirana svjetiljka. Sa svim potrebnim priborom, priključnim materijalom i elementima. Oznaka u projektu "EM10"</t>
  </si>
  <si>
    <t>VI.4.34</t>
  </si>
  <si>
    <t>Dobava, montaža i spajanje grijača za rad protupaničnih svjetiljki na niskim temperaturama. Omogućuje rad za hitne slučajeve do -25°C. Kompatibilan s LiFePO4 i s NiCd i Ni-MH baterijama. Mrežno napajanje 230VAC/50Hz, klasa zaštite I. Minimalna ambijentalna temperatura: -25°C. Minimalna temperature baterije: +6°C. Temperatura pokretanja grijača: &lt;10°C. Sa svim potrebnim priborom, priključnim materijalom i elementima.</t>
  </si>
  <si>
    <t>Tehničke karakteristike:
- Grijač za rad protupaničnih svjetiljki na niskim temperaturama
- Omogućuje rad svjetiljki na -25°C
- Kompatibilan s LiFePO4 i s NiCd i Ni-MH baterijama
- Mrežno napajanje 230VAC/50Hz
- Klasa zaštite I
- Minimalna ambijentalna temperatura: -25°C
- Minimalna temperature baterije: +6°C
- Temperatura pokretanja grijača: &lt;10°C</t>
  </si>
  <si>
    <t>VI.4.35</t>
  </si>
  <si>
    <t>Dobava, montaža i spajanje centralnog upravljačko/nadzornog uređaja za ispitivanje i nadzor sustava svjetiljaka nužne rasvjete (s vlastitim baterijama), s mehaničkom zaštitom IP20, aluminijskog kućišta bojanog u crnu boju, s intuitivnim upravljačkim panelom osjetljivim na dodir. Dodavanjem posebne licence u sustav može nadzirati dinamično osvjetljenje, inovativan sustav koji kontrolira evakuacijski put u zavisnosti od situacije koja se nalazi na objektu. Zbog povezanosti sa sustavima za dojavu požara, označavanje evakuacijski puteva omogućava brzo prepoznavanje sigurne rute za bijeg. Uvjeti koji se brzo mijenjaju, poput dima ili vatre, zahtijevaju sustav koji omogućava brzu i dinamičnu promjenu najsigurnije rute za bijeg. Nadzorno upravljački sustav  može pomoću podstanica proširiti nadzor  do maksimalno 4000 svjetiljaka nužne rasvjete.</t>
  </si>
  <si>
    <t>VI.4.36</t>
  </si>
  <si>
    <t xml:space="preserve">Programiranje i adresiranje, te puštanje u rad nadzornog sustava nužne rasvjete. 
Izrada projekta dispozicije opreme i plana adresiranja. Usklađivanje specificirane opreme sa strujnim shemama i tlocrtima. </t>
  </si>
  <si>
    <t>VI.4.37</t>
  </si>
  <si>
    <t>Dobava, montaža i spajanje dimera za 20 DALI ili DSI uređaja. Uređaj radi na DALI broadcast modu. 4 scene, s razinama od 100%, 75%, 50% i 25% standardno; uz mogućnost reprogramiranja razine rasvijetljenosti pojedinih scena. Jednostavno rukovanje i upravljanje. Kućište plastično, završne obrade u bijeloj boji. Dimenzije: 86mm x 86mm x 13mm. Mogućnost ugradnje u standardnu kutiju. Potrošnja: 528mW u radu, 523mW isključena. Dopuštena ambijentalna temperatura: od -10 do +35 °C. Sa svim potrebnim priborom, priključnim materijalom i elementima.</t>
  </si>
  <si>
    <t xml:space="preserve">Tehničke karakteristike:
- Dimer za 20 DALI ili DSI uređaja
- Uređaj radi na DALI broadcast modu. 4 scene, s razinama od 100%, 75%, 50% i 25% standardno; uz mogućnost reprogramiranja razine rasvijetljenosti pojedinih scena
- Kućište plastično, završne obrade u bijeloj boji
- Dimenzije: 86mm x 86mm x 13mm
- Mogućnost ugradnje u standardnu kutiju
- Potrošnja: 528mW u radu, 523mW isključena
- Dopuštena ambijentalna temperatura: od -10 do +35 °C
</t>
  </si>
  <si>
    <t>VI.4.38</t>
  </si>
  <si>
    <t>Dobava, montaža i spajanje stropnog ugradnog detektora prisutnosti s povećanim radijusom detekcije, detekcija 360°, napon napajanja 110-240V AC, 50/60Hz,  pokrivenost 78m² pri visini montaže 2.5m. Maksimalna preporučena visina montaže 5m. Raspon: maksimalno promjer 10m poprečno, maksimalno promjer 6m prema, maksimalno 4m malih pokreta (pri visini 2.5m). Vrijeme praćenja: 15s do 30 min. Raspon foto-osjetljivosti: 10 lx do 2000 lx. Klasa zaštite II. Kućište od ABS plastike i polikarbonata, bijele boje. Stupanj mehaničke zaštite IP20. Ručno upravljanje putem tipkala. Ručno programiranje ili putem daljinskog upravljača u kompletu sa daljinskim upravljačem. Dimenzije promjer 80mm x 85mm. Sa svim potrebnim priborom, priključnim materijalom i elementima.</t>
  </si>
  <si>
    <t>Tehničke karakteristike:
- Ugradni detektor prisutnosti s povećanim radijusom detekcije, detekcija 360°
- Napon napajanja 110-240V AC, 50/60Hz
- Pokrivenost 78m² pri visini montaže 2.5m
- Maksimalna preporučena visina montaže 5m
- Raspon: maksimalno promjer 10m poprečno, maksimalno promjer 6m prema, maksimalno 4m malih pokreta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80mm x 85mm</t>
  </si>
  <si>
    <t>VI.4.39</t>
  </si>
  <si>
    <t>Dobava, montaža i spajanje stropnog ugradnog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IP23. Ručno upravljanje putem tipkala. Ručno programiranje ili putem daljinskog upravljača u kompletu sa daljinskim upravljačem. Dimenzije promjer 106mm x 90mm. Sa svim potrebnim priborom, priključnim materijalom i elementima.</t>
  </si>
  <si>
    <t>Tehničke karakteristike:
- Ugradni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IP20
- Mogućnost ručnog upravljanje putem tipkala
- Ručno programiranje ili putem daljinskog upravljača
- Dimenzije promjer 106mm x 90mm</t>
  </si>
  <si>
    <t>VI.4.40</t>
  </si>
  <si>
    <t>Dobava, montaža i spajanje stropnog nadgradnog detektora pokreta s povećanim radijusom detekcije, detekcija 360°, napon napajanja 110-240V AC, 50/60Hz, pokrivenost 250m² pri visini montaže 2.5m. Raspon: maksimalno promjer 40m x 5m poprečno, maksimalno promjer 20m x 3m prema (pri visini 2.5m). Vrijeme praćenja: 15s do 30 min. Raspon foto-osjetljivosti: 10 lx do 2000 lx. Klasa zaštite II. Kućište od ABS plastike i polikarbonata, bijele boje. Stupanj mehaničke zaštite IP44. Ručno upravljanje putem tipkala. Ručno programiranje ili putem daljinskog upravljača u kompletu sa daljinskim upravljačem. Dimenzije promjer 109mm x 65mm. Sa svim potrebnim priborom, priključnim materijalom i elementima.</t>
  </si>
  <si>
    <t>Tehničke karakteristike:
- Nadgradni detektor pokreta s povećanim radijusom detekcije, detekcija 360°
- Napon napajanja 110-240V AC, 50/60Hz
- Pokrivenost 250m² pri visini montaže 2.5m
- Raspon: maksimalno promjer 40m x 5m poprečno, maksimalno promjer 20m x 3m prema (pri visini 2.5m)
- Vrijeme praćenja: 15s do 30 min
- Raspon foto-osjetljivosti: 10 lx do 2000 lx
- Klasa zaštite II
- Kućište od ABS plastike i polikarbonata, bijele boje
- Stupanj mehaničke zaštite minimalno IP44
- Mogućnost ručnog upravljanje putem tipkala
- Ručno programiranje ili putem daljinskog upravljača
- Dimenzije promjer 109mm x 65mm</t>
  </si>
  <si>
    <t>SOS centrala  komplet sa pripremom za podžbuknu montažu ( kutija za 4 modula ) s mogučnošću udaljenog nadzora</t>
  </si>
  <si>
    <t xml:space="preserve">UKUPNO VI.5.  SOS  INSTALACIJA </t>
  </si>
  <si>
    <t>Dobava i montaža podnih kutija , kučišta 170x260x65 mm, ugradne dimenzije 140x230 mm,  dubine max 75 mm, debljina podne obloge do 8 mm, za ugradnju 1 x 6 modularnih elemenata</t>
  </si>
  <si>
    <t>Dobava i montaža podnih kutija , kučišta 170x260x65 mm, ugradne dimenzije 140x230 mm,  dubine max 75 mm, debljina podne obloge do 8 mm, za ugradnju 1 x 12 modularnih elemenata</t>
  </si>
  <si>
    <t>NYY-J 5x6 mm2</t>
  </si>
  <si>
    <t>4x(FG160R16 1x120mm²)
+ FG160R16 1x70mm²</t>
  </si>
  <si>
    <t>4x(FG160R16 1x50mm²)
+ FG160R16 1x35mm²</t>
  </si>
  <si>
    <t>FG160R16 5x35mm²</t>
  </si>
  <si>
    <t>FG160R16 5x6mm²</t>
  </si>
  <si>
    <t>FG160R16 3x4mm²</t>
  </si>
  <si>
    <t>NYM-J 5x2.5 mm2</t>
  </si>
  <si>
    <t>NYM-J 3x2.5 mm2</t>
  </si>
  <si>
    <t>NYM-J 3x1.5 mm2</t>
  </si>
  <si>
    <t>NYM-J 5x1.5 mm2</t>
  </si>
  <si>
    <t>NYM-J 4x1.5 mm2</t>
  </si>
  <si>
    <t>P/F-Y 1x16mm2</t>
  </si>
  <si>
    <t>NHXMH-J 3x1,5 mm²</t>
  </si>
  <si>
    <t xml:space="preserve">prekidač P/Ž  izmjenični 10A </t>
  </si>
  <si>
    <t>tipkalo P/Ž 10A</t>
  </si>
  <si>
    <t>DALI ACU element</t>
  </si>
  <si>
    <t xml:space="preserve"> 3x utičnica jednofazna 16A P/Ž+ RJ45</t>
  </si>
  <si>
    <t>utičnica jednofazna 16A P/Ž + 3x RJ45</t>
  </si>
  <si>
    <t>dvostruka utičnica 2P+PE sa zaštitnim poklopcem</t>
  </si>
  <si>
    <t>utičnica 2P+PE +  RJ45</t>
  </si>
  <si>
    <t>dvostruka utičnica 2P+PE + 2x RJ45</t>
  </si>
  <si>
    <t>utičnica trofazna 32A N/Ž</t>
  </si>
  <si>
    <t>utičnica jednofazna 16A N/Ž</t>
  </si>
  <si>
    <t xml:space="preserve"> - krovna hvataljka visine 3m s komplet spojnim priborom</t>
  </si>
  <si>
    <t>Traka pocinčana FeZn 40 x 4</t>
  </si>
  <si>
    <t xml:space="preserve">Komplet zidni mjerni rastavni spoj </t>
  </si>
  <si>
    <t xml:space="preserve"> Ormar ŠVD 800x2000x800, 42U
1× prednja vrata perforirana jednokrilna 180°
1× stražnja vrata perforirana dvokrilna 180°
1× krovna ploča modularna za uvod kabela i otvor za ventilator
2× 19" nosači podesivi po dubini sa visinskim oznakama "Unita"
4× odstojnik za pasivno hlađenje
1× uzemljenje
50× M5 kavezna matica
50× M5 vijak
Nosivost: 1500 kg.
Boja: RAL 7035 okvir i paneli
RAL 9005 unutarnja instalacija
Certifikati: UL/ cUL</t>
  </si>
  <si>
    <t xml:space="preserve"> vertikalni kabelski kanal, 42U</t>
  </si>
  <si>
    <t xml:space="preserve"> NOSAČ PODNIH PLOČA 800mm</t>
  </si>
  <si>
    <t>pak</t>
  </si>
  <si>
    <t xml:space="preserve"> PODNA PLOČA 800×250mm</t>
  </si>
  <si>
    <t xml:space="preserve"> PODNA PLOČA 800×100mm</t>
  </si>
  <si>
    <t xml:space="preserve"> BOČNE STRANICE PODNOŽJA 100x800, PAK=2</t>
  </si>
  <si>
    <t xml:space="preserve"> PODNOŽJE 800x100, PREDNJE/STRAŽNJE, PAK=2</t>
  </si>
  <si>
    <t>BOČNE STRANE 2000x800, PLUG-TYPE</t>
  </si>
  <si>
    <t xml:space="preserve"> 1U kavezni okvir s 3 matice za 19", M5, pak=24</t>
  </si>
  <si>
    <t xml:space="preserve"> VIJAK M5×16,pak=50</t>
  </si>
  <si>
    <t>Napojna letva 19", 7x220V Šuko, bez prekidača, s montažom utikača</t>
  </si>
  <si>
    <t xml:space="preserve"> 19" Razvlačiva polica 600-900mm
Visina: 1 U
Nosivost: 100 Kg
Boja: RAL 9005</t>
  </si>
  <si>
    <t xml:space="preserve"> horizontala vodilica kabela, 19", 1U</t>
  </si>
  <si>
    <t>ISDN pretvornik rj11 na rj45</t>
  </si>
  <si>
    <t>1</t>
  </si>
  <si>
    <t xml:space="preserve"> FO panel, 24xLC Duplex, 19", 1U</t>
  </si>
  <si>
    <t xml:space="preserve"> LC/LC Duplex SingleMode adapter</t>
  </si>
  <si>
    <t>212</t>
  </si>
  <si>
    <t xml:space="preserve"> LC SingleMode "pigtail", 8/125 µm, OS2</t>
  </si>
  <si>
    <t>48-port panel, Cat.6A/s, 19", 1U</t>
  </si>
  <si>
    <t>8</t>
  </si>
  <si>
    <t>ostali spojni, vezni i potrošni materijal</t>
  </si>
  <si>
    <t>pšl</t>
  </si>
  <si>
    <t>Dobava, isporuka, upuhivanje kroz zaštitne mikrocijevi i spajanje na oba kraja svjetlovodnog kabela U-DQ(ZN)BH 12 niti SM.</t>
  </si>
  <si>
    <t>Dobava, isporuka, polaganje i spajanje na oba kraja UTP cat 6 kabela, bezhalogena, 4 x 2 x AWG23</t>
  </si>
  <si>
    <t>VI.8.4.</t>
  </si>
  <si>
    <t>Dobava, polaganje kroz postojeću infrastrukturu od PAV V do PAV I, i spajanje kabela TK59-150 150x4x0.4 komunikacijskog kabela</t>
  </si>
  <si>
    <t>VI.8.5.</t>
  </si>
  <si>
    <t>Mjerenje i izdavanje certifikata o izvršenom mjerenju kvalitete instaliranih UTP  i svjetlovodnih veza</t>
  </si>
  <si>
    <t>UKUPNO VI.8.  INSTALACIJA STRUKTURNOG KABLIRANJA</t>
  </si>
  <si>
    <t>VI.9.1</t>
  </si>
  <si>
    <t>Laser-fosfor LCD video/data projektor</t>
  </si>
  <si>
    <t>Svjetlina: min 6500 lm</t>
  </si>
  <si>
    <t>Laser-fosfor izvor svjetlosti</t>
  </si>
  <si>
    <t>RGB Rezolucija: min. 1920 x 1200</t>
  </si>
  <si>
    <t>Chip: 3x LCD, dijagonala najmanje 19,3mm</t>
  </si>
  <si>
    <t>Optika (omjer udaljenost/širina slike): 1,7:1 do 2,7 :1 (+/-10%)</t>
  </si>
  <si>
    <t>Optika postavljena u simetrali kučišta projektora</t>
  </si>
  <si>
    <t>Pomak optike od simetrale: vertikalno min +60% do -60%; horizontalno min +30% do -30%</t>
  </si>
  <si>
    <t>Vertikalna korekcija trapezoidne pogreške: min +/- 25˚</t>
  </si>
  <si>
    <t>Horizontalna korekcija trapezoidne pogreške: min +/- 30˚</t>
  </si>
  <si>
    <t>Konektori, najmanje:</t>
  </si>
  <si>
    <r>
      <t xml:space="preserve">-    2x </t>
    </r>
    <r>
      <rPr>
        <i/>
        <sz val="10"/>
        <rFont val="Arial"/>
        <family val="2"/>
        <charset val="238"/>
      </rPr>
      <t>RGB IN D-sub HD 15-pin</t>
    </r>
  </si>
  <si>
    <r>
      <t xml:space="preserve">-    2x </t>
    </r>
    <r>
      <rPr>
        <i/>
        <sz val="10"/>
        <rFont val="Arial"/>
        <family val="2"/>
        <charset val="238"/>
      </rPr>
      <t>HDMI IN</t>
    </r>
  </si>
  <si>
    <r>
      <t xml:space="preserve">-    </t>
    </r>
    <r>
      <rPr>
        <i/>
        <sz val="10"/>
        <rFont val="Arial"/>
        <family val="2"/>
        <charset val="238"/>
      </rPr>
      <t>RJ45 - video (HDBaseT kompatibilan)</t>
    </r>
  </si>
  <si>
    <r>
      <t xml:space="preserve">-    </t>
    </r>
    <r>
      <rPr>
        <i/>
        <sz val="10"/>
        <rFont val="Arial"/>
        <family val="2"/>
        <charset val="238"/>
      </rPr>
      <t>video IN</t>
    </r>
  </si>
  <si>
    <r>
      <t xml:space="preserve">-    </t>
    </r>
    <r>
      <rPr>
        <i/>
        <sz val="10"/>
        <rFont val="Arial"/>
        <family val="2"/>
        <charset val="238"/>
      </rPr>
      <t>Serial D9 ulaz i izlaz (prolaz)</t>
    </r>
  </si>
  <si>
    <r>
      <t xml:space="preserve">-    </t>
    </r>
    <r>
      <rPr>
        <i/>
        <sz val="10"/>
        <rFont val="Arial"/>
        <family val="2"/>
        <charset val="238"/>
      </rPr>
      <t>Žična/bežična daljinska kontrola i upravljanje</t>
    </r>
  </si>
  <si>
    <r>
      <t xml:space="preserve">-    </t>
    </r>
    <r>
      <rPr>
        <i/>
        <sz val="10"/>
        <rFont val="Arial"/>
        <family val="2"/>
        <charset val="238"/>
      </rPr>
      <t>LAN 10Base-T/100Base-TX  – nadzor putem web-sučelja</t>
    </r>
  </si>
  <si>
    <r>
      <t xml:space="preserve">-    </t>
    </r>
    <r>
      <rPr>
        <i/>
        <sz val="10"/>
        <rFont val="Arial"/>
        <family val="2"/>
        <charset val="238"/>
      </rPr>
      <t xml:space="preserve">USB </t>
    </r>
  </si>
  <si>
    <t>Ugrađen zvučnik, najmanje 10W</t>
  </si>
  <si>
    <t>Buka: najviše 32dB u normalnom modu rada</t>
  </si>
  <si>
    <t>Mogućnost slanja alarmnih poruka u centralni sustav</t>
  </si>
  <si>
    <t>Mogućnost montaže projektora u portret mod rada (vertikalno ljevo-desno-gore-dole); mogućnost postavljanja projektora pod bilo kojim kutem</t>
  </si>
  <si>
    <t>Boja: bijela</t>
  </si>
  <si>
    <t>Dimenzije max: 560 x 210 x 450 mm</t>
  </si>
  <si>
    <t>Masa: max. 17 kg</t>
  </si>
  <si>
    <t>Masa: najviše 10kg</t>
  </si>
  <si>
    <t>VI.9.2</t>
  </si>
  <si>
    <t>Stropni ovjes za projektor</t>
  </si>
  <si>
    <t>Podešavanje horizontalnog i vertikalnog kuta ugradnje</t>
  </si>
  <si>
    <t>Podešavanje po visini min. 30cm</t>
  </si>
  <si>
    <t>Boja nosača usklađena sa bojom kućišta projektora</t>
  </si>
  <si>
    <t>VI.9.3</t>
  </si>
  <si>
    <t>Bežični prezentacijski sustav</t>
  </si>
  <si>
    <t>Omogućava sudionicima sastanka dijeljenje sadržaja ekrana vlastitog računala na centralni prezentacijski ekran koristeći USB tipkala te povezivanje s videokonferencijskom platformom.</t>
  </si>
  <si>
    <t>Sadrži: bazu i minimalno 2 USB tipkala</t>
  </si>
  <si>
    <t>Izlazna rezolucija: min 3840x2160</t>
  </si>
  <si>
    <t>Broj istovremenih veza: min  2</t>
  </si>
  <si>
    <t>Broj istovremenih prikaza na ekranu: min 2</t>
  </si>
  <si>
    <t>Nepotrebna instalacija</t>
  </si>
  <si>
    <t>Bežična tehnologija 2,4GHz i 5GHz</t>
  </si>
  <si>
    <t>Dimenzije: najviše: 140 mm x 140 mm x 40 mm</t>
  </si>
  <si>
    <t>Potrošnja: max. 50W</t>
  </si>
  <si>
    <t xml:space="preserve">Potrošnja na čekanju: max. 8W </t>
  </si>
  <si>
    <t>VI.9.4</t>
  </si>
  <si>
    <t>Tip: elektromotorno platno za prednju projekciju</t>
  </si>
  <si>
    <t>Dimenzija platna: 250 x 250 cm</t>
  </si>
  <si>
    <t>Dimenzija kučišta platna: max. 15x15 cm</t>
  </si>
  <si>
    <t>Pojačanje: min 1,02; podesivi krajnji kontakti, daljninski upravljač</t>
  </si>
  <si>
    <t>VI.9.5</t>
  </si>
  <si>
    <t>Priključni panel</t>
  </si>
  <si>
    <t>Aktivni odašiljač za prijenos HDMI signala</t>
  </si>
  <si>
    <t>rezolucija min. 4K, domet, min. 70 metara</t>
  </si>
  <si>
    <t>Komplet sa podžbuknom kutijom za ugradnju</t>
  </si>
  <si>
    <t>VI.9.6</t>
  </si>
  <si>
    <t>Profesionalni aktivni zvučnik</t>
  </si>
  <si>
    <t>Dvostazni (min 3" NF + 3/4" VF)</t>
  </si>
  <si>
    <t>Zasebna pojačala za svaki frek. pojas (min 25W + 25W)</t>
  </si>
  <si>
    <t>Frekvencijski raspon: min 74Hz-20kHz (slobodni prostor)</t>
  </si>
  <si>
    <t>SPL@1m &gt; 96dB</t>
  </si>
  <si>
    <t>Dimenzije: max 20x15x15cm (VxŠxD)</t>
  </si>
  <si>
    <t>Pribor: Zidni nosač za zvučnik sa mogućnošću podešavanja nagiba</t>
  </si>
  <si>
    <t>UKUPNO VI.9.  SUSTAVI MULTIMEDIJE</t>
  </si>
  <si>
    <t>VIDEOPORTAFON</t>
  </si>
  <si>
    <t xml:space="preserve">Dobava, ugradnja i spajanje pozivnog video tabloa, sa svim montažnim materijalom i priborom </t>
  </si>
  <si>
    <t>Dobava i montaža i spjajanje sa komplet sitnim materijalom i kabelima unutarnje jedionice videoportafona</t>
  </si>
  <si>
    <t>Dobava i montaža napajne jedinice za ugradnju na DIN šinu u razdjelniku jake struje</t>
  </si>
  <si>
    <t>UKUPNO VI.10.  VIDEOPORTAFON</t>
  </si>
  <si>
    <t>GRAĐEVINSKI RADOVI ZA IZVOĐENJE ELEKTROINSTALACIJA</t>
  </si>
  <si>
    <t xml:space="preserve">Iskop kabelskog rova i zatrpavanje u zemljanom terenu dimenzija 0,4x0,8x30m </t>
  </si>
  <si>
    <t>Čišćenje i planiranje dna rova u zemlji III kategorije.</t>
  </si>
  <si>
    <t>kpl</t>
  </si>
  <si>
    <t>VI.11.3</t>
  </si>
  <si>
    <t>Dobava pijeska i izrada podloge za polaganje u dnu rova, debljine 5cm.</t>
  </si>
  <si>
    <t>Zatrpavanje rova nakon polaganja cijevi, kabela i trake 40% zamjenskim materijalom te 60% sitnim materijalom iz iskopa u slojevima vibro pločom, uključujući i dobave.</t>
  </si>
  <si>
    <t>Dobava i polaganje  u prethodno iskopani kabelski rov cijevi 3x PEHD 110 mm od PAV II do objekta u dužini 30m:</t>
  </si>
  <si>
    <t>zasipavanje cijevi pijeskom granulacije 0-1 mm, nakon polaganja, u sloju od 0,1m</t>
  </si>
  <si>
    <t>VI.11.4</t>
  </si>
  <si>
    <t>montažni zdenac MZ, namijenjen za prihvat kabela vanjskih dimenzija 1,18x1,8x1,1m, zajedno sa okvirom i dva poklopca od lijevanog željeza .</t>
  </si>
  <si>
    <t>UKUPNO VI.11. GRAĐEVINSKI RADOVI ZA IZVOĐENJE ELEKTROINSTALACIJA</t>
  </si>
  <si>
    <t>Dina Hošnjak, struč.spec.ing.aedif.</t>
  </si>
  <si>
    <t>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t>
  </si>
  <si>
    <t>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</si>
  <si>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stambenu zonu i održavanje čistoće na pristupima, ishođenje svih potrebnih suglasnosti i dozvola, troškove komunalija kao i drugo što pripada u faktor gradilišta a nije posebno specificirano.</t>
  </si>
  <si>
    <t>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a nepažnjom Izvođača, pada na teret Izvođača radova koji ju je dužan otkloniti, tj. nadoknaditi štetu u roku kojeg će utvrditi sa Investitorom.</t>
  </si>
  <si>
    <t>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t>
  </si>
  <si>
    <t>Građevinsku knjigu i dnevnik vodi Izvođač radova i svakodnevno upisuje potrebne podatke predviđene Zakonom o gradnji. Izvođač je također obavezan izraditi elaborat o zaštiti na radu na gradilištu, a prema važećem pravilniku o zaštiti na radu i Zakona o gradnji. 
Pri radu treba primjenjivati sve potrebne mjere zaštite na radu i zaštite od požara. Ukoliko Nadzorni inženjer uoči da se Izvođač ne pridržava ovih pravila, može mu zabraniti daljnji rad dok ga ne organizira u skladu s pravilima.</t>
  </si>
  <si>
    <t>Izvođač je također obavezan da na gradilište postavi za cijelo vrijeme odgovarajuću stučnu osobu, a prema Zakonu o gradnji, koji će odgovarati za stručno izvođenje radova.</t>
  </si>
  <si>
    <t>Prilikom izvođenja radova, Izvođač treba zaštiti sve susjedne plohe, dijelove konstrukcije i prethodno izvedene radove na prikladan način, a u skladu s pravilima, tako da ne dođe do njihovog oštećenja.</t>
  </si>
  <si>
    <t>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t>
  </si>
  <si>
    <t>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t>
  </si>
  <si>
    <t>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t>
  </si>
  <si>
    <t>Ukoliko  Izvođač  radova  ne  izvrši  ispravak  radova  u  određenom  roku  Investitor  može  iste radove  naručiti  kod  drugog  Izvođača,  a  odbiti  vrijednost  obavljenih  radova  od  ugovora osnovnog Izvođača.</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</si>
  <si>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</si>
  <si>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</si>
  <si>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</si>
  <si>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</si>
  <si>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</si>
  <si>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</si>
  <si>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</si>
  <si>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</si>
  <si>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Zidarska obrada horizintalnih i vertikalnih rupa različitih duljina konstrukcije od 10 do 30 cm kroz zid/strop od armiranog betona oko prolaza cijevi promjera od 32 do 160 mm. U cijeni čišćenje nakon izvođenja radova s odvozom šute na gradsku deponiju, sve komplet.</t>
  </si>
  <si>
    <t xml:space="preserve"> Ø 40 mm (cijevi  20 mm)</t>
  </si>
  <si>
    <t xml:space="preserve"> Ø 50 mm (cijevi  25 mm)</t>
  </si>
  <si>
    <t>III.1.1.3.</t>
  </si>
  <si>
    <t xml:space="preserve"> Ø 50 mm (cijevi  32 mm)</t>
  </si>
  <si>
    <t>III.1.1.4.</t>
  </si>
  <si>
    <t xml:space="preserve"> Ø 80 mm (cijevi 50 mm)</t>
  </si>
  <si>
    <t>III.1.1.5.</t>
  </si>
  <si>
    <t xml:space="preserve"> Ø 90 mm (cijevi  65 mm)</t>
  </si>
  <si>
    <t>III.1.1.6.</t>
  </si>
  <si>
    <t xml:space="preserve"> Ø 110 mm (cijevi  80 mm)</t>
  </si>
  <si>
    <t>III.1.1.7.</t>
  </si>
  <si>
    <t xml:space="preserve"> Ø 125 mm (cijevi 110 mm)</t>
  </si>
  <si>
    <t>III.1.1.8.</t>
  </si>
  <si>
    <t xml:space="preserve"> Ø 160 mm (cijevi  125 mm)</t>
  </si>
  <si>
    <t>III.1.2</t>
  </si>
  <si>
    <t xml:space="preserve">Zidarsko zatvaranje šliceva  nakon ugradnje cijevi. </t>
  </si>
  <si>
    <t>III.1.2.1.</t>
  </si>
  <si>
    <t xml:space="preserve">šlic vel. 10x8 cm </t>
  </si>
  <si>
    <t>III.1.2.2.</t>
  </si>
  <si>
    <t xml:space="preserve">šlic vel. 10x10 cm </t>
  </si>
  <si>
    <t>III.1.2.3.</t>
  </si>
  <si>
    <t xml:space="preserve">šlic vel. 15x10 cm </t>
  </si>
  <si>
    <t xml:space="preserve">Zidarsko zatvaranje prodora nakon ugradnje cijevi. </t>
  </si>
  <si>
    <t>III.1.3.1.</t>
  </si>
  <si>
    <t>prodor 15x15 cm</t>
  </si>
  <si>
    <t>III.1.3.2.</t>
  </si>
  <si>
    <t>prodor 20x20 cm</t>
  </si>
  <si>
    <t>III.1.3.3.</t>
  </si>
  <si>
    <t>prodor 25x50 cm</t>
  </si>
  <si>
    <t>III.1.3.4.</t>
  </si>
  <si>
    <t>prodor 30x30 cm</t>
  </si>
  <si>
    <t>III.1.3.5.</t>
  </si>
  <si>
    <t>prodor 50x30 cm</t>
  </si>
  <si>
    <t xml:space="preserve">INSTALACIJE VODOVODA </t>
  </si>
  <si>
    <t>Cijevi se polažu u instalacijski kanal, šliceve izvedene u zidovima objekta, zidne usjeke, proboje i ispod stropa građevine. Na 2 metar dužna cijevi uključiti 3 spojna komada (koljeno, T komad, redukcijski komad, pelazni komad i dr.).</t>
  </si>
  <si>
    <t xml:space="preserve">U cijenu uključiti materijal za pričvršćivanje cijevi pomoću kliznih i čvrstih točaka, cijevi se pričvršćuju na svakih 1,0 metara ovisno o profilu cijevi i uputama proizvođača. </t>
  </si>
  <si>
    <t>Cijevi se izoliraju negorivom toplinskom izolacijom. Kod dopreme cijevi i spojnih komada na gradilište izvođač je obavezan nadzornom inženjeru dostaviti na uvid dokument - ispitivanje od strane JAVNOG ZDRAVSTVA temeljem kojeg se jamči da je materijal upotrijebljiv za pitku vodu (za ljudsku upotrebu). U cijeni sve komplet do potpune funkcionalnosti.</t>
  </si>
  <si>
    <t>III.2.1.1.</t>
  </si>
  <si>
    <t>III.2.1.2.</t>
  </si>
  <si>
    <t>III.2.1.3.</t>
  </si>
  <si>
    <t>III.2.1.4.</t>
  </si>
  <si>
    <t>III.2.1.5.</t>
  </si>
  <si>
    <t>DN40 mm - toplinska izolacija 13 mm</t>
  </si>
  <si>
    <t>DN50 mm - toplinska izolacija 13 mm</t>
  </si>
  <si>
    <t>Dobava i montaža ravnih propusnih ventila sa slavinom za pražnjenje.</t>
  </si>
  <si>
    <t>ventil ø15 mm</t>
  </si>
  <si>
    <t>ventil ø20 mm</t>
  </si>
  <si>
    <t>ventil ø25 mm</t>
  </si>
  <si>
    <t>Dobava i montaža ravnih propusnih ventila.</t>
  </si>
  <si>
    <t>ventil ø40 mm</t>
  </si>
  <si>
    <t>Dobava i montaža podžbuknih ventila s ukrasnom rozetom i kapom ventila. Način spajanja ventila na cijevovod prema odabiru vrste vodovodnog materijala.</t>
  </si>
  <si>
    <t>Dobava i montaža inox vratašca sa okvirom, bravica za zaključavanje vel. 20x30 cm.</t>
  </si>
  <si>
    <t>Ispitivanje kompletne vodovodne mreže sanitarnog razvoda vode pod tlakom vode od 6 i 15 bara.</t>
  </si>
  <si>
    <t>Ispiranje kompletne vodovodne mreže sanitarnog razvoda vode.</t>
  </si>
  <si>
    <t>Dezinfekcija cjevovoda vodovoda sanitarnog razvoda vode prema od strane ovlaštenog laboratorija.</t>
  </si>
  <si>
    <t>Ispitivanje zdrastvene ispravnosti vode prema Pravilniku o parametrima sukladnosti, metodama analize, monitoringu i planovima sigurnosti vode za ljudsku potrošnju te načinu vođenja registra pravnih osoba koje obavljaju djelatnost javne vodoopskrbe. U cijeni i ispitivanje na mineralna ulja.</t>
  </si>
  <si>
    <t>Izvedba protupožarnog brtvljenja na prolazu plastična cijevi (d20-d40) za sanitarnu vodu kroz betonski strop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</si>
  <si>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III.2.11.1.</t>
  </si>
  <si>
    <t>d20</t>
  </si>
  <si>
    <t>III.2.11.2.</t>
  </si>
  <si>
    <t>d25</t>
  </si>
  <si>
    <t>III.2.11.3.</t>
  </si>
  <si>
    <t>d32</t>
  </si>
  <si>
    <t>Dobava i montaža inox konzola, šina sa raznim ovjesnim materijalom (matice, vijci, navojne šipke, gumene obujmice i slično) za montažu cijevi.</t>
  </si>
  <si>
    <t>III.2.12.1.</t>
  </si>
  <si>
    <t>matice</t>
  </si>
  <si>
    <t>III.2.12.2.</t>
  </si>
  <si>
    <t>vijci</t>
  </si>
  <si>
    <t>III.2.12.3.</t>
  </si>
  <si>
    <t>navojne šipke</t>
  </si>
  <si>
    <t>III.2.12.4.</t>
  </si>
  <si>
    <t>gumene obujmice</t>
  </si>
  <si>
    <t>Dobava i montaža PP cijevi i fazonskih komada za kućnu kanalizaciju. Spajanje cijevi i fazonskih komada vrši se pomoću gumenih brtvi. U cijeni negoriva zvučna izolacija i izolacija protiv kondenzacije. Predmetna izolacija je obuhvaćena posebnom stavkom troškovnika. U cijeni sve komplet do potpune funkcionalnosti.</t>
  </si>
  <si>
    <t>luk 45º DN 32</t>
  </si>
  <si>
    <t>luk 88º DN 32</t>
  </si>
  <si>
    <t>kosa račva DN 32/32</t>
  </si>
  <si>
    <t>kosa račva DN 50/32</t>
  </si>
  <si>
    <t>kosa račva DN 75/75</t>
  </si>
  <si>
    <t>dupla kosa račva DN 110/110</t>
  </si>
  <si>
    <t>ravna račva DN 50/32</t>
  </si>
  <si>
    <t>redukcija DN 40/32</t>
  </si>
  <si>
    <t>redukcija DN 50/40</t>
  </si>
  <si>
    <t>III.3.1.29.</t>
  </si>
  <si>
    <t>III.3.1.30.</t>
  </si>
  <si>
    <t>III.3.1.31.</t>
  </si>
  <si>
    <t>III.3.1.32.</t>
  </si>
  <si>
    <t>revizija DN 50</t>
  </si>
  <si>
    <t>III.3.1.33.</t>
  </si>
  <si>
    <t>revizija DN 110</t>
  </si>
  <si>
    <t>III.3.1.34.</t>
  </si>
  <si>
    <t>III.3.1.35.</t>
  </si>
  <si>
    <t>sifonski luk DN 50</t>
  </si>
  <si>
    <t>III.3.2.4.</t>
  </si>
  <si>
    <t>III.3.2.5.</t>
  </si>
  <si>
    <t xml:space="preserve">Dobava i montaža podžbuknog zidnog sifona za pisoar DN 50. </t>
  </si>
  <si>
    <t>Dobava i ugradnja prolaznog podnog sifona sa mogućnošću pričvršćivanja na hidroizolaciju.</t>
  </si>
  <si>
    <t>Dobava i montaža suhog podnog sifona s horizontalnim odvodom Ø 100 mm sa zatvaračem neugodnog mirisa. Montaža u prostoru strojarnice, i laboratorija.</t>
  </si>
  <si>
    <t>Dobava i montaža suhog podnog sifona s horizontalnim odvodom Ø 50 mm sa zatvaračem neugodnog mirisa. Montaža u prostoru spremišta.</t>
  </si>
  <si>
    <t>Dobava i montaža odzračnih kapa za vertikale.</t>
  </si>
  <si>
    <t xml:space="preserve">Dobava i montaža inox vratašca sa bravicom na zaključavanje, okvir i vratašca se ugrađuju na mjestu revizija veličine 20x30 cm. </t>
  </si>
  <si>
    <t>Dobava i montaža zidnog sifona za odvodnju kondenzata klima uređaja.</t>
  </si>
  <si>
    <t>Dobava i montaža inox konzola, šina i ovjesnog materijala za montažu cijevi.</t>
  </si>
  <si>
    <t>III.3.10.1.</t>
  </si>
  <si>
    <t>III.3.10.2.</t>
  </si>
  <si>
    <t>III.3.10.3.</t>
  </si>
  <si>
    <t>III.3.10.4.</t>
  </si>
  <si>
    <t>Dobava i montaža dvostrukog vodolovnog grla sa mogućnošću prihvata na završni sloj krova, hidroizolaciju te horizontalni izljev inox prirubnica, grijač, hvatač lišća, nadogradni element 185/d100 mm inox prirubnica, uključivo podešavanje. U cijeni dobava i montaža zajedničkog termostata 10 C/+10C. U cijeni regulacija i automatika i sve komplet do potpune funkcionalnosti.</t>
  </si>
  <si>
    <t>horizontalni odvod DN 110</t>
  </si>
  <si>
    <t>Izvedba protupožarnog brtvljenja na prolazu plastična cijevi (d50-d110) za kanalizaciju kroz betonski strop na granici požarnog sektora i protupožarne obujmice.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</si>
  <si>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III.3.12.1.</t>
  </si>
  <si>
    <t>III.3.12.2.</t>
  </si>
  <si>
    <t>III.3.12.3.</t>
  </si>
  <si>
    <t>Dobava i montaža čeličnih pocinčanih cijevi za vodovod komplet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komplet do potpune funkcionalnosti, cijevi, fitinzi (obujmice sa gumenim podloškom, matice, vijci i navojna šipka).</t>
  </si>
  <si>
    <t>cijevi Ø50 mm</t>
  </si>
  <si>
    <t>cijevi Ø65 mm</t>
  </si>
  <si>
    <t>cijevi Ø80 mm</t>
  </si>
  <si>
    <t>za pocinčanu cijevi ø50 mm</t>
  </si>
  <si>
    <t>za pocinčanu cijevi ø65 mm</t>
  </si>
  <si>
    <t>za pocinčanu cijevi ø80 mm</t>
  </si>
  <si>
    <t>Dobava i montaža ravnih propusnih ventila s ispustom – glavni razvod protupožarne vode.</t>
  </si>
  <si>
    <t>Ø65 mm</t>
  </si>
  <si>
    <t>Ø80 mm</t>
  </si>
  <si>
    <t>Dobava i montaža ravnih propusnih ventila – glavni razvod protupožarne vode.</t>
  </si>
  <si>
    <t>Dobava i montaža hidrantskog ormarića s punim vratima, veličina ormarića 500x500x140 mm sa oznakom za hidrant, komplet sa opremom, hidrantskim ventilom ø52 mm, crijevom ø52 dužine 15 metara  i mlaznicom sa ventilom i zasunom ø52.</t>
  </si>
  <si>
    <t>Dobava i montaža vatrogasnih aparata za gašenje požara prahom, kapaciteta punjenja.</t>
  </si>
  <si>
    <t>S9</t>
  </si>
  <si>
    <t>Ispitivanje kompletne hidrantske vodovodne mreže pod tlakom vode od 6 i 15 bara.</t>
  </si>
  <si>
    <t>Ispiranje kompletne hidrantske vodovodne mreže.</t>
  </si>
  <si>
    <t>Funkcionalno ispitivanje unutrašnje hidrantske mreže, od strane nadležne ustanove koja će o tome izdati nalaz.</t>
  </si>
  <si>
    <t>čelična pocinčana cijev ø50mm</t>
  </si>
  <si>
    <t>čelična pocinčana cijev ø65mm</t>
  </si>
  <si>
    <t>čelična pocinčana cijev ø80mm</t>
  </si>
  <si>
    <t>Obračun po kompletu – invalidski WC</t>
  </si>
  <si>
    <t>Dobava i montaža invalidskog umivaonika u bijeloj boji dimenzija 65x55 cm s nagibnom konzolom s preljevom i sa ugradnim sifonom za ugradnju u nosivu podkonstrukciju.</t>
  </si>
  <si>
    <t>III.5.4.</t>
  </si>
  <si>
    <t>Dobava i ugradnja zidnog umivaonika -  dim. 55x45 cm. U stavci uključen i sav ostali pričvrsni i brtveni materijal potreban za montažu.</t>
  </si>
  <si>
    <t>nosiva podkonstrukcija za ugradnju umivaonika na zid</t>
  </si>
  <si>
    <t>sifon za umivaonik S bez pilete 5/4''</t>
  </si>
  <si>
    <t>čepom i lanćićem</t>
  </si>
  <si>
    <t xml:space="preserve">Jednoručna miješalica za umivaonik 1/2", metalna ručica, keramička kartuša 35 mm, visokosjajni krom, štedni perlator 5,7l/m, odljevni set, skočni 1 1/4", fleksibilne spojne cijevi, sustav brze instalacije </t>
  </si>
  <si>
    <t>kutni ventili s filterom i rozetom 1/2''x3/8'' bez matice V (2 kom)</t>
  </si>
  <si>
    <t>vijak  s tiplom M8x100</t>
  </si>
  <si>
    <t xml:space="preserve">kitanje antibakterijskim, vodootpornim  kitom </t>
  </si>
  <si>
    <t xml:space="preserve">umivaonik dim. 55x45 cm – ugradnja na zid od gipskartonskih ploča </t>
  </si>
  <si>
    <t>umivaonik dim. 55x45 cm – ugradnja na zid od opeke</t>
  </si>
  <si>
    <t>Dobava i ugradnja zidnog umivaonika -  dim. 65x45 cm za ugradnju u prostor laboratorija, praktikuma. U stavci uključen i sav ostali pričvrsni i brtveni materijal potreban za montažu.</t>
  </si>
  <si>
    <t xml:space="preserve">zidna laboratorijska miješalica za umivaonik 1/2", metalna ručica, keramička kartuša, visokosjajni krom, štedni perlator 5,7l/m, odljevni set, skočni 1 1/4", fleksibilne spojne cijevi, sustav brze instalacije </t>
  </si>
  <si>
    <t xml:space="preserve">umivaonik dim. 65x45 cm – ugradnja na zid od gipskartonskih ploča </t>
  </si>
  <si>
    <t>umivaonik dim. 65x45 cm – ugradnja na zid od opeke</t>
  </si>
  <si>
    <t>Dobava i ugradnja stojeće jednoručne armature za sudoper. Stavka uključuje kutne ventile sa filterom te pričvrsni, brtveni i spojni materijal potreban za ugradnju.</t>
  </si>
  <si>
    <t>čajna kuhinja</t>
  </si>
  <si>
    <t>laboratorij/praktikum - središnji prostori</t>
  </si>
  <si>
    <t>Dobava i ugradnja zidne jednoručne laboratorijske armature za sudoper u laboratorijima i praktikumu i nosive podkonstrukcije za ugradnju na zid od gipskartonskih ploča. Stavka uključuje kutne ventile sa filterom te pričvrsni, brtveni i spojni materijal potreban za ugradnju.</t>
  </si>
  <si>
    <t>Dobava i ugradnja konzolnog trokadera u kompletu sa pripadajućom rešetkom za trokadero. Stavka uključuje pričvrsni, brtveni i spojni materijal potreban za ugradnju.</t>
  </si>
  <si>
    <t>Dobava i ugradnja zidne armature sa telefon tušem (armatura za tuš kadu) sa nosačem, keramička kartuša 46mm, visokosjajni krom, s prilagodljivim limitatorom protoka vode, prilagodiva min. brzina protoka cca. 2.5 l/min. U kompletu sa tuš šipkom. Stavka uključuje pričvrsni,brtveni i spojni materijal potreban za ugradnju.</t>
  </si>
  <si>
    <t xml:space="preserve">- kitanje antibakterijskim, vodootpornim  kitom </t>
  </si>
  <si>
    <t>- sav potreban pribor za spoj na odvod, dovod i za montažu</t>
  </si>
  <si>
    <t xml:space="preserve">Nabava, doprema i montaža polukristalnih ogledala prema narudžbi deb. 4 mm, koje je s unutarnje strane plastificirano, kao zaštita od vlage, a pričvršćeno je o zid.                                                                                           Obračun se vrši po komadu kompletno montiranog ogledala, uključivši sav potreban materijal.
</t>
  </si>
  <si>
    <t>Obračun po kompletu dim. 65x50 cm</t>
  </si>
  <si>
    <t>Dobava i montaža kristalnog nagibnog ogledala za invalide dimenzija 600x540 mm, sa ručkom za regulaciju nagiba od visokokvalitetnog poliamida s antimikrobno učinkovitim česticama mikro srebra u bijeloj boji.</t>
  </si>
  <si>
    <t>III.5.13.1.</t>
  </si>
  <si>
    <t>Zidni držač i dozator tekučeg sapuna izrađen na senzor od PVC-a koji se postavlja na zid pored umivaonika / sudopera u laboratoriju i praktikumu.</t>
  </si>
  <si>
    <t>III.5.13.2.</t>
  </si>
  <si>
    <t>III.5.13.3.</t>
  </si>
  <si>
    <t>III.5.13.4.</t>
  </si>
  <si>
    <t>III.5.13.5.</t>
  </si>
  <si>
    <t>III.5.13.6.</t>
  </si>
  <si>
    <t>Posuda uputrijebljene ubruse kod umivaonika / sudopera u laboatoriju i praktikumu 30 lit</t>
  </si>
  <si>
    <t>III.5.13.7.</t>
  </si>
  <si>
    <t>III.5.13.8.</t>
  </si>
  <si>
    <t>III.5.14.</t>
  </si>
  <si>
    <t>III.5.15.</t>
  </si>
  <si>
    <t>Izvedba priključka laboratorijske opreme na dovod i odvod vode a sve prema tehnološkom projektu. Stavka obuhvača sav potreben rad i materijal na izvedbi istih. Obračun se vrši  po kompletno spojenom sudoperu.</t>
  </si>
  <si>
    <r>
      <t>Izvedba zaštitne izolacije cjevovoda sanitarnog razvoda vode, negorivom toplinskom izolacijom debljine 9 do 13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</si>
  <si>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kanalizacije negorivom toplinskom izolacijom debljine 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</si>
  <si>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r>
      <t>Izvedba zaštitne izolacije pocinčanog cjevovoda u podu, zidu građevine i ispod stropa građevine, bitumenskim premazom, bitumenskom ljepljivom trakom i negorivom toplinskom izolacijom debljine 25 mm za sprečavanja kondenzacije, reakcije na požar A1, granična temperatura primjena 250 ºC, toplinska provodljivost ʎ</t>
    </r>
    <r>
      <rPr>
        <vertAlign val="subscript"/>
        <sz val="10"/>
        <rFont val="Arial"/>
        <family val="2"/>
        <charset val="238"/>
      </rPr>
      <t>m</t>
    </r>
    <r>
      <rPr>
        <sz val="10"/>
        <rFont val="Arial"/>
        <family val="2"/>
        <charset val="238"/>
      </rPr>
      <t>=0,035 W/mK, ovisnost o temperaturi t</t>
    </r>
    <r>
      <rPr>
        <vertAlign val="subscript"/>
        <sz val="10"/>
        <rFont val="Arial"/>
        <family val="2"/>
        <charset val="238"/>
      </rPr>
      <t>m</t>
    </r>
    <r>
      <rPr>
        <sz val="10"/>
        <rFont val="Arial"/>
        <family val="2"/>
        <charset val="238"/>
      </rPr>
      <t>=10 ºC, paropropusnost μ= 1,3, nazivna gustoća ρ</t>
    </r>
    <r>
      <rPr>
        <vertAlign val="subscript"/>
        <sz val="10"/>
        <rFont val="Arial"/>
        <family val="2"/>
        <charset val="238"/>
      </rPr>
      <t>a</t>
    </r>
    <r>
      <rPr>
        <sz val="10"/>
        <rFont val="Arial"/>
        <family val="2"/>
        <charset val="238"/>
      </rPr>
      <t>=85 kh/m</t>
    </r>
    <r>
      <rPr>
        <vertAlign val="superscript"/>
        <sz val="10"/>
        <rFont val="Arial"/>
        <family val="2"/>
        <charset val="238"/>
      </rPr>
      <t>3</t>
    </r>
    <r>
      <rPr>
        <sz val="10"/>
        <rFont val="Arial"/>
        <family val="2"/>
        <charset val="238"/>
      </rPr>
      <t>, specifični toplinski kapacitet C</t>
    </r>
    <r>
      <rPr>
        <vertAlign val="subscript"/>
        <sz val="10"/>
        <rFont val="Arial"/>
        <family val="2"/>
        <charset val="238"/>
      </rPr>
      <t>p</t>
    </r>
    <r>
      <rPr>
        <sz val="10"/>
        <rFont val="Arial"/>
        <family val="2"/>
        <charset val="238"/>
      </rPr>
      <t>= 840 J/kgK, točke tališta T</t>
    </r>
    <r>
      <rPr>
        <vertAlign val="subscript"/>
        <sz val="10"/>
        <rFont val="Arial"/>
        <family val="2"/>
        <charset val="238"/>
      </rPr>
      <t>t</t>
    </r>
    <r>
      <rPr>
        <sz val="10"/>
        <rFont val="Arial"/>
        <family val="2"/>
        <charset val="238"/>
      </rPr>
      <t>&gt;1000 ºC.</t>
    </r>
  </si>
  <si>
    <t>Dobava i montaža holender slavine Ø15mm.</t>
  </si>
  <si>
    <t>Ponuđaču se preporuča da prije davanja svoje ponude izvrši uvid u stanje objekta, infrastrukture, prilaza, okolnih objekata, kao i u sve ostale čimbenike koji na bilo koji način mogu utjecati na gradilište. Ponuđač je dužan detaljno se upoznati s troškovnikom, tehničkim opisom i grafičkim prilozima projekta te u zakonski propisanom vremenu određenom po Zakonu o javnoj nabavi dati svoje primjedbe na iste.</t>
  </si>
  <si>
    <t>Karakteristike:
poprečna čvrstoća: min. 1200 N/50 mm (EN12311-1 ili jednakovrijedno: __________),
poprečno izduženje pri slomu: min. 20% (EN12311-1 ili jednakovrijedno: __________),
uzdužna čvrstoća kidanja: min. 200N (EN 12310-1 ili jednakovrijedno: __________),
fleksibilnost pri niskim temperaturama: max. 0°C (EN 1109 ili jednakovrijedno: __________),
reakcija na požar: min. klasa E (EN 13501-1 ili jednakovrijedno: __________),
koeficijent otpornosti prolaza vodene pare: min. μ = 1 500 000, vodonepropusnost: min. 60 kPa (EN 1928-Method B ili jednakovrijedno: __________).</t>
  </si>
  <si>
    <t>Karakteristike:
efektivna debljina: min.1.8 mm (-5%/+10%) (HRN EN 1849-2 ili jednakorijedan: __________),
masa po jedinici površine: min. 2.2 kg/m² (-5%/+10%) (HRN EN 1849-2 ili jednakovrijedan: __________),
vanjska otpornost na vatru: Bkrov(t1), &lt; 20° (EN 13501-5 ili jednakovrijedan: __________),
otpornost na tuču, meka podloga: ≥ 33m/s (HRN EN 13583 ili jednakovrijedan: __________),
posmična otpornost spojeva: ≥300 N (HRN EN 12317-2 ili jednakovrijedan: __________),
otpornost spoja na pucanje:  ≥600N (HRN EN 12317-2 ili jednakovrijedan: __________),
otpornost na prolaz vodene pare: min. μ=20.000 (HRN EN 1931 ili jednakovrijedan: __________),
maks.vlačna čvrstoća uzdužna/poprečna: min. 1000N/ 900N (HRN EN 12311-2 ili jednakovrijedan: __________),
izduženje pri slomu: min. 15% (± 20%) (HRN EN 12311-2 ili jednakovrijedan: __________), otpornost na udarce, meka podloga: 800mm (HRN EN 12691 ili jednakovrijedan: __________),
pregibljivost pri niskim temperaturama: ≥ -25°C (HRN EN 495-5 ili jednakovrijedan: __________)</t>
  </si>
  <si>
    <t>Aluminijski prozori i vrata moraju zadovoljavati uvjete:
'- ZRAKOPROPUSNOST:
razred 4, po normi HRN EN 12207  ili jednakovrijedno: ________
'- VODONEPROPUSNOST:
razred E1050, po normi HRN EN 12208  ili jednakovrijedno: ________
'- OTPORNOST NA OPTEREĆENJE VJETROM:
razred C5/B5, po normi HRN EN 12210  ili jednakovrijedno: ________</t>
  </si>
  <si>
    <t>Izrada, dobava i ugradnja vanjskih aluminijskih ostakljenih dvokrilnih ulaznih vrata od profila s prekidom toplinskog mosta, ugradbene dubine krila i dovratnika min. 65 mm, s fiksnim nadsvjetlom, prema shemi. Svijetla dimenzija otvora (dvokrilinih vrata) 100+100x210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t>
  </si>
  <si>
    <t>Izrada, dobava i ugradnja vanjskih aluminijskih ostakljenih jednokrilnih ulaznih vrata od profila s prekidom toplinskog mosta, ugradbene dubine krila i dovratnika min. 65 mm, prema shemi. Svijetla dimenzija otvora 90x200 cm. 
Vrata sadrže standardan okov, kvaka-kvaka na glavnom krilu, min. 3 panta, prag bez barijere (&lt;20 mm) i ostali potreban pribor. Hidraulički zatvarač HRN EN 1154 ili jednakovrijedno: ________. 
U stavku uključiti profilni cilindrični uložak u master sustavu s tri ključa.</t>
  </si>
  <si>
    <t>Izrada, dobava i ugradnja vanjskih aluminijskih ostakljenih jednokrilnih ulaznih vrata od profila s prekidom toplinskog mosta, ugradbene dubine krila i dovratnika min. 65 mm, prema shemi. Svijetla dimenzija otvora 90x180 cm. 
Vrata sadrže panik okov, HRN EN 179 ili jednakovrijedno: ________, funkcija B - iznutra i izvana kvaka; hidraulički zatvarač HRN EN 1154 ili jednakovrijedno: ________, min. 3 panta, prag bez barijere (&lt;20 mm) i ostali potreban pribor. U stavku uključiti profilni cilindrični uložak u master sustavu s tri ključa.</t>
  </si>
  <si>
    <t>Izrada, dobava i ugradnja punih jednokrilnih vrata od profila s prekidom toplinskog mosta, ugradbene dubine krila i dovratnika min. 65 mm. Svijetla dimenzija otvora 90x200 cm.
Vrata sadrže standardni okov - iznutra kvaka, izvana kvaka; hidraulički zatvarač HRN EN 1154 ili jednakovrijedno: _________, min. 3 panta, prag bez barijere (&lt;20 mm) i ostali potreban pribor. U stavku uključiti cilindrični uložak u master sustavu s tri ključa.
Ispuna standardan TI sendvič panel debljine 24 mm (2x2 mm AL + 20 mm XPS).
U donjem dijelu ispune krila vidno nepropusna rešetka od Z profila, dimenzija cca 60x40 cm.</t>
  </si>
  <si>
    <t>Izrada, dobava i ugradnja vanjske aluminijske stijene s jednokrilnim ostakljenim vratima od profila s prekidom toplinskog mosta, ugradbene dubine krila i dovratnika min. 65 mm i prozorom za odimljavanje, prema shemi. Svijetla dimenzija otvora (vrata) 90x215 cm, prozora 88x130 cm.
Vrata sadrže panik okov, HRN EN 1125 ili jednakovrijedno: ________, funkcija B - izvana pritisna šipka, iznutra kvaka; hidraulički zatvarač HRN EN 1154 ili jednakovrijedno: ________, min. 3 panta, prag bez barijere (&lt;20 mm) i ostali potreban pribor. U stavku uključiti profilni cilindrični uložak u master sustavu s tri ključa.
Prozor se otvara pomoću elektromotora povezanog na centralu za odimljavanje.
Elektromotor su u sklopu stavke.</t>
  </si>
  <si>
    <t>Izrada, dobava i ugradnja vjetrobranskih unutarnjih aluminijskih ostakljenih dvokrilnih vrata od profila bez prekida toplinskog mosta, ugradbene dubine krila i dovratnika min. 65 mm, s fiksnim nadsvjetlom, prema shemi. Svijetla dimenzija otvora (dvokrilnih vrata) 110+110x210 cm.
Vrata sadrže standardan okov, obostrano rukohvat od nehrđajućeg čelika (inoks mat); hidraulički zatvarač HRN EN 1154 ili jednakovrijedno: ________, min. 3 panta, prag bez barijere (&lt;20 mm) i ostali potreban pribor.
U stavku uključiti cilindrični uložak u master sustavu s tri ključa.
Ostakljenje od laminiranog stakla debljine 6+6 mm.</t>
  </si>
  <si>
    <t>Izrada, dobava i ugradnja ostakljenih jednokrilnih vrata od profila bez prekida toplinskog mosta, ugradbene dubine krila i dovratnika min. 65 mm. Svijetle dimenzije otvora 90 x 210 cm.
Vrata sadrže panik okov, HRN EN 1125 ili jednakovrijedno: ________ - iznutra pritisna šipka, izvana kvaka; hidraulički zatvarač HRN EN 1154 ili jednakovrijedno: ________, min. 3 panta, prag bez barijere (&lt;20 mm) i ostali potreban pribor. Cilindar s 3 ključa u master key sustavu.
Vrata opremiti elektromotorom za otvaranje glavnog krila za dobavu svježeg zraka za odimljavanje stubišta. Vrata se otvaraju pomoću elektromotora povezanog na centralu za odimljavanje. Elektromotor u sklopu stavke.
Ostakljenje od laminiranog stakla debljine 6+6 mm.</t>
  </si>
  <si>
    <t>Protupožarna i dimonepropusna aluminijska dvokrilna zaokretna vrata požarne otpornosti 30 minuta.
Svijetla dimenzija otvora 100+100 x 210 cm. 
Dovratnik i krilo, čelična konstrukcija, obloženo izolacijskom oblogom i završnom oblogom od tipskih aluminijskih profila.
Spojnica (pant) 3D, komada 3 po krilu.
Brava protupožarna EN 12209 ili jednakovrijedno: _________, s panik funkcijom, EN 1125 ili jednakovrijedno: _________.
Hidraulički zatvarač protupožarne izvedbe sa klizačem, EN 1154 ili jednakovrijedno: _________.
Redosljednik zatvaranja.
Panik poluga inoks EN 1125 ili jednakovrijedno: _________, inoks rukohvat.
Brava, cilindar s 3 ključa u master key sustavu.
Podni odbojnik.
Brtve: u dovratniku, trostrano (gumena i ekspandirajuća), u podu bez praga i sa spuštajućom brtvom, zazor 5-10mm
Ostakljenje protupožarnim staklom požarne otpornosti EI 30.</t>
  </si>
  <si>
    <t>Protupožarna i dimonepropusna aluminijska dvokrilna zaokretna vrata požarne otpornosti 30 minuta.
Svijetla dimenzija otvora 100+100 x 210 cm. 
Dovratnik i krilo, čelična konstrukcija, obloženo izolacijskom oblogom i završnom oblogom od tipskih aluminijskih profila.
Spojnica (pant) 3D, komada 3 po krilu.
Brava protupožarna EN 12209 ili jednakovrijedno: _________, s panik funkcijom, EN 1125 ili jednakovrijedno: _________.
Hidraulički zatvarač protupožarne izvedbe sa klizačem, EN 1154 ili jednakovrijedno: _________. 
Redosljednik zatvaranja.
Panik poluga inoks EN 1125 ili jednakovrijedno: _________, inoks rukohvat.
Brava, cilindar s 3 ključa u master key sustavu.
Podni odbojnik.
Brtve: u dovratniku, trostrano (gumena i ekspandirajuća), u podu bez praga i sa spuštajućom brtvom, zazor 5-10mm
Ostakljenje protupožarnim staklom požarne otpornosti EI 30.</t>
  </si>
  <si>
    <r>
      <t>Unutarnja ostakljena protupožarna dvokrilna evakuacijska vrata, 200/210 cm,</t>
    </r>
    <r>
      <rPr>
        <b/>
        <sz val="10"/>
        <rFont val="Arial"/>
        <family val="2"/>
      </rPr>
      <t xml:space="preserve"> EI2 30-C-Sm.</t>
    </r>
  </si>
  <si>
    <r>
      <t>Unutarnja ostakljena protupožarna dvokrilna evakuacijska vrata s nadsvjetlom, 200/210+110 cm,</t>
    </r>
    <r>
      <rPr>
        <b/>
        <sz val="10"/>
        <rFont val="Arial"/>
        <family val="2"/>
      </rPr>
      <t xml:space="preserve"> EI2 30-C-Sm.</t>
    </r>
  </si>
  <si>
    <r>
      <t>Unutarnja ostakljena protupožarna dvokrilna evakuacijska vrata s nadsvjetlom i fiksnim bočnim dijelom, 200+120/210+110 cm,</t>
    </r>
    <r>
      <rPr>
        <b/>
        <sz val="10"/>
        <rFont val="Arial"/>
        <family val="2"/>
      </rPr>
      <t xml:space="preserve"> EI2 30-C-Sm.</t>
    </r>
  </si>
  <si>
    <r>
      <t>Unutarnja puna protupožarna jednokrilna vrata, 90/210 cm,</t>
    </r>
    <r>
      <rPr>
        <b/>
        <sz val="10"/>
        <rFont val="Arial"/>
        <family val="2"/>
      </rPr>
      <t xml:space="preserve"> EI2 60-C.</t>
    </r>
  </si>
  <si>
    <r>
      <t>Unutarnja puna protupožarna jednokrilna vrata, 90/200 cm,</t>
    </r>
    <r>
      <rPr>
        <b/>
        <sz val="10"/>
        <rFont val="Arial"/>
        <family val="2"/>
      </rPr>
      <t xml:space="preserve"> EI2 30-C-Sm.</t>
    </r>
  </si>
  <si>
    <r>
      <t>Unutarnja ostakljena protupožarna stijena s jednokrilnim vratima, nadsvjetlom i fiksnim bočnim dijelom, 216/210+110 cm,</t>
    </r>
    <r>
      <rPr>
        <b/>
        <sz val="10"/>
        <rFont val="Arial"/>
        <family val="2"/>
      </rPr>
      <t xml:space="preserve"> EI2 30-C-Sm.</t>
    </r>
  </si>
  <si>
    <t>Protupožarna stijena s protupožarnim i dimonepropusnim aluminijskim jednokrilnim zaokretnim vratima, s ostakljenim nadsvjetlom i fiksnim ostakljenim dijelom, sve požarne otpornosti 30 minuta.
Svijetla dimenzija otvora 90 x 210 cm. Vrata EI₂ 30-C-Sm.
Dovratnik i krilo, čelična konstrukcija, obloženo izolacijskom oblogom i završnom oblogom od tipskih aluminijskih profila.
Spojnica (pant) 3D, komada 3 po krilu.
Brava protupožarna EN 12209 ili jednakovrijedno: _________, standardna.
Hidraulički zatvarač protupožarne izvedbe sa klizačem, EN 1154 ili jednakovrijedno: _________.
Kvaka / kvaka inoks EN 1906 ili jednakovrijedno: _________.
Brava, cilindar s 3 ključa u master key sustavu.
Podni odbojnik.
Brtve: u dovratniku, trostrano (gumena i ekspandirajuća), u podu bez praga i sa spuštajućom brtvom, zazor 5-10mm
Ostakljenje protupožarnim staklom požarne otpornosti EI 30.</t>
  </si>
  <si>
    <t>Protupožarna i dimonepropusna aluminijska jednokrilna zaokretna ostakljena vrata, požarne otpornosti 30 minuta.
Svijetla dimenzija otvora 90 x 210 cm. 
Dovratnik i krilo, čelična konstrukcija, obloženo izolacijskom oblogom i završnom oblogom od tipskih aluminijskih profila.   
Spojnica (pant) 3D, komada 3 po krilu.
Brava protupožarna EN 12209 ili jednakovrijedno: _________, s panik funkcijom, EN 1125 ili jednakovrijedno: _________.
Hidraulički zatvarač protupožarne izvedbe sa klizačem, EN 1154 ili jednakovrijedno: _________. 
Panik poluga inoks EN 1125 ili jednakovrijedno: _________, kvaka inoks EN 179 ili jednakovrijedno: _________.
Cilindar s 3 ključa u master key sustavu.
Podni odbojnik.
Brtve: u dovratniku, trostrano (gumena i ekspandirajuća) u podu bez praga i sa spuštajućom brtvom, zazor 5-10mm.
Ostakljenje protupožarnim staklom požarne otpornosti EI 30', staklo neprozirno.</t>
  </si>
  <si>
    <t>Protupožarna i dimonepropusna aluminijska jednokrilna zaokretna ostakljena vrata, požarne otpornosti 30 minuta.
Svijetla dimenzija otvora 90 x 210 cm. 
Dovratnik i krilo, čelična konstrukcija, obloženo izolacijskom oblogom i završnom oblogom od tipskih aluminijskih profila.   
Spojnica (pant) 3D, komada 3 po krilu.
Brava protupožarna EN 12209 ili jednakovrijedno: ________, standardna.
Hidraulički zatvarač protupožarne izvedbe sa klizačem, EN 1154 ili jednakovrijedno: ________. 
Kvaka / kvaka inoks EN 1906 ili jednakovrijedno: ________.
Cilindar s 3 ključa u master key sustavu.
Podni odbojnik.
Brtve: u dovratniku, trostrano (gumena i ekspandirajuća) u podu bez praga i sa spuštajućom brtvom, zazor 5-10mm.
Ostakljenje protupožarnim staklom požarne otpornosti EI 30', staklo neprozirno.</t>
  </si>
  <si>
    <t>Protupožarna i dimonepropusna aluminijska jednokrilna zaokretna vrata požarne otpornosti 30 minuta s fiksnim dijelom.
Svijetla dimenzija otvora 90 x 200 cm. Uz vrata fiksni ostakljeni dio požarne otpornosti 30 minuta. Ukupne dimenzije 190x210 cm. Prema shemi.
Dovratnik i krilo, čelična konstrukcija, obloženo izolacijskom oblogom i završnom oblogom od tipskih aluminijskih profila.
Spojnica (pant) 3D, komada 3 po krilu.
Brava protupožarna EN 12209 ili jednakovrijedno: ________ sa panik funkcijom, EN 1125 ili jednakovrijedno: ________.
Hidraulički zatvarač protupožarne izvedbe sa klizačem, EN 1154 ili jednakovrijedno: ________. 
Panik poluga inoks EN 1125 ili jednakovrijedno: ________, inoks rukohvat.
Brava, cilindar s 3 ključa u master key sustavu.
Podni odbojnik.
Brtve: u dovratniku, trostrano (gumena i ekspandirajuća), u podu bez praga i sa spuštajućom brtvom, zazor 5-10mm
Ostakljenje protupožarnim staklom požarne otpornosti EI 30.</t>
  </si>
  <si>
    <t>Protupožarne aluminijske ostakljene stijene požarne otpornosti 60 minuta s jednokrilnim vratima požarne otpornosti 30 minuta.
Prema shemi.
Dovratnik i krilo, čelična konstrukcija, obloženo izolacijskom oblogom i završnom oblogom od tipskih aluminijskih profila.
Završna obrada plastifikacija RAL 7015.
Spojnica (pant) 3D, komada 3 po krilu.
Brava protupožarna EN 12209 ili jednakovrijedno: ________, standardna.
Hidraulički zatvarač protupožarne izvedbe sa klizačem, EN 1154 ili jednakovrijedno: ________. 
Kvaka / kvaka inoks EN 1906 ili jednakovrijedno: ________.
Brava, cilindar s 3 ključa u master key sustavu.
Podni odbojnik.
Brtve: u dovratniku, trostrano (gumena i ekspandirajuća), u podu bez praga i sa spuštajućom brtvom, zazor 5-10mm
Ostakljenje protupožarnim staklom požarne otpornosti EI 60, vrata EI 30.</t>
  </si>
  <si>
    <t>- tlačna čvrstoća (24 sata):
&gt; 20 MPa (EN 13892-2 ili jednakovrijedno: _________)
- tlačna čvrstoća (28 dana):
&gt; 40 MPa (EN 13892-2 ili jednakovrijedno: _________)
- savojna čvostoća (24 sata):
&gt; 3 MPa (EN 13892-2 ili jednakovrijedno: _________)
- savojna čvostoća (24 sata):
&gt; 10 MPa (EN 13892-2 ili jednakovrijedno: _________).</t>
  </si>
  <si>
    <t xml:space="preserve">Dobava i ugradnja cementne samonivelirajuće mase (prema EN 13813 ili jednakovrijednoj: _________) u debljini 2-8 mm, slijedećih karakteristika:                                                                                                     </t>
  </si>
  <si>
    <t>- Otpornost na udar:
min. Klasa I (~4 N/m) (ISO 6272 ili jednakovrijedno: _________)
- protukliznost:
min. R10 (DIN 51130 ili jednakovrijedno: _________)
- dubina otiska:
max. 0.02 mm (EN 433:1994 ili jednakovrijedno: _________)                              - otpornost na habanje:
min. Grupa P (EN 660-2:1999 ili jednakovrijedno: _________)
- rekcija na požar:
Bfl-s1 ili bolje (EN 13501-1 ili jednakovrijedno: _________)
- pomicanje namještaja:
Nema oštećenja (EN 424:2002 ili jednakovrijedno: _________)                                                                                     - Izduženje pri slomu:
~70% ili bolje (DIN 53504 ili jednakovrijedno: _________)
- Castor otpornost:
25.000 ciklusa ili bolje (EN 425:1994 ili jednakovrijedno: _________).</t>
  </si>
  <si>
    <t>Transparentna tkanina: 
Sastav: 42% +/- 10% staklene niti, 58% PVC +/- 10%
Boja: RAL 7042 ili jednakovrijedno
koeficijenti svjetlosti i topline: Ts=5 +/- 10%, Rs=32/22 +/- 10%, As=65/73 +/- 10%, Tv=3 +/- 10%
Težina: 520g/m2 +/- 10%
Debljina: min. 0,70mm
Transparentnost: min. 2%
Vatrootpornost: C-s3-d0 EN 13501-1 ili jednakovrijedno: _________</t>
  </si>
  <si>
    <t xml:space="preserve"> </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</si>
  <si>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</si>
  <si>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t>
  </si>
  <si>
    <t>Ukoliko prije početka izvođenja radova Izvođač ustanovi da je došlo do promjene uvjeta za izvođenje radova, dužan je o tome upozoriti nadzornog inženjera.</t>
  </si>
  <si>
    <t>Dobava i montaža višeslojnih plastičnih cijevi za vodoovdnu instalaciju sa spojnim komadima sukladno normi HRN EN ISO 21003-2:2008 ili jednakovrijedno: _______ i normi HRN EN ISO 21003-3:2008 ili jednakovrijedno: _______.</t>
  </si>
  <si>
    <t>Uređaj je EUROVENT certificiran i proizveden u skladu sa sljedećim europskim direktivama: 2014/35/EU, 2014/30/EU, 2006/42/EC, 2014/68/EU (PED), Ecodesign direktiva 2009/125/EC, EN 60335-2-40 ili jednakovrijedan: __________, EMC 6-2 EN 61000-6-2 ili jednakovrijedan: __________, EMC 6-4 EN 61000-6-4 ili jednakovrijedan: __________.</t>
  </si>
  <si>
    <t>Dodatna toplinska izolacija cjevovoda i opreme  u lamelastom stropu iznad evakuacijskog puta i u vanjskom okolišu. Izolacija  od mineralne vune debljine d=30 mm u završnoj oblozi od Al-lima debljine d=0,6 mm, reakcija na požar A1 prema HRN EN 15301 ili jednakovrijedno: __________,  kvaliteti (AGI Q 135 ili jednakovrijedno: __________, λ = 0,040 W/mK.</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</si>
  <si>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  Obračun po kilogramu</t>
  </si>
  <si>
    <t>Čelična bešavne prema DIN ili jednakovrijedan: __________. kvalitete Č.1212  uključivo svi potrebni spojni i fazonski elementi. Obračun po metru.</t>
  </si>
  <si>
    <t>Cilindrična protupožarna zaklopka jednodijelnog kućišta duljine 380 mm s obostranim brtvama na priključcima, opremljena elektromotornim pogonom (230V AC) s pripadajućim krajnjim sklopkama za indikaciju položaja zaklopke (otvoreno/zatvoreno) i automatskim zatvaranjem pri prekidu napajanja i termičkim okidačem (72°C). Zaklopka proizvedena sukladno EN 15650 ili jednakovrijedno: __________ sa CE oznakom. Ispitana prema EN 1366-2 ili jednakovrijedno: __________ i klasificirana prema EN 13801-3 ili jednakovrijedno: __________ ovisno o primjeni EI 60/90/120  (ve, ho, i↔o) S (300/500 Pa). Sukladno normi EN 1751 ili jednakovrijedno: __________, kućište je izvedeno u klasi propusnosti C, a propusnost zaporne lamele u klasi 2. Ispunjava higijenske smjernice VDI 6022-1 ili jednakovrijedno: __________. Obračun po komadu.</t>
  </si>
  <si>
    <t>Okrugli (spiro) kanali izrađeni iz čelične pocinčane trake debljine prema DIN 24190 ili jednakovrijedno:______ i DIN 24191 ili jednakovrijedno:______</t>
  </si>
  <si>
    <t>Cijevni razvod od nehrđajućeg čelika kvalitete W.Nr.1.4306 (AISI 304L) ili jednakovrijedno:______. uključivo sve fazonske komade, brtvljenje, ovjes, te sav potreban materijal za ugradnju.</t>
  </si>
  <si>
    <t xml:space="preserve">Čelična bešavna cijev izrađena prema HRN C.B5.225 ili jednakovrijedno: ________, ispitana na nepropusnost, položena slobodno nad zidom, uključivo koljena, redukcije, T-komadi i ostali fazonski komadi i fitinzi, sav pomoćni materijal za spajanje, brtvljenje i pričvršćenje, ali bez uljenog naličja, bušenja zidova i zatvaranje prodora.                                                     </t>
  </si>
  <si>
    <t>U stavkama troškovnika koje obuhvaćaju  demontažu elektroinstalacijskog pribora (rasvjetna tijela, instalacijske kutije, kabeli i ormari), potrebno je najprije svu instalaciju dovesti u beznaponsko stanje i tek tada se može pristupiti demontaži.</t>
  </si>
  <si>
    <t>Dobava montaža i spajanje samostojećeg modularnog niskonaponskog sklopnog bloka, tipski atestiranog u skladu sa standardom IEC 60439-1 ili jednakovrijedno: ________,prema shemi "GRO"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</si>
  <si>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 xml:space="preserve">Niskonaponski kompaktni zaštitni prekidač, nazivne struje tijela prekidača 250A, nazivnog napona Ue=690V, tropolni 3P, fiksne izvedbe, nazivne granične prekidne moći Icu=25kA kod 415V AC prema IEC/EN 60947-2 ili jednakovrijedno: ________, sa elektroničkom zaštitnom jedinicom 3P3D, In=250A, selektivnog tipa </t>
  </si>
  <si>
    <t>minijaturni automatski prekidač , prekidne moći Icu=15kA kod 415V AC prema IEC/EN 60947-2 ili jednakovrijedno: ________, tropolni 3P, 32A, C krivulje;  3P 32A C krivulja,</t>
  </si>
  <si>
    <t>minijaturni automatski prekidač , prekidne moći Icu=15kA kod 415V AC prema IEC/EN 60947-2 ili jednakovrijedno: ________, jednopolni 1P, 16A, C krivulje;  1P 16A C krivulja,</t>
  </si>
  <si>
    <t>minijaturni automatski prekidač , prekidne moći Icu=15kA kod 415V AC prema IEC/EN 60947-2 ili jednakovrijedno: ________, jednopolni 1P, 20A, C krivulje;  1P 20A C krivulja,</t>
  </si>
  <si>
    <t>minijaturni automatski prekidač , prekidne moći Icu=15kA kod 415V AC prema IEC/EN 60947-2 ili jednakovrijedno: ________, tropolni 3P, 20A, C krivulje;  3P 20A C krivulja,</t>
  </si>
  <si>
    <t>minijaturni automatski prekidač , prekidne moći Icu=15kA kod 415V AC prema IEC/EN 60947-2 ili jednakovrijedno: ________, jednopolni 1P, 32A, C krivulje;  1P 32A C krivulja,</t>
  </si>
  <si>
    <t>minijaturni automatski prekidač , prekidne moći Icu=15kA kod 415V AC prema IEC/EN 60947-2 ili jednakovrijedno: ________, jednopolni 1P, 10A, C krivulje;  1P 10A C krivulja,</t>
  </si>
  <si>
    <t>minijaturni automatski prekidač , prekidne moći Icu=15kA kod 415V AC prema IEC/EN 60947-2 ili jednakovrijedno: ________, jednopolni 1P, 10A, B krivulje;  1P 10A, B krivulje</t>
  </si>
  <si>
    <t>minijaturni automatski prekidač , prekidne moći Icu=15kA kod 415V AC prema IEC/EN 60947-2 ili jednakovrijedno: ________, jednopolni 1P, 16A, B krivulje;  1P 16A, B krivulje</t>
  </si>
  <si>
    <t>minijaturni automatski prekidač , prekidne moći Icu=15kA kod 415V AC prema IEC/EN 60947-2 ili jednakovrijedno: ________, tropolni 3P, 40A, B krivulje;  3P 40A B krivulja,</t>
  </si>
  <si>
    <t>minijaturni automatski prekidač , prekidne moći Icu=15kA kod 415V AC prema IEC/EN 60947-2 ili jednakovrijedno: ________, tropolni 3P, 16A, B krivulje;  3P 16A B krivulja,</t>
  </si>
  <si>
    <t>minijaturni automatski prekidač , prekidne moći Icu=15kA kod 415V AC prema IEC/EN 60947-2 ili jednakovrijedno: ________, jednopolni 1P, 6A, B krivulje;  1P 6A, B krivulje</t>
  </si>
  <si>
    <t>minijaturni automatski prekidač , prekidne moći Icu=15kA kod 415V AC prema IEC/EN 60947-2 ili jednakovrijedno: ________, tropolni 2P, 10A, B krivulje;  2P 10A B krivulja,</t>
  </si>
  <si>
    <t>Dobava montaža i spajanje samostojećeg modularnog niskonaponskog sklopnog bloka, tipski atestiranog u skladu sa standardom IEC 60439-1 ili jednakovrijedno: ________, prema shemi "R-1",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</si>
  <si>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100A, nazivnog napona Ue=690V, tropolni 3P, fiksne izvedbe, nazivne granične prekidne moći Icu=25kA kod 415V AC prema IEC/EN 60947-2 ili jednakovrijedno: ________, sa elektroničkom zaštitnom jedinicom 3P3D, In=100A, selektivnog tipa LSoI;</t>
  </si>
  <si>
    <t>minijaturni automatski prekidač , prekidne moći Icu=15kA kod 415V AC prema IEC/EN 60947-2 ili jednakovrijedno: ________, tropolni 3P, 25A, C krivulje;  3P 25A C krivulja,</t>
  </si>
  <si>
    <t>Dobava montaža i spajanje samostojećeg modularnog niskonaponskog sklopnog bloka, tipski atestiranog u skladu sa standardom IEC 60439-1 ili jednakovrijedno: ________, prema shemi "R-2", nazivne struje do 630 A, stupnja zaštite IP30b, zaštićen sa polimer epoxy zaštitom u boji RAL 9001, sa punim vratima, sastavljen od 2 međusobno odvojena aparatna polja širine 600 mm i 1 kabelskog polja širine 300 mm s punim vratima, visine 33 modula, ukupnih dimenzija (600+300+600)x1830x180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</si>
  <si>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prema shemi "R-POT1",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</si>
  <si>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Niskonaponski kompaktni zaštitni prekidač, nazivne struje tijela prekidača 25A, nazivnog napona Ue=440V, tropolni 3P, fiksne izvedbe, nazivne granične prekidne moći Icu=25kA kod 415V AC, standard IEC 60947-2 ili jednakovrijedno: ________, sa termo-magnetskom zaštitnom jedinicom In=25A</t>
  </si>
  <si>
    <t>izolacijski nosač osigurača izvedbe prema IEC 269-2 ili jednakovrijedno: ________, tropolni 3P, za cilindrične rastalne uloške dim. 14x51 380V;  3P 14x51 380V</t>
  </si>
  <si>
    <t>Dobava montaža i spajanje zidnog modularnog niskonaponskog sklopnog bloka, tipski atestiranog u skladu sa standardom IEC 60439-1 ili jednakovrijedno: ________, prema shemi "R-POT2",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</si>
  <si>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prema shemi "R-SPR", nazivne struje do 630 A, stupnja zaštite IP30b, zaštićen sa polimer epoxy zaštitom u boji RAL 9001, sa punim vratima, sastavljen od jednog aparatnog polja širine 600 mm i 1 kabelskog polja širine 300 mm s punim vratima, visine 24 modula, ukupnih dimenzija (600+300)x1230x180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</si>
  <si>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prema shemi "R-15",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</si>
  <si>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prema shemi "R-12",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</si>
  <si>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 prema shemi "R-213",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</si>
  <si>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Dobava montaža i spajanje zidnog modularnog niskonaponskog sklopnog bloka, tipski atestiranog u skladu sa standardom IEC 60439-1 ili jednakovrijedno: ________, prema shemi "R-209", nazivne struje do 630 A, stupnja zaštite IP30b, zaštićen sa polimer epoxy zaštitom u boji RAL 9001, sa punim vratima, sastavljen od jednog aparatnog polja širine 600 mm i 1 kabelskog polja širine 300 mm s punim vratima, visine 27 modula, ukupnih dimenzija (600+300)x1380x180 mm ( Š x V x D ). Razdjelnik opremiti bravicama na vratima, nosačem za dokumentaciju, nosačima i pokrovnim pločama komponenata, stranicama,krovom i ostalim potrebnim mehaničkim priborom. Predviđene su vertikalne i horizontalne sabirnce za napajanje aparata. U razdjelnik ugraditi slijedeću opremu prema jednopolnoj shemi:</t>
  </si>
  <si>
    <t xml:space="preserve">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390lm
- Temperaturno radno područje: 0°C do 40°C
- Stupanj mehaničke zaštite minimalno IP20
- ENEC certificirana svjetiljka ili jednakovrijedno: _______
</t>
  </si>
  <si>
    <t xml:space="preserve">Tehničke karakteristike:
- Nadgradna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132mm x 132mm x 54mm
- LED izvor snage maksimalno 3W
- Minimalni izlazni svjetlosni tok 390lm
- Temperaturno radno područje: 0°C do 40°C
- Stupanj mehaničke zaštite minimalno IP41
- ENEC certificirana svjetiljka ili jednakovrijedno: _______
</t>
  </si>
  <si>
    <t xml:space="preserve">Tehničke karakteristike:
- Ugradna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 _______
</t>
  </si>
  <si>
    <t xml:space="preserve">Tehničke karakteristike:
- Nadgradna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72mm x 189mm.
- LED izvor svjetla snage 2W
- Temperaturno radno područje: 0°C do 40°C
- Stupanj mehaničke zaštite minimalno IP40
- ENEC certificirana svjetiljka ili jednakovrijedno: _______
</t>
  </si>
  <si>
    <t xml:space="preserve">Tehničke karakteristike:
- Zidna protupanična svjetiljka za osvjetljavanje evakuacijskih izlaza, s digitalno printanim pokazivačem smjera "DOLJE"
- Kućište od polikarbonata završne obrade u bijeloj boji
- Difuzor od transparentnog pleksiglasa
- Svjetiljka spojena na sustav centralnog nadzora i ispitivanja svjetiljki nužne rasvjete
- Elektronska zaštita od potpunog pražnjenja baterije
- Udaljenost uočavanja 25m
- Inverter za nužnu rasvjetu s izborom između pripravnog i stalnog moda rada
- Sustav za automatsko elektroničko impulsno punjenje (maksimalno 12h)
- Baterija: LiFePo 6.4V, autonomije 3h
- Dimenzije svjetiljke (DxŠxV): 276mm x 44mm x 143mm
- LED izvor svjetla snage maksimalno 2W
- Temperaturno radno područje: 0°C do 40°C
- Stupanj mehaničke zaštite minimalno IP65
- ENEC certificirana svjetiljka ili jednakovrijedno: _______
</t>
  </si>
  <si>
    <t xml:space="preserve">Tehničke karakteristike:
- Nadgradna zidna protupanična svjetiljka za osvjetljavanje protupožarne opreme, s digitalno printanim pokazivačem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187mm.
- LED izvor svjetla snage 3W
- Temperaturno radno područje: 0°C do 40°C
- Stupanj mehaničke zaštite minimalno IP40
- ENEC certificirana svjetiljka ili jednakovrijedno: _______
</t>
  </si>
  <si>
    <t>Tehničke karakteristike:
Zidni nadgradni centralni upravljačko/nadzornog uređaj za ispitivanje i nadzor sustava svjetiljaka nužne rasvjete (s vlastitim baterijama) s intuitivnim upravljačkim panelom osjetljivim na dodir;
- Omogućuje praćenje i upravljanje do 750 svjetiljaka nužne rasvjete, uz moguće odstupanje ±2%, sukladno normi nHRN EN IEC 62384 ili jednakovrijedno: _______;
- Omogućuje praćenje i upravljanje nužne rasvjete preko 3 odvojene komunikacijske BUS linije je direktno povezane s uređajem, prema komunikacijskom protokolu RS485 ili jednakovrijedno: _______;
- Maksimalna duljina jedne komunikacijske BUS linije je 1200 m, uz moguće odstupanje ±2%, prema komunikacijskom protokolu RS485 ili jednakovrijedno: _______; 
- Mora postojati mogućnost povezivanja sa sustavima za dojavu požara;
- Mora biti integriran indikator statusa sustava;
- Mora biti omogućeno automatsko ispitivanje i spremanje ispitnih rezultata prema HRN EN 62034:2013 ili jednakovrijedno: _______;
- Mora biti omogućeno podešavanje svjetiljaka za vrstu spoja (trajni i pripravni spoj);
- Unutarnja memorija pohranjuje izvještaje o sustavu rasvjete u nuždi u skladu s HRN EN 50172 ili jednakovrijedno: _______;
- Mora biti integrirana unutarnja baterija koja osigurava napajanje centralne jedinice;
- Mora biti integriran RJ45 priključak za izravnu komunikaciju s bilo kojim računalom putem Etherneta ili jednakovrijedno: _______;</t>
  </si>
  <si>
    <t xml:space="preserve">;- Mora biti omogućen nadzor sustava sa bilo kojeg web preglednika ili jednakovrijedno;
- Minimalna mehanička zaštita IP20 prema HRN EN 60529, ili jednakovrijedno: _______;
- Uređaj mora biti proizveden sukladno ENEC VDE ili jednakovrijedno: _______;
- Uređaj mora biti proizveden sukladno standardu proizvodnje prema normama HRN EN 62034:2013 ili jednakovrijedno: _______, HRN EN 50172:2008 ili jednakovrijedno: _______, HRN EN 55015:2013/A1:2015 ili jednakovrijedno: _______, HRN EN 61000-3-3:2013/A1:2019 ili jednakovrijedno: _______.
</t>
  </si>
  <si>
    <r>
      <t xml:space="preserve">CENTRALA SUSTAVA ZA DOJAVU POŽARA – OPTIČKI MEDIJSKI KONVERTER
- </t>
    </r>
    <r>
      <rPr>
        <sz val="10"/>
        <rFont val="Arial"/>
        <family val="2"/>
        <charset val="238"/>
      </rPr>
      <t>Osnovna komponenta za rad sustava
- Komunikacijski modul za EN54 ili jednakovrijednu certificiranu komunikaciju:___________ među centralama putem svjetlovodnog linka
- Single modni prijenos do 40 km
- SC konektori za svjetlovodne kabele
- Nadzor greške uzemljenja
- Instalacija u kućište centrala za dojavu požara
- Napajanje: sistemsko, 9-30 Vdc
- 2 relejna izlaza za prijenos greške svakog kanala
- Mogućnost horizontalne ili vertikalne montaže
- kriterij za ocjenu jednakovrijednosti: sve navedeno
- dobava, montaža na šinu, spajanje, označavanje, programiranje, podešavanje radnih parametara i ispitivanje, kompletno sa svim potrebnim radovima i materijalom do postizanja pune funkcionalnosti</t>
    </r>
  </si>
  <si>
    <t>AUTOMATSKI JAVLJAČ POŽARA - OPTIČKO - TERMIČKI
Dobava, isporuka, montaža i spajanje adresabilnog neuralnog optičko-termičkog javljača požara , komplet s podnožjem i označnom pločicom:
- opremljen sa IR izvorom svjetlosti te dva IR foto elementa za detekciju svijetlog i tamnog dima sukladno s EN54-7  ili jednakovrijedno: __________
- opremljen sa dva termička detektora sa mogućnošu detekcije rasta temperature bilo termomaksimalno bilo termodiferencijalno sukladno sa EN54-5  ili jednakovrijedno: __________
- opremljen s integriranim izolatorom petlje koji omogućava funkcionalnost petlje unatoč greške na elementu,
- opremljen sa setom od 10 parametara koji omogućavaju ranu  i pouzdanu detekciju požara s obzirom na očekivanu genezu požara (korištenje neuralnih mreža i fuzzy logike).
- protokoli: C-Net i kolektivni
- detekcijske parametri mogu se birati putem tipkovnice na centrali
- opremljen s 4 razine opasnosti,testni režim rada,adresiranje s centrale
- komplet sa podnožjem i označnom pločicom,
- potrošnja: 230 µA
- IP zaštita: IP 40 / IP 42 s dodatnim podnožjem
- dimenzije Ø 105 mm x 49 mm
- radna temperatura: od -10° do +55°C
- sukladno EN 54-7  ili jednakovrijedno: __________, EN 54-17  ili jednakovrijedno: __________
- komplet sa svim za to potrebnim instalacijskim materijalom, spajanje, označavanje te svi radovi potrebni za puštanje u pogon predmetnog elementa
NAPOMENA: JAVLJAČE UGRAĐENE U SPUŠTENI STROP PROGRAMIRATI KAO OPTIČKE JAVLJAČE</t>
  </si>
  <si>
    <t>INDIKATOR PRORADE AUTOMATSKOG JAVLJAČA POŽARA
Dobava, isporuka, montaža i spajanje adresabilnog indikatora prorade:
- Nazivni napon: 5-8Vdc prilagođen naponu iz automatskog javljača
- bijelo kućište, crvena LED
- potrošnja: 35 mA
- IP zaštita: IP 40
- dimenzije: 62 x 37 x 24 mm (Š x V x D)
- radna temperatura: od -25° do +80°C
- sukladno EN 50130-4 ili jednakovrijedno: __________/ EN 61000-6-3 ili jednakovrijedno: __________
- komplet sa svim za to potrebnim instalacijskim materijalom, spajanje, označavanje te svi radovi potrebni za puštanje u pogon predmetnog elementa</t>
  </si>
  <si>
    <t>ADRESABILNA ALARMNA SIRENA
- za vanjsku i unutarnju ugradnju; sukladno EN 54-3 ili jednakovrijedno: __________ i EN 54-23 ili jednakovrijedno: __________
- 17 jezika glasovne poruke
- Ukupno 5 glasovnih poruka za 5 različitih događaja 
- tonovi i glasnoća tonova podesiva preko centrale sustava za dojavu požara,
- prilagođena za integraciju na komunikacijske petlje sustava za dojavu požara
- nazivni/radni napon: 24VDC/9÷30VDC
- struja alarma/uključenja: 5÷18mA (zavisno o alarmnom tonu)
- zvučna razina: minimalno 105dB(A)/1m@12-24VDC(92dB(A)/DIN-ton@12-24VDC), 
- temperaturno područje rada: -25÷+80ºC
- leća bijele ili crvene boje
- za p/ž ugradnju ili ugradnju na spušteni strop; uvod kabela s gornje strane
- komplet sa odgovarajućim podnožjem
- komplet pribora za montažu 
- komplet pribora za označavanje (označne pločice, naljepnice i sl)
- dobava, montaža, spajanje, označavanje, podešavanje radnih parametara i ispitivanje, kompletno sa svim potrebnim radovima i materijalom do postizanja pune funkcionalnosti</t>
  </si>
  <si>
    <t>ALARMNA SIRENA S BLJESKALICOM
Dobava, isporuka i ugradnja alarmne sirene sljedećih karakteristika:
- za unutarnju i vanjsku ugradnju
- radni napon: 18 - 24VDC
- radna struja: 22 - 37 mA
- mogućnost nadzora korištenjem reverzne polarizacije,
- razina zvučnog tlaka 102dBA@1m,
- način svjelosne signalizacije W-2,4-7,5
- frekvencija bljeska: 1 Hz
- volumen pokrivanja: 135 m³
- radna temperatura: od -25° do +70°C
- crveno kućište stupnja mehaničke zaštite IP65, komplet sa odgovarajućom brtvom za osiguranje stupnja zaštite te certificiranom uvodnicom,
- dimenzije: 95 x 135 x 95 mm (Š x V x D)
- sukladno HRN EN 54-3 ili jednakovrijedno: __________ i HRN EN54-23 ili jednakovrijedno: __________
- komplet sa svim za to potrebnim instalacijskim materijalom</t>
  </si>
  <si>
    <r>
      <t xml:space="preserve">NAPAJAČKA JEDINICA
</t>
    </r>
    <r>
      <rPr>
        <sz val="10"/>
        <rFont val="Arial"/>
        <family val="2"/>
        <charset val="238"/>
      </rPr>
      <t>- Dobava i montaža dodatnog napajanja 24V/3A za aspiracijsku centralu.
- za unutarnju ugradnju; sukladno HRN EN 54 ili jednakovrijedno: __________ i Vds
- izlazna snaga: 70W
- 2 neovisna izlaza, zaštićena osiguračima
- 3 relejna kontakta za prijenos greške mrežnog, baterijskog napajanja
- opremljen ulaznim modulom FDCI222 za prihvat signala greške baterije i mrežnog napajanja
- radna temperatura: -25 ... +75° C
- ukupna maksimalna izlazna struja: 2 A @ 24 Vdc
- nadzor glavnog napajanja, baterijskog napajanja
- funkcija punjenja baterija s temperaturnom kompenzacijom
- komplet s kućištem i baterijama prema proračunu
- komplet sa svim za to potrebnim instalacijskim materijalom, spajanje, označavanje te svi radovi potrebni za puštanje u pogon predmetnog elementa</t>
    </r>
  </si>
  <si>
    <r>
      <t xml:space="preserve">LINIJSKI TLAČNI DETEKTOR TOPLINE
</t>
    </r>
    <r>
      <rPr>
        <sz val="10"/>
        <rFont val="Arial"/>
        <family val="2"/>
        <charset val="238"/>
      </rPr>
      <t>-Detekcija dima trajnom aspiracijom i detekcijom čestica dima u laserskoj komori
-plastično (ABS) kućište (stupnja zaštite IP30) s indikacijskim LED elementima za prikaz alarmniih stanja oba detekcijska modula
-pokrivanje do 2x115 metara cijevi,
-izlazni signali razina: A1, A2 i kvar opteretivosti do 2A@30VDC
-napajanje 24VDC/18÷30 VDC
-mirna / struja alarma: 43/210mA
-ugradnja uspravno, izvrnuto ili horizontalno
-dijagnostički softvera za ispitivanje i podešavanje sustava
-cijevna mreža koja se sastoji od:
- detekcijska cijev prilagođena uvjetima okoline (od -40⁰C do +300⁰C) dužine 25 metara - sukladno specifikaciji proizvođača
- materijali za nastavljanje i skretanje sukladno specifikaciji proizvođača i inox cjevčici
- komplet pribora za montažu (obujmice, ljepilo, sredstvo za čišćenje i sl.)
- komplet pribora za označavanje (označne pločice, naljepnice i sl.)
- dobava, montaža, spajanje, označavanje, podešavanje radnih parametara i ispitivanje,                                                                                                                                                       
kompletno sa svim potrebnim radovima i materijalom do postizanja pune funkcionalnosti</t>
    </r>
  </si>
  <si>
    <t>RUČNI JAVLJAČI POŽARA
Dobava isporuka i ugradnja ručnog javljača požara sa karakteristikama:
- direktni javljač požara aktiviranje prekidača na način "razbij staklo" sukladan s EN 54-11 ili jednakovrijedno: __________
- kompatibilan sa FDNet i C-Net komunikacijskim protokolom  
- opremljen s integriranim izolatorom petlje koji omogućava funkcionalnost petlje unatoč greške na elementu,
- alarmna/pogonska LE-dioda crvene boje,
- kućište za nadžbuknu ugradnju,
- za unutarnju ugradnju
- za ugradnju na zid; uvod kabela s donje strane s kabelskim uvodnicama ili sa stražnje strane
- zaštitna plastika, resetabilna
- potrošnja: 180 µA
- IP zaštita: IP 44
- dimenzije: 85 x 85 x 58 mm (Š x V x D)
- radna temperatura: od -25° do +65°C
- sukladno EN 54-11, EN 54-17 ili jednakovrijedno: __________
- komplet sa svim za to potrebnim instalacijskim materijalom, spajanje, označavanje te svi radovi potrebni za puštanje u pogon predmetnog elementa.</t>
  </si>
  <si>
    <t>CENTRALA SUSTAVA ZA ODIMLJAVANJE
- napajanje/radni napon: 230VAC..50Hz/24VDC
- maksimalna izlazna struja/napon: 24Vdc, 3,4A
- rezervno baterijsko napajanje za 72h 
- temperaturno područje rada: -5÷+40ºC
- u izvedbi za ugradnju na zid; zaštita IP30
- sukladna sa HRN EN12101-10 ili jednakovrijedno: __________
- nadzor linija za upravljanje i linija za otvaranje prozora
- mogućnost spajanja do 8 tipkala za odimljavanje
- sav potreban hardware/software za postizanje pune tražene funkcionalnosti
- komplet pribora za montažu (spojni kabeli, konektori, šine, vijci, matice itd.), komplet pribora za označavanje (označne pločice, naljepnice i sl.)
- dobava, montaža, spajanje, označavanje, programiranje, podešavanje radnih parametara i ispitivanje, kompletno sa svim potrebnim radovima i materijalom do postizanja pune funkcionalnosti
- kupole za odimljavanje i dozračne zaklopke specificirane u okviru drugih projekata</t>
  </si>
  <si>
    <t xml:space="preserve">SISTEMSKI KABEL JEB-H(St)H FE180 E30-E90 2x2x0,8mm
- za unutarnje polaganje, kabel plašta crvene boje, konstrukcije 2x2x0,8mm; minimalno 7 uplitanja/m
- otpornost prema gorenju prema IEC 60332-1 ili jednakovrijedno: __________
- low smoke halogen free kabel  sukladan s IEC 60754/IEC 61034 ili jednakovrijedno: __________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</si>
  <si>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 xml:space="preserve">SISTEMSKI KABEL JEB-H(St)H FE180 E30-E90 4x2x0,8mm
- za unutarnje polaganje, kabel plašta crvene boje, konstrukcije 4x2x0,8mm; minimalno 7 uplitanja/m
- otpornost prema gorenju prema IEC 60332-1 ili jednakovrijedno: __________
- low smoke halogen free kabel  sukladan s IEC 60754/IEC 61034 ili jednakovrijedno: __________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</si>
  <si>
    <t>SISTEMSKI KABEL NHXH FE180/E30 3X2,5mm²
- za vanjsko polaganje, kabel plašta crvene boje, konstrukcije 3x2,5mm²;
- low smoke halogen free kabel  sukladan s IEC 60754/IEC 61034 ili jednakovrijedno: __________
- vanjski plašt od bezhalogenog polimera (HM4)
- očuvana električna funkcionalnost u požaru 30 minuta prema DIN 4102-12 ili jednakovrijednoi VDE 0100-710 / VDE 0100-718 ili jednakovrijedno: __________
- očuvana funkcionalnost izolacije u požaru 180 minuta prema DIN VDE 0472-814/8.83 ili jednakovrijedno: __________
- polaganje izvan objekta u metalne kabelske nosače u/na stropu, podu, zidu, cjevni kabelski razvod (cable conduit system) na zidu/stropu i p/ž u cijevi/zidne kanale, rad na visini
- komplet sa svim za to potrebnim instalacijskim materijalom, polaganje, spajanje, označavanje i sl.</t>
  </si>
  <si>
    <t xml:space="preserve">IZRADA PROTUPOŽARNOG BRTVLJENJA
Izrada protupožarnog brtvljenja
- protupožarno brtvljenja na svim prolazima/probojima kabela između požarnih zona, odnosno prostora; vatrotopornost 90 minuta
- način zaštite i materijal, označavanje i certificiranje sukladno s HRN DIN 4102/9 ili jednakovrijedno: __________
- uključuje i izradu protupožarnog brtvljenja na uvodu kabela u vatrootporni ormar
- kompletno sa svim potrebnim radovima i materijalom do postizanja pune funkcionalnosti
</t>
  </si>
  <si>
    <t>Stranded Loose Tube Cable I/A-DQ(ZN=B)H OS2
- Rodent Protection
- CPR: classification Eca
- Armour: Intensified rodent protection
- sukladan normama ( ili jednakovrijedne norme:
IEC 60794-1-2 E11
IEC 60794-1-2 E3
IEC 60794-1-2 F1
IEC 60332-1
IEC 60332-3C
IEC 61034
IEC 60754-2
ISO/IEC 11801:2002 ili jednakovrijedno: __________
ITU-T G.652.D
IEC 60793-2-50:2004, B 1.3
IEC 60794-1-2 E1</t>
  </si>
  <si>
    <t>Mjerenja i izdavanje certifikata o izvršenom mjerenju kvalitete instaliranih jednomodnih (engl. Singlemode) svjetlovodnih veza
-   sukladnost izmjerenih vrijednosti s vrijednostima prema normi HRN EN 50173:1 ili jednakovrijedno: __________ za svjetlovodni "Link"
-  mjerenja obaviti za dvije niti istovremeno (Duplex spoj), na valnim duljinama (1310 mn i 1550 nm) prema zahtjevima iz norme EN 61280 (IEC 61280) ili jednakovrijedno: __________
- mjerenja obaviti prema zahtjevima iz norme EN 61280 (IEC 61280) ili jednakovrijedno: __________
-  rezultate dostaviti u elektroničkom obliku, sortirani po etažama i zonama, s odgovarajućim oznakama i izračunom ukupne dužine izmjerenih kabela</t>
  </si>
  <si>
    <t>Cjevovodi suhe sprinkler mreže će biti pocinčani (HRN EN 10220 ili jednakovrijedno: __________ i HRN EN 10255 ili jednakovrijedno: __________). 
Cjevovodi mokre sprinkler mreže će biti crni (HRN EN 10220 ili jednakovrijedno: __________i HRN EN 10255 ili jednakovrijedno: __________). 
Cjevovodi trebaju biti minimalno barem normalne debljine stijenke.</t>
  </si>
  <si>
    <t>Cjevovode po HRN EN 10255 ili jednakovrijedno: __________, dozvoljeno je spajati navojnim spojevima i utornim spojevima. 
Cjevovode po HRN EN 10220 ili jednakovrijedno: __________, dozvoljeno je spajati isključivo utornim spojevima.</t>
  </si>
  <si>
    <t>Dobava, transport i ugradnja -
Cijev
- vrsta: čelična, pocinčana, šavna
- dimenzija: 3/4"
- standard: HRN EN 10255 ili jednakovrijedno: __________
- ispitni tlak: 50 bar
- način spajanja: navojno
U kompletu sa fitinzima (kolčaci, koljena, T komadi, redukcije i ostali fitinzi)
Napomena: 
Fitinzi su uključeni u cijenu po metru cijevi.</t>
  </si>
  <si>
    <t>Dobava, transport i ugradnja -
Cijev
- vrsta: čelična, pocinčana, šavna
- dimenzija: 1"
- standard: HRN EN 10255 ili jednakovrijedno: __________
- ispitni tlak: 50 bar
- način spajanja: navojno
U kompletu sa fitinzima (kolčaci, koljena, T komadi, redukcije i ostali fitinzi)
Napomena: 
Fitinzi su uključeni u cijenu po metru cijevi.</t>
  </si>
  <si>
    <t>Dobava, transport i ugradnja -
Cijev
- vrsta: čelična, crna, šavna
- dimenzija: NO100
- standard: HRN EN 10220/10255 ili jednakovrijedno: __________
- ispitni tlak: 50 bar
- način spajanja: utorno
U kompletu sa utornim spojkama i cijevnim fitinzima (koljena, T komadi, redukcije i ostali fitinzi)
Napomena: 
Utorne spojke i fitinzi su uključeni u cijenu po metru cijevi.</t>
  </si>
  <si>
    <t>Dobava, transport i ugradnja -
Sprinkler mlaznica:
- tip "spray" viseća, 
- K faktor K80, 
- temperatura aktiviranje 68°C, 
- RTI faktor - fast response
- završna obrada - Cr
- certifikati: FM ili jednakovrijedno: __________</t>
  </si>
  <si>
    <t>Dobava, transport i ugradnja -
Sprinkler mlaznica:
- tip "spray" stojeća, 
- K faktor K80, 
- temperatura aktiviranje 68°C, 
- RTI faktor - fast response
- završna obrada - Ms
- certifikati: FM ili jednakovrijedno: __________</t>
  </si>
  <si>
    <t>Dobava, transport i ugradnja -
Savitljiva cijev (ili pocinčani fitinzi) za ugradnju sprinkler mlaznice na nivo spuštenog stropa:
- duljine 1200 mm, 
- promjer savitljive cijevi NO25,
- priključak na ogranak
- priključak na mlaznicu 1/2"
- u kompletu sa certificiranim ovjesom za savitljivu cijev  
- certifikati: FM ili jednakovrijedno: __________</t>
  </si>
  <si>
    <t>Dobava, transport i ugradnja -
Set kontrolora protoka, koji se sastoji od:
- leptiraste zaklopke slijedećih karakteristika:
     - nazivni pritisak: NP10
     - dimenzija: NO100
     - spoj na cjevovod: utorni
     - vrsta: sa električnom i vizualnom kontrolom otvorenosti
     - certifikati: FM ili jednakovrijedno: __________
- nepovratnog ventila slijedećih karakteristika:
     - nazivni pritisak: NP10
     - dimenzija: NO100
     - spoj na cjevovod: utorni
     - certifikati: VdS ili jednakovrijedno: __________
- kontrolora protoka slijedećih karakteristika:
     - nazivni pritisak: NP10
     - dimenzija: NO100
     - certifikati: VdS ili jednakovrijedno: __________
- ispitne pumpe kontrolora protoka slijedećih karakteristika:
     - napajanje: 185 W, 230 V
- sklopa za ispitivanje u kompletu sa kutijom i ključem 
U kompletu sa svim potrebnim fitinzima i ventilima.</t>
  </si>
  <si>
    <t>Dobava, transport i ugradnja -
Cijev
- vrsta: čelična, crna, šavna
- dimenzija: NO25
- standard: HRN EN 10220/10255 ili jednakovrijedno: __________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</si>
  <si>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NO32
- standard: HRN EN 10220/10255 ili jednakovrijedno: __________
- ispitni tlak: 50 bar
- način spajanja: utorno
U kompletu sa utornim spojkama i cijevnim fitinzima (koljena, T komadi, redukcije i ostali fitinzi)
Napomena: 
Utorne spojke i fitinzi su uključeni u cijenu po metru cijevi.</t>
  </si>
  <si>
    <t>Dobava, transport i ugradnja -
Cijev
- vrsta: čelična, crna, šavna
- dimenzija: NO80
- standard: HRN EN 10220/10255 ili jednakovrijedno: __________
- ispitni tlak: 50 bar
- način spajanja: utorno
U kompletu sa utornim spojkama i cijevnim fitinzima (koljena, T komadi, redukcije i ostali fitinzi)
Napomena: 
Utorne spojke i fitinzi su uključeni u cijenu po metru cijevi.</t>
  </si>
  <si>
    <t>Dobava, transport i ugradnja -
Ovjesni i konzolni materijal koji uključuje sav potreban materijal za pričvršćenje cjevovoda sukladno NFPA propisu:
- dimenzija cjevovoda: NO25
- završna obrada: pocinčan
- certifikati: FM ili jednakovrijedno: __________</t>
  </si>
  <si>
    <t>Dobava, transport i ugradnja -
Ovjesni i konzolni materijal koji uključuje sav potreban materijal za pričvršćenje cjevovoda sukladno NFPA propisu:
- dimenzija cjevovoda: NO32
- završna obrada: pocinčan
- certifikati: FM ili jednakovrijedno: __________</t>
  </si>
  <si>
    <t>Dobava, transport i ugradnja -
Ovjesni i konzolni materijal koji uključuje sav potreban materijal za pričvršćenje cjevovoda sukladno NFPA propisu:
- dimenzija cjevovoda: NO80
- završna obrada: pocinčan
- certifikati: FM ili jednakovrijedno: __________</t>
  </si>
  <si>
    <t>Dobava, transport i ugradnja -
Ovjesni i konzolni materijal koji uključuje sav potreban materijal za pričvršćenje cjevovoda sukladno NFPA propisu:
- dimenzija cjevovoda: NO100
- završna obrada: pocinčan
- certifikati: FM ili jednakovrijedno: __________</t>
  </si>
  <si>
    <t>Dobava, transport i ugradnja -
Protupožarno brtvljenje prolaza sprinkler cjevovoda kroz granice požarnih sektora. Brtvljenje izvesti certificiranim u Republici Hrvatskoj  brtvilima i postupcima (HRN EN 1366 ili jednakovrijedno: __________ i HRN EN 13501 ili jednakovrijedno: __________). (Protupožano se brtve prolasci cjevovoda kroz granice požarnog sektora.)</t>
  </si>
  <si>
    <t>Vrata voznog okna :                          
Dimenzije: 900 x 2000 mm
Vrsta: automatska teleskopska , 2-krilna          
Izrada krila vrata i dovratnika : nehrđajući satinirani lim 
Dovratnik vrata se ugrađuju unutar zida
Vrata voznog okna su vatrootporna u trajanju 60 minuta klase vatrootpornosti EI 60 prema EN 81-58 ili jednakovrijedno: __________.</t>
  </si>
  <si>
    <t>HRN EN 573  ili jednakovrijedno: __________
Aluminij i alu legure - kem. sastav i oblici gnječenih proizvoda: EN AW 6060
HRN EN 755  ili jednakovrijedno: __________
Aluminij i alu legure - istisnute šipke, cijevi i profili - dopuštena odstupanja mjera i oblika
HRN EN 12020  ili jednakovrijedno:       
Aluminij i alu legure - istisnuti precizni profili od legura EN AW 6060 - odstupanja mjera i oblika
HRN EN 485  ili jednakovrijedno: __________      
Aluminij i alu legure - limovi, trake i ploče
HRN EN 1090  ili jednakovrijedno: __________  
Komponente čeličnih i aluminijskih konstrukcija: 1. dio - opći uvjeti isporuke
HRN EN 1090  ili jednakovrijedno: __________ 
Izvedba čeličnih i aluminijskih konstrukcija: 2. dio -Tehnički zahtjevi za čelične konstrukcije
HRN EN 10025  ili jednakovrijedno: __________
Čelična legura: S235JR (sirovi profil)
HRN EN 10346  ili jednakovrijedno: __________
Čelična legura: S 250 GD (valjani profili iz vruće pocinčanih  traka);
HRN EN 10149  ili jednakovrijedno: __________
čelična legura:  S 260 NC (vučeni i normalizirani profili, elektrogalvanizirani)
HRN EN 10088  ili jednakovrijedno __________
Legure inox profila - 1.4307 (AISI 304), 1.4401 (AISI 316), 1.4404 (316L)
HRN EN 10020  ili jednakovrijedno: __________
Definicije i razredba vrsta čelika
HRN EN 10021  ili jednakovrijedno: __________
Opći tehnički uvjeti isporuke za čelik i čelične proizvode
HRN EN 10027  ili jednakovrijedno: __________
Sustavi označavanja za čelike; 1. dio nazivi čelika; 2. dio brojčani sustav
HRN EN 10025  ili jednakovrijedno: __________
Toplo valjani proizvodi od konstrukcijskih čelika; 1. dio - Opći tehnički uvjeti isporuke;
2. dio - Tehnički uvjeti isporuke za nelegirane čelike
HRN EN 10210-1  ili jednakovrijedno: __________
Toplo oblikovani šuplji profili od nelegiranih i sitnozrnatih čelika; 1.dio: Tehnički uvjeti isporuke</t>
  </si>
  <si>
    <t>HRN EN 13479  ili jednakovrijedno: __________
Opća norma za dodatni i potrošni materijal za zavarivanje čelika - dodatni materijali i praškovi za zavarivanje taljenjem
HRN EN ISO 2560  ili jednakovrijedno: __________
Dodatni i potrošni materijal za ručno elektrolučno zavarivanje nelegiranih i sitnozrnatih čelika - razredba
HRN EN 439  ili jednakovrijedno: __________; Dodatni i potrošni materijali - zaštitni plinovi za REL i rezanje
HRN EN 440  ili jednakovrijedno:  __________; Dodatni materijali za zavarivanje čelika - žice za elektrolučno zavarivanje taljivom elektrodom u zaštitnoj atmosferi plinova
HRN EN 1670  ili jednakovrijedno:  __________; Građevni okovi - otpornost na koroziju - zahtjevi i ispitne metode</t>
  </si>
  <si>
    <t>HRN EN 12206  ili jednakovrijedno: __________
Boje i lakovi - prekrivni materijali za aluminij i alu legure za arhitektonske potrebe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</si>
  <si>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HRN EN 14351-1:2006  ili jednakovrijedno: __________, prozori i vrata - norma za proizvod, izvedbene značajke; 1.dio: prozori i vanjska pješačka vrata bez otpornosti na požar
HRN EN 12207:2001 ili jednakovrijedno: __________, Prozori i vrata – Propusnost zraka, razredba
HRN EN 12208:2001 ili jednakovrijedno: __________, Prozori i vrata – Vodonepropusnost, razredba
HRN EN 12210:2001 ili jednakovrijedno: __________, Prozori i vrata – Otpornost na opterećenje vjetrom – Razredba
HRN EN 12211:2001 ili jednakovrijedno: __________, Prozori i vrata – Otpornost na opterećenje vjetrom – Metoda ispitivanja
HRN EN 1192: 2001 ili jednakovrijedno: __________, Vrata - razredba zahtjeva čvrstoče
HRN EN 1529:2001 ili jednakovrijedno: __________, Vratna krila - visina, širina, debljina i pravokunost - razredba dopuštenih odstupanja
HRN EN 1530:2001 ili jednakovrijedno: __________, Vratna krila - opća i lokalna ravnost - razredba dopuštenih odstupanja
HRN EN 12217:2005 ili jednakovrijedno: __________, Vrata - sile otvaranja i zatvaranja - zahtjevi i razredba
HRN EN 12219:2001 ili jednakovrijedno: __________, Vrata - klimatski utjecaji - zahtjevi i razredba
HRN EN 13115:2001 ili jednakovrijedno: __________, Prozori - razredba mehaničkih svojstava - vertikalno opterećenje, torzija, sile otvaranja i zatvaranja
HRN EN 179:2001 ili jednakovrijedno: __________, Građevni okovi - dijelovi izlaza za nuždu s kvakom ili pritisnom pločom - zahtjevi i metode ispitivanja</t>
  </si>
  <si>
    <t>HRN EN 1125 ili jednakovrijedno: __________
građevni okovi - dijelovi izlaza za nuždu s pritisnom šipkom - zahtjevi i ispitne metode
HRN EN 1670:2008  ili jednakovrijedno: __________, Građevni okovi - otpornost na koroziju
HRN EN ISO 10077-1  ili jednakovrijedno: __________
Toplinske značajke prozora, vrata i zaslona - proračun koeficijenta prolaza topline - 1.dio: pojednostavljena metoda
HRN EN ISO 10077-2  ili jednakovrijedno: __________
Toplinske značajke prozora, vrata i zaslona - proračun koeficijenta prolaza topline -  2.dio: numerička metoda za okvire
HRN EN 1522/1523  ili jednakovrijedno: __________
Prozori, vrata i zasloni – Otpornost na pucanj-zahtjevi i razredba/metoda ispitivanja
HRN EN 1627:2012  ili jednakovrijedno: __________
Vrata za pješake, prozori, ovješene fasade, rešetke i kapci - otpornost na provalu - razredba i zahtjevi 
HRN EN 14024:2008  ili jednakovrijedno: __________
Metalni profili s prekinutim toplinskim mostom, mehanička svojstva, razredba i zahtjevi 
HRN EN 12400:2008  ili jednakovrijedno: __________, Prozori i vrata, mehanička trajnost - zahtjevi i razredba
HRN EN 16034:2014  ili jednakovrijedno: __________, Pješačka vrata, industrijska, komercijalana i garažna vrata i prozori - Norma za proizvod, izvedbene značajke - Značajke u odnosu na otp. na požar i/ili kontrolu dima.
HRN EN 13501-2:2010  ili jednakovrijedno: __________
Razredba građevnih proizvoda i građevnih elemenata prema ponašanju u požaru -- 2. dio: Razredba prema rezultatima ispitivanja ...
HRN EN 1634-1:2008  ili jednakovrijedno: __________
Ispitivanje otp. na požar i kontrolu dima vrata, roleta i prozora koji se mogu otvarati
HRN EN 1634-3:2008  ili jednakovrijedno: __________
Ispitivanje otpornosti vrata i sklopova za zatvaranje otvora na požar -- 3. dio: Protudimna vrata i zatvarači
HRN EN 1364-1:2015  ili jednakovrijedno: __________
Ispitivanja otpornosti na požar nenosivih elemenata -- 1. dio: Zidovi</t>
  </si>
  <si>
    <t>Ispitivanje betona obavljati u skladu sa:
Tehničkim propisom za građevinske konstrukcije (NN 17/17),
HRN EN 13670 ili jednakovrijedno: __________
HRN EN 206 ili jednakovrijedno: __________</t>
  </si>
  <si>
    <t>Ispitivanje betona obavljati u skladu sa:
Tehničkim propisom za građevinske konstrukcije (NN 17/17),
HRN EN 13670 ili jednakovrijedno: __________
HRN EN 206 ili jednakovrijedno: __________.</t>
  </si>
  <si>
    <t>U slučaju eventualnih nejasnoća treba se u prvom redu poslužiti odgovarajućim i važećim normativima (građevinske norme). Sve zidarske radove treba izvesti i obračunti po G.N.301 ili jednakovrijedno: __________.</t>
  </si>
  <si>
    <t>Prije podužnog spajanja lamela potrebno je izvršiti kondicioniranje dasaka. Kondicioniranje je potrebno radi ujednačavanja temperature dasaka sa temperaturom u proizvodnoj hali.
Kondicioniranje traje minimalno 24 sata.
Minimalna temperatura zraka u prostoru gdje se vrši podužno spajanje iznosi 15 oC.
Nakon kondicioniranja potrebno je izvršiti klasifikaciju dasaka. Daske se klasificiraju sukladno potrebnoj klasi metodom vizualne klasifikacije prema normi HRN EN 14081-1  ili jednakovrijedno: __________.
Klasa kvalitete lamelirane grede propisana je projektom.
Nedopuštenu grešku koja se nalazi na dasci potrebno je izrezati i izbaciti iz lamele.
Lamele od kojih se proizvodi lamelirana greda moraju biti sukladne projektu i klasificirane prema normi HRN EN 14081–1 ili jednakovrijedno: __________. 
Vlažnost svake lamele potrebno je kontrolirati. Ona mora biti u granicama 12±2. 
Nesukladne daske su one koje imaju različitu vlažnost u odnosu na zadanu vrijednost. Nesukladne daske potrebno je izbaciti iz konstrukcijskog elementa.
Izrada zupčastog spoja i nanošenje ljepila
Na lamelama je potrebno napraviti narezivanje zubaca da bi se lamele mogle podužno spojiti na potrebnu duljinu. 
Nakon narezivanja zubaca izvodi se nanošenje ljepila na narezane zupce. Ljepilo je potrebno ravnomjerno nanijeti na narezane zupce.</t>
  </si>
  <si>
    <t>BLANJANJE I LIJEPLJENJE LAMELA
Nakon isteka potrebnog vremena za odležavanje lamela, potrebno je izvršiti njihovo blanjanje.
Lamele se moraju blanjati na debljinu definiranu projektom. Prilikom blanjanja konstantno se mora vršiti kontrola blanjane površine i debljina lamele.
Nakon blanjanja na lamelu se mora nanijeti ljepilo. Ljepilo se nanosi metodom nalijevanja. Količina nanosa ljepila ovisi o tehničkim specifikacijama proizvođača ljepila.
Lijepljenje lamela mora se izvesti pod pritiskom propisanim normom HRN EN 14 080:2013  ili jednakovrijedno: __________. Veličina pritiska u preši ovisi o vrsti drva koje se lijepi, a propisano je projektom. 
Vrijeme prešanja ovisi o odnosu komponenti ljepila, te o klimatskim uvjetima u proizvodnom pogonu.</t>
  </si>
  <si>
    <t>ISPITIVANJE ZUPČASTOG SPOJA NA SAVIJANJE
Na početku svake smjene, u tvornici lameliranih konstrukcija, potrebno je izuzeti  minimalno tri uzorka zupčastg spoja. Uzorci se izuzimaju radi ispitivanja njegovih mehaničkih svojstava. Zupčasti spojevi se moraju ispitati u roku od 72 sata od izrade.
Ispitivanje provodi laborant, a ispitivanje se provodi sukladno normi HRN EN 385 ili jednakovrijedno: __________. 
Potrebno je ispitati minimalno šest uzoraka na zupčasti spoj da bi se utvrdilo da su lijepljene lamelirane grede iz projekta izrađene u klasi kvalitete koja je propisana u projektu.</t>
  </si>
  <si>
    <t>ISPITIVANJE INTEGRITETA LIJEPLJENOG SPOJA
Za svaku smjenu kada se vrši lijepljenje  potrebno je izuzeti jedan uzorak koji se ispituje.
Ako je količina drva koje se lijepi veća od 20 m3, izuzima se više uzoraka, odnosno na svakih 20 m3 izuzima se jedan uzorak.
Uzorci se ispituju prema normi HRN EN 392  ili jednakovrijedno: __________ ili EN 391 ili jednakovrijedno: __________.
Potrebno je ispitati minimalno 4 uzorka posmičnom metodom da bi se utvrdilo da je lijepljeno lamelirano drvo iz projektne dokumentacije sukladno klasi kvalitete koja je propisana u projektu.</t>
  </si>
  <si>
    <t>LJEPILO
Ljepilo mora ispunjavati uvjete norme HRN EN 386 ili jednakovrijedno: __________.
Ljepilo mora zadovoljiti slijedeće uvjete:
- da ima zadovoljavajuću čvrstoću kroz vrijeme
- da imaju dovoljnu čvrstoću u spojnici
- da bude otporno na organske i anorganske materije,
- da bude otporno na kemijske utjecaje,
- da je vatrootporno, i
- da stvrdnjava na temperaturama do 25°C.</t>
  </si>
  <si>
    <t>PUNO DRVO
Puno drvo potrebno je nakon sušenja pravilno skladištiti. Projektant konstrukcije u glavnom projektu propisuje dimenzije i klasu punog drva.
Klasificiranje drva izvodi se vizualnom metodom prema normi HRN EN 14081-1 ili jednakovrijedno: __________.
Klasifikaciju provodi osoba koja je educirana i osposobljena za provođenje radne operacije.
Prilikom klasifikacije identificiraju se greške drva, mjere dimenzije drva i vlažnost drva te se nakon toga drvo razvrstava u pripadajući razred čvrstoće.
Pri klasifikaciji vode se potrebni zapisi prema normi HRN EN 14081-1 ili jednakovrijedno: __________.</t>
  </si>
  <si>
    <t>UVJETI PROIZVODNJE
Lijepljeno lamelirano drvo proizvodi se sukladno normi HRN EN 14 080:2013 ili jednakovrijedno: __________.
Izvoditelj mora imati odgovarajući proizvodni pogon i adekvatnu opremu. Osim potrebne opreme izvoditelj mora raspolagati i sa za ovu vrstu radova odgovarajućom strukturom radnika odnosno da je stručno osoblje osposobljeno i da ima odgovarajuće iskustvo u proizvodnji lameliranih konstrukcija. Prostori za izradu lameliranih elemenata osim uobičajenih kvaliteta koje traže suvremene tehnologije u proizvodnim halama, trebaju:
- omogućiti konstantnost temperature u radionici koja, po pravilu, treba da je ≥ 20°C a nikako manja od 15°C. S obzirom na karakteristike korištenog Ijepila, temperatura prostora može biti i malo drugačija ali uvijek konstantna, zavisno od vrste upotrijebljenog Ijepila. Samo u slučajevima ako se drvo i Ijepilo, kao osnovne komponente kod izrade lameliranih elemenata, dovoljno dugo prije početka rada uskladiste u ovim prostorima, i tako budu blagovremeno temperirani, dobijaju se kvalitetno izvedene lamelirane konstrukcije. U protivnom, postoji opasnost od grešaka u radu odnosno izrade elemenata sa lošijim karakteristikama;
- omogućiti relativnu vlažnost zraka u hali od oko 60%;
- podne površine prostorija moraju biti dovoljno velike za smještaj potrebnih, za skladištenje dovoljne količine drveta - lamela, za izradu potrebnih šablona, za pravilnu i nesmetanu izradu konstrukcije, za smještaj velike blanjalice (sa odgovarajućim manipulativnim prostorom) i za djelomično skladištenje već završenih lameliranih elemenata.
Radionica za izradu lijepljenih konstrukcija osim uobičajenog inventara mora imati:
- vlagomjer i termometar za kontrolu vlažnosti i temperature sredine u kojoj se radi. Treba imati elektronske vlagomjere za kontrolu vlažnosti drveta;
- vage odnosno dozatore za mjerenje količine Ijepila. Jedna vaga treba biti preciznija - za mjerenje katalizatora (očvrščivaća);
- potrebne instrumente za mjerenja vremena otvrdnjavanja, vezivanja Ijepila (po uputstvu proizvođača Ijepila);
- potrebne uređaje za ispitivanje kvaliteta zupčastih nastavaka (spojeva), kod veza ostvarenih cinkanjem; uređaje za mjerenje realiziranog pritiska u prešama (prilikom lijepljenja).</t>
  </si>
  <si>
    <t>Sadržaj vode drvnih proizvoda se utvrđuje neposredno prije izvođenja elemenata drvene konstrukcije u skladu sa normama HRN EN 13183 – 1 ili jednakovrijedno: __________ i HRN EN 13183-2 ili jednakovrijedno: __________.
Prije početka izvođenja elemenata drvene konstrukcije provode se kontrolna ispitivanja građevnih proizvoda u slučaju sumnje.
Elementi drvene konstrukcije moraju biti označeni smjerom montiranja ako to nije jasno vidljivo iz njihovog oblika.
Elementi drvene konstrukcije moraju biti transportirani i uskladišteni do trenutka ugradnje na način kako je to određeno projektom drvene konstrukcije i tehničkom uputom proizvođača.
Prilikom transporta do gradilišta i po gradilištu te prilikom montaže potrebno je u svemu se pridržavati zahtjeva iz projekta drvene konstrukcije i osigurati da se drvni proizvodi ne dovedu u položaj neusklađen s projektom koji bi mogao prouzročiti prekoračenje naprezanja u odnosu na ona u eksploataciji, gubitak stabilnosti elemenata ili prevrtanje.
Krojenje drvnih proizvoda radi se u pravilu na zato pripremljenoj i natkrivenoj podlozi odnosno stolu, na kojem je nacrtana konstrukcija sa svim detaljima i nadvišenjima u prirodnoj veličini uz primjenu preciznih alata.
Iznimno u slučaju jednostavnih elemenata kod elemenata drvene konstrukcije čiji se pojedini dijelovi mogu spojiti istovremeno u konačnom položaju, podloga na kojoj se krojenje drvnih proizvoda radi ne mora imati na sebi nacrtanu konstrukciju u prirodnoj veličini.
Prilikom krojenja drvnih proizvoda, preostali dijelovi koji će se ugraditi moraju biti nakon krojenja primjereno uskladišteni i tako označeni da ne dođe u sumnju o kojoj vrsti i kojem razredu proizvoda se radi.
Rupe, utori i zarezi za spajala moraju biti izvedeni s takvom preciznošću da se osiguraju projektom predviđena svojstva spoja, smatra se da je navedeni uvjet ispunjen ako se rupe za spajala izvode istovremeno na svim elementima istog spoja privremeno složenim u konačni položaj.
ugradnja spajala provodi se u takvom privremenom položaju elemenata konstrukcije kojim se osigurava projektirano nadvišenje.
Tijekom izvođenja drvena konstrukcija mora biti osigurana od opterećenja prouzročenih samom izvedbom kao i od utjecaja vjetra ili nedovršenosti konstrukcije u skladu s projektom drvene konstrukcije.
Sva se privremena učvršćenja i pridržanja moraju ostaviti u drvenoj konstrukciji dok drvena konstrukcija ne bude izvedena do onog stupnja koji dopušta njihovo sigurno uklanjanje.
Rukovanje, skladištenje i zaštita drvene konstrukcije treba biti u skladu sa zahtjevima iz projekta drvene konstrukcije i odgovarajućim tehničkim specifikacijama za drvene konstrukcije.
Izvođač mora prije početka ugradnje u drvenu konstrukciju provjeriti je li izrađeni, odnosno proizvedeni, drveni element u skladu sa zahtjevima iz projekta drvene konstrukcije te je li tijekom rukovanja i skladištenja drvenog elementa došlo do njegovog oštećenja, deformiranja ili druge promjene koja bi bila od utjecaja na tehnička svojstva drvene konstrukcije.</t>
  </si>
  <si>
    <t>PROPISI 
HRN EN 14081–1 ili jednakovrijedno: __________ – Lijepljeno lamelirano drvo
HRN EN 386 ili jednakovrijedno: __________ – Zahtjevi za izvedbu i minimalni zahtjevi proizvodnje
HRN EN 14080  ili jednakovrijedno: __________ – Konstrukcijsko drvo pravokutnog poprečnog presjeka razvrstano prema čvrstoći
Tehnički propis za građevinske konstrukcije (NN 17/17).</t>
  </si>
  <si>
    <t xml:space="preserve">Sve ugrađene pločice moraju obavezno biti “A” klase prema HRN 14411 ili jednakovrijedno: __________, kako za podno tako i za zidno opločenje. Za pločice koje se ugrađuju na cem. mort uzeti pijesak frakcije 0-1 mm. </t>
  </si>
  <si>
    <t>Kompletna površinska obrada svih materijala mora biti u skladu sa važećim propisima i uputama proizvođača primjenjenog materijala (sredstva):
HRN EN ISO 2808  ili jednakovrijedno: __________
Boje i lakovi- određivanje debljine filma
HRN EN ISO 8501  ili jednakovrijedno: 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
Priprema čeličnih podloga prije nanošenja boja i srodnih proizvoda - 1.dio: specifikacije i definicije ISO komparatora profila površine; 2.dio: Metoda stupnjevanja profila površine čelika čišćenog mlazom abraziva
HRN EN 12944-1  ili jednakovrijedno: __________
Boje i lakovi - Zaštita od korozije čeličnih konstrukcija zaštitnim sustavom boja - opći uvod</t>
  </si>
  <si>
    <t>Izrada, dobava i ugradnja vjetrobranskih vanjskih aluminijskih ostakljenih dvokrilnih ulaznih vrata od profila s prekidom toplinskog mosta, ugradbene dubine krila i dovratnika min. 65 mm, s fiksnim nadsvjetlom, prema shemi. Svijetla dimenzija otvora (dvokrilinih vrata) 110+110x210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t>
  </si>
  <si>
    <t>Izrada, dobava i ugradnja vanjskih aluminijskih ostakljenih dvokrilnih ulaznih vrata od profila s prekidom toplinskog mosta, ugradbene dubine krila i dovratnika min. 65 mm, s fiksnim nadsvjetlom, prema shemi. Svijetla dimenzija otvora (dvokrilnih vrata)100+100x210 cm.
Vrata sadrže panik okov, HRN EN 1125 ili jednakovrijedno: ________, funkcija B - iznutra pritisna šipka, izvana rukohvat; hidraulički zatvarač HRN EN 1154 ili jednakovrijedno: ________, min. 3 panta, prag bez barijere (&lt;20 mm) i ostali potreban pribor.
U stavku uključiti redosljednik zatvaranja dvokrilnih vrata, profilni cilindrični uložak u master sustavu s tri ključa.
Vrata opremiti elektromotorom za otvaranje glavnog krila za dobavu svježeg zraka za odimljavanje stubišta. Vrata se otvaraju pomoću elektromotora povezanog na centralu za odimljavanje. Elektromotor u sklopu stavke.</t>
  </si>
  <si>
    <t>Boja podne obloge: RAL 7035 ili jednakovrijedno: _________
Boja dekorativnih listića: crno, bijelo, bež i crveno u jednakom omjeru.</t>
  </si>
  <si>
    <t>Tehničke karakteristike:
- Zidna svjetiljka s direktnom (77%) i indirektnom (23%) svjetlosnom distribucijom
- Kućište izrađeno od aluminijskog profila
- Mogućnost horizontalne i vertikalne zidne montaže, te stropne
- Polikarbonatni opalni difuzor
- Elektronička predspojna naprava
- Dimenzije svjetiljke (DxŠxV): 600x82x47 [mm]
- LED izvor svjetlosti, temperature boje 4000K
- Radni napon 230V/50Hz
- Uzvrat boje minimalno CRI≥80
- Minimalni izlazni svjetlosni tok 1089lm
- Maksimalna ukupna snaga sustava 9W
- Minimalna efikasnost svjetiljke 121 lm/W
- Radna temperatura: 10°C - +35°C
- Vijek trajanja izvora minimalno 50000 sati L80B10
- Stupanj mehaničke zaštite minimalno IP44
- ENEC certificirana svjetiljka ili jednakovrijedno: _______</t>
  </si>
  <si>
    <t xml:space="preserve">Tehničke karakteristike:
- Zidna svjetiljka s direktnom asimetričnom širokom svjetlosnom distribucijom
- Kućište izrađeno od lijevanog aluminija završne obrade u antracit sivoj boji
- Mikroprizmatični difuzor od kaljenog stakla
- Aluminijski reflektor
- Elektronička predspojna naprava
- Dimenzije svjetiljke (DxŠxV): 200x102x100 [mm]
- Klasa zaštite I
- LED izvor svjetlosti, temperature boje 3000K
- Faktor uzvrata boje minimalno CRI≥70
- Maksimalna snaga sustava 11W
- Minimalni izlazni svjetlosni tok 758lm
- Minimalna efikasnost svjetiljke 68 lm/W
- Radna temperatura: -20°C - +30°C
- Životni vijek izvora minimalno 50000 sati L80B10
- Stupanj mehaničke zaštite minimalno IP65
- Stupanje mehaničke otpornosti IK07
- ENEC certificirana svjetiljka ili jednakovrijedno: _______
</t>
  </si>
  <si>
    <t>Tehničke karakteristike:
- Ugradna protupanična svjetiljka za osvjetljavanje evakuacijskih površina (open area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promjer 100mm x 37mm
- LED izvor snage maksimalno 3W
- Minimalni izlazni svjetlosni tok 375lm
- Temperaturno radno područje: 0°C do 40°C
- Stupanj mehaničke zaštite minimalno IP20
- ENEC certificirana svjetiljka ili jednakovrijedno: _______
___________________________________________________</t>
  </si>
  <si>
    <t xml:space="preserve">Tehničke karakteristike:
- Ugradna protupanična svjetiljka za osvjetljavanje evakuacijskih puteva (corridor optika)
- Kućište izrađeno od polikarbonata završne obrade u bijeloj boji
- Svjetiljka spojena na sustav centralnog nadzora i ispitivanja svjetiljki nužne rasvjete
- Elektronska zaštita od potpunog pražnjenja baterije
- Inverter za nužnu rasvjetu s izborom između pripravnog i stalnog moda rada
- Sustav za automatsko elektroničko impulsno punjenje (maksimalno 12h)
- Baterija LiFePo 6.4V, autonomije 3h
- Dimenzije svjetiljke 95mm x 95mm x 47,7mm
- LED izvor snage maksimalno 3W
- Minimalni izlazni svjetlosni tok 360lm
- Temperaturno radno područje: 0°C do 40°C
- Stupanj mehaničke zaštite minimalno IP20
- ENEC certificirana svjetiljka ili jednakovrijedno: _______
</t>
  </si>
  <si>
    <t>Tehničke karakteristike:
- Ugradna protupanična svjetiljka za osvjetljavanje evakuacijskih izlaza, s dvostranim digitalno printanim pokazivačem smjera "LIJEVO/DESNO"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100mm x 189mm.
- LED izvor svjetla snage 2W
- Temperaturno radno područje: 0°C do 40°C
- Stupanj mehaničke zaštite minimalno IP40
- ENEC certificirana svjetiljka ili jednakovrijedno: _______</t>
  </si>
  <si>
    <t xml:space="preserve">Tehničke karakteristike:
- Nadgradna zidna protupanična svjetiljka za osvjetljavanje evakuacijskih izlaza, s digitalno printanim pokazivačem smjera "DOLJE"
- Kućište od polikarbonata završne obrade u bijeloj boji
- Difuzor od pleksiglasa
- Svjetiljka spojena na sustav centralnog nadzora i ispitivanja svjetiljki nužne rasvjete
- Elektronska zaštita od potpunog pražnjenja baterije
- Udaljenost uočavanja 30m
- Inverter za nužnu rasvjetu s izborom između pripravnog i stalnog moda rada
- Sustav za automatsko elektroničko impulsno punjenje (maksimalno 12h)
- Baterija: LiFePo 6.4V, autonomije 3h
- Dimenzije svjetiljke 337mm x 57mm x 189mm
- LED izvor svjetla snage 2W
- Temperaturno radno područje: 0°C do 40°C
- Stupanj mehaničke zaštite minimalno IP40
- ENEC certificirana svjetiljka ili jednakovrijedno: _______
</t>
  </si>
  <si>
    <r>
      <t>mogućnost spajanja preko mobilnog uređaja i aplikacije 
održavanje sustava putem inteligentnog seta za ispitivanje 
mogućnost ispisa zaprljanosti svih javljača požara
opremljena s napajanjem</t>
    </r>
    <r>
      <rPr>
        <sz val="10"/>
        <rFont val="Arial"/>
        <family val="2"/>
      </rPr>
      <t xml:space="preserve"> certificiranim sukladno s EN54-4 ili jednakovrijedno: _______</t>
    </r>
    <r>
      <rPr>
        <sz val="10"/>
        <rFont val="Arial"/>
        <family val="2"/>
        <charset val="238"/>
      </rPr>
      <t xml:space="preserve"> snage 150W, max. 5A, s mogućnošću kaskadiranja do tri napajanja kako bi se ostvarila veća struja,
opremljena sa akumulatorskim baterijama nazivnog napona 24Vdc, kapaciteta 27Ah
komplet sa svim za to potrebnim instalacijskim materijalom, ugradnja na zid sa četiri vijka, spajanje, označavanje te svi radovi potrebni za puštanje u pogon predmetnog elementa</t>
    </r>
  </si>
  <si>
    <t>Prije ugradnje mlaznica paziti na minimalno zahtijevane udaljenosti mlaznica od stropa. Raspored mlaznica izvesti u skladu sa projektom i propisima (NFPA 13 ili jednakovrijedno: _______), po kojima je instalacija projektirana.</t>
  </si>
  <si>
    <t xml:space="preserve">Dobava, transport i ugradnja -
Sprinkler ventilska stanica
- tip: mokri 
- dimenzija: NO100
- dodatna oprema: nadzor ventila i tampon boca
- certifikati: FM ili jednakovrijedno: _______
Cijeli komplet predmontiran u kompletu sa sprinkler ventilom NO100, tampon bocom, zasunom s indikacijom otvorenosti NO100 (2 kom.) ispred i iznad sprinkler ventila, ventilom alarmnog zvona sa indikacijom otvorenosti, svom pripadajućom armaturom, manometrima, alarmnom tlačnom sklopkom </t>
  </si>
  <si>
    <t xml:space="preserve">Dobava, transport i ugradnja -
Alarmno zvono
- tip: hidrauličko 
- dimenzija: 3/4"
- certifikati: FM ili jednakovrijedno: _______
Cijeli komplet se sastoji od alarmnog zvona, hvatača nečistoća 3/4" i pripadajućih holendera. </t>
  </si>
  <si>
    <t>Dobava, transport i ugradnja -
Leptir ventil
- nazivni pritisak: NP10
- dimenzija: NO100
- spoj na cjevovod: utorni
- vrsta: sa električnom i vizualnom kontrolom otvorenosti
- certifikati: FM ili jednakovrijedno: _______
Cijeli komplet se sastoji od leptir ventila, mikrosklopke i utornih spojki.</t>
  </si>
  <si>
    <t>Dobava, transport i ugradnja -
Nepovratni ventil
- nazivni pritisak: NP10
- dimenzija: NO100
- spoj na cjevovod: utorni
- certifikati: FM ili jednakovrijedno: _______
Cijeli komplet se sastoji od nepovratnog ventila i utornih spojki.</t>
  </si>
  <si>
    <t>Dobava, transport i ugradnja -
Ovjesni i konzolni materijal koji uključuje sav potreban materijal za pričvršćenje cjevovoda sukladno NFPA propisu:
- dimenzija cjevovoda: 3/4"
- završna obrada: pocinčan
- certifikati: FM ili jednakovrijedno: _______</t>
  </si>
  <si>
    <t>Dobava, transport i ugradnja -
Ovjesni i konzolni materijal koji uključuje sav potreban materijal za pričvršćenje cjevovoda sukladno NFPA propisu:
- dimenzija cjevovoda: 1"
- završna obrada: pocinčan
- certifikati: FM ili jednakovrijedno: _______</t>
  </si>
  <si>
    <t>Dobava, transport i ugradnja -
Ovjesni i konzolni materijal koji uključuje sav potreban materijal za pričvršćenje cjevovoda sukladno NFPA propisu:
- dimenzija cjevovoda: NO100
- završna obrada: pocinčan
- certifikati: FM ili jednakovrijedno: _______</t>
  </si>
  <si>
    <t>VI.6.13.</t>
  </si>
  <si>
    <t>Demontaža i izmiještanje postojećeg mjernog mjesta ,nadzor   djelatnika distributera i rekonstrukcija priključka</t>
  </si>
  <si>
    <t xml:space="preserve">Uvjet je da proizvod posjeduje potrebnu dokumentaciju u skladu sa Zakonom o građevnim proizvodima (NN 76/13) te da izvođač po sklapanju ugovora dostavi tehničke karakteristike proizvoda koje nude kako bi se tražena kvaliteta mogla komparirati sa ponuđenom kvalitetom.
</t>
  </si>
  <si>
    <r>
      <rPr>
        <sz val="9"/>
        <rFont val="Arial"/>
        <family val="2"/>
      </rPr>
      <t>Po stupanju na snagu ugovora o javnoj nabavi</t>
    </r>
    <r>
      <rPr>
        <sz val="9"/>
        <rFont val="Arial"/>
        <family val="2"/>
        <charset val="238"/>
      </rPr>
      <t xml:space="preserve"> izvođač se obavezuje pravovremeno nabaviti sav opisani materijal i proizvod.</t>
    </r>
  </si>
  <si>
    <r>
      <t xml:space="preserve">U ugovornom Troškovniku su </t>
    </r>
    <r>
      <rPr>
        <sz val="9"/>
        <rFont val="Arial"/>
        <family val="2"/>
      </rPr>
      <t>procijenjene</t>
    </r>
    <r>
      <rPr>
        <sz val="9"/>
        <rFont val="Arial"/>
        <family val="2"/>
        <charset val="238"/>
      </rPr>
      <t xml:space="preserve"> (predviđene) količine radova. Obračun se vrši prema količinama u troškovniku ili stvarno izvedenim količinama po građevinskoj knjizi.</t>
    </r>
  </si>
  <si>
    <t>Po završetku svih radova izvršit će se primopredaja izvedenog objekta.
Naručitelj će ugovorom definirati način primopredaje.</t>
  </si>
  <si>
    <t>Materijali se mogu primjenjivati samo na onim površinama, za koje su prema kemijsko fizikalnim osobinama namjenjeni.
Boja i vrsta prema specifikacijama u troškovniku.</t>
  </si>
  <si>
    <r>
      <t>Sve fuge izvesti u nepropusnoj ili polupropusnoj izvedbi (ovisno o opisu stavke troškovnika) u smislu točke 4.2. “Tehničkih uvjeta za izvođenje keramičarskih radova”</t>
    </r>
    <r>
      <rPr>
        <sz val="9"/>
        <rFont val="Arial"/>
        <family val="2"/>
        <charset val="238"/>
      </rPr>
      <t>,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r>
  </si>
  <si>
    <r>
      <t>Dobava i montaža slivnika na bazi tvrdog PVC-a, horizontalni jednostruki Ø110</t>
    </r>
    <r>
      <rPr>
        <sz val="10"/>
        <rFont val="Arial"/>
        <family val="2"/>
        <charset val="238"/>
      </rPr>
      <t xml:space="preserve"> s pripadajućom zaštitno/kišnom rešetkom. Slivnik treba biti u sustavu sa krovnom membranom. </t>
    </r>
  </si>
  <si>
    <r>
      <t>Dobava i montaža tipskih elemenata za prodore kroz ravni krov - ventilacije, antene, instalcije i sl., na bazi tvrdog PVC-a, okomiti jednostruki Ø50-110</t>
    </r>
    <r>
      <rPr>
        <sz val="10"/>
        <rFont val="Arial"/>
        <family val="2"/>
        <charset val="238"/>
      </rPr>
      <t xml:space="preserve">. Opšavi prodora trebaju biti u sustavu sa krovnom membranom. </t>
    </r>
  </si>
  <si>
    <t>- XPS, d = 12 cm,
boja: RAL 7015 ili jednakovrijedno</t>
  </si>
  <si>
    <t>- kamena vuna, d = 8 cm,
boja: RAL 7015 ili jednakovrijedno
potkrovlje zgrade</t>
  </si>
  <si>
    <t>- kamena vuna, d = 15 cm,
boja: RAL 7035 ili jednakovrijedno
osnovni volumen zgrade -  Pr, 1. kat, 2. kat</t>
  </si>
  <si>
    <t>- kamena vuna, d = 15 cm,
boja: RAL 7015 ili jednakovrijedno
sjeverno pročelje glavnog stubišta, potkrovlje zgrade</t>
  </si>
  <si>
    <t>Boja: RAL 9016 u mat izvedbi ili jednakovrijedna.</t>
  </si>
  <si>
    <t>Boja: RAL 7015 u mat izvedbi ili jednakovrijedna.</t>
  </si>
  <si>
    <t>Sva vrata i prozori moraju imati CERTIFIKAT izdan od ovlaštene Ustanove.</t>
  </si>
  <si>
    <t>Protupožarna jednokrilna zaokretna vrata, čelična, požarne otpornosti 60 minuta.
Svijetla dimenzija otvora 90 x 210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</si>
  <si>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t>Protupožarna jednokrilna zaokretna vrata, čelična, dimonepropusna, požarne otpornosti 30 minuta.
Svijetla dimenzija otvora 90 x 200 cm. 
Dovratnik od pocinčanog lima, plastificirano.
Krilo od pocinčanog lima, protupožarna ispuna plastificirano.
Spojnice (panti) 3D, komada 2 po krilu.
Hidraulički zatvarač EN 1154 ili jednakovrijedno: _________. 
Brtve u dovratniku, trostrano (gumena i ekspandirajuća), bez praga, sa spuštajućom brtvom.
Brava centralna protupožarna EN 12209 ili jednakovrijedno: _________, standardna.
Kvaka / kvaka inoks EN 1906 ili jednakovrijedno: _________.
Cilindar s 3 ključa u master key sustavu.
Dodatna brtva po obodu krila.</t>
  </si>
  <si>
    <r>
      <t>Unutarnja ostakljena protupožarna jednokrilna evakuacijska vrata, 90/210 cm,</t>
    </r>
    <r>
      <rPr>
        <b/>
        <sz val="10"/>
        <rFont val="Arial"/>
        <family val="2"/>
      </rPr>
      <t xml:space="preserve"> EI2 30-C-Sm.</t>
    </r>
  </si>
  <si>
    <r>
      <t>Unutarnja ostakljena protupožarna jednokrilna vrata, 90/210 cm,</t>
    </r>
    <r>
      <rPr>
        <b/>
        <sz val="10"/>
        <rFont val="Arial"/>
        <family val="2"/>
      </rPr>
      <t xml:space="preserve"> EI2 30-C-Sm.</t>
    </r>
  </si>
  <si>
    <r>
      <t>Unutarnja ostakljena protupožarna jednokrilna evakuacijska vrata s fiksnim dijelom, 190/210 cm,</t>
    </r>
    <r>
      <rPr>
        <b/>
        <sz val="10"/>
        <rFont val="Arial"/>
        <family val="2"/>
      </rPr>
      <t xml:space="preserve"> EI2 30-C-Sm.</t>
    </r>
  </si>
  <si>
    <r>
      <t>Vanjske ostakljene protupožarne stijene,
- 205/1150 cm,</t>
    </r>
    <r>
      <rPr>
        <b/>
        <sz val="10"/>
        <rFont val="Arial"/>
        <family val="2"/>
      </rPr>
      <t xml:space="preserve"> EI 60,
</t>
    </r>
    <r>
      <rPr>
        <sz val="10"/>
        <rFont val="Arial"/>
        <family val="2"/>
      </rPr>
      <t>- 215/1150 cm,</t>
    </r>
    <r>
      <rPr>
        <b/>
        <sz val="10"/>
        <rFont val="Arial"/>
        <family val="2"/>
      </rPr>
      <t xml:space="preserve"> EI 60,
</t>
    </r>
    <r>
      <rPr>
        <sz val="10"/>
        <rFont val="Arial"/>
        <family val="2"/>
      </rPr>
      <t xml:space="preserve">- 250/1150 cm, </t>
    </r>
    <r>
      <rPr>
        <b/>
        <sz val="10"/>
        <rFont val="Arial"/>
        <family val="2"/>
      </rPr>
      <t>EI 60</t>
    </r>
    <r>
      <rPr>
        <sz val="10"/>
        <rFont val="Arial"/>
        <family val="2"/>
      </rPr>
      <t xml:space="preserve"> + vrata</t>
    </r>
    <r>
      <rPr>
        <b/>
        <sz val="10"/>
        <rFont val="Arial"/>
        <family val="2"/>
      </rPr>
      <t xml:space="preserve"> EI2 30-C-Sm.</t>
    </r>
  </si>
  <si>
    <r>
      <t xml:space="preserve">Boja: RAL 7015 u mat izvedbi </t>
    </r>
    <r>
      <rPr>
        <sz val="10"/>
        <rFont val="Arial"/>
        <family val="2"/>
      </rPr>
      <t>ili jednakovrijedna.</t>
    </r>
  </si>
  <si>
    <t>Boja: RAL 9016 polumat ili jednakovrijedna.</t>
  </si>
  <si>
    <t>Boja pregrade: RAL 9016 ili jednakovrijedno
Boja L profila: RAL 9016 ili jednakovrijedno</t>
  </si>
  <si>
    <t>Boja: RAL 7015 polumat ili jednakovrijedna.</t>
  </si>
  <si>
    <t>RAL jednak postojećim prozorima na pročelju koji se zadržavaju, kao RAL 9016 ili jednakovrijedno.</t>
  </si>
  <si>
    <r>
      <t>Prije početka radova obavezno uzeti točne mjere na građevini. 
Tip keramike koji treba nuditi za podne i zidne obloge je I.klase;  ljepila mase za fugiranje kvalitete odgovarajuće uz keramiku.
Uz opločenja obavezno nuditi sve odgovarajuće tipske rubne profile.
Svi opći opisi, opći uvjeti, obračunsko-tehničke specifikacije i sl. sastavni su dio troškovnika i moraju biti priloženi</t>
    </r>
    <r>
      <rPr>
        <sz val="10"/>
        <rFont val="Arial"/>
        <family val="2"/>
        <charset val="238"/>
      </rPr>
      <t xml:space="preserve"> prilikom davanja ponude.</t>
    </r>
  </si>
  <si>
    <r>
      <t>Nadzor nad gradilištem, te svim alatima, strojevima i materijalom pada na teret Izvođača radova. 
Prije davanja konačne ponude  za instalaterske radove, obavezno  pregledati  projektnu  dokumentaciju  sa  svim  detaljima. Izračun količina sačinjen je na temelju projekta vodovoda i kanalizacije.
U  troškovniku  kod  davanja  ponude  nije  dozvoljeno  dopisivanje,  križanje  i  nedavanje  jediničnih  cijena</t>
    </r>
    <r>
      <rPr>
        <sz val="9"/>
        <rFont val="Arial"/>
        <family val="2"/>
        <charset val="238"/>
      </rPr>
      <t xml:space="preserve">.  </t>
    </r>
    <r>
      <rPr>
        <sz val="9"/>
        <rFont val="Arial"/>
        <family val="2"/>
      </rPr>
      <t>Ponuđač  mora  p</t>
    </r>
    <r>
      <rPr>
        <sz val="9"/>
        <rFont val="Arial"/>
        <family val="2"/>
        <charset val="238"/>
      </rPr>
      <t>riložiti</t>
    </r>
    <r>
      <rPr>
        <sz val="9"/>
        <rFont val="Arial"/>
        <family val="2"/>
        <charset val="238"/>
      </rPr>
      <t xml:space="preserve">  kataloge  i  sl.  iz  kojih  je  vidljiva  kvaliteta  ponuđenog materijala i opreme.</t>
    </r>
  </si>
  <si>
    <t>Dobava i ugradnja konzolne keramičke wc školjke bez ruba – invalidske u bijeloj boji u prostorijama invalida s odvodom u zid u kompletu sa pripadajućim wc sjedalom s poklopcem.</t>
  </si>
  <si>
    <t>Dopuštena tolerancija ogrjevnog/rashladnog učinka je +/- 2%. Dopuštena tolerancija dimenzija i težine uređaja je +/-5%. Nivo zvučnog tlaka +/- 10%. Dodatno električno napajanje +/-2%.</t>
  </si>
  <si>
    <t>Novi touch screen premium žičani daljinski upravljač dostupan u bijeloj boji kompaktnih dimenzija. Profinjen i elegantan dizajn te ravan stražnji panel omogućavaju jednostavnu ugradnju. Mogućnost bluetooth povezivanja sa pametnim telefonom te aplikacijom koja omogućuje dodatne korisničke postavke te servisne napredne postavke za puštanje u pogon i održavanje. Aplikacija je kompatibilna i sa iOS i sa Android uređajima.</t>
  </si>
  <si>
    <r>
      <t>Standardni dio isporuke obuhvaća daljinski žičani upravljač sa 7 dnevnim timerom, hvatač nečistoća, zaporne ventile, kontrolnik protoka, 20 mm izolaciju isparivača te master/slave opciju za upravljanje do 4 uređaja u jednom sustavu i</t>
    </r>
    <r>
      <rPr>
        <sz val="10"/>
        <color theme="1"/>
        <rFont val="Arial"/>
        <family val="2"/>
        <charset val="238"/>
      </rPr>
      <t xml:space="preserve"> sučelje.</t>
    </r>
  </si>
  <si>
    <t>Dodatno električno napajanje +/-5%.</t>
  </si>
  <si>
    <t xml:space="preserve">Ovim troškovnikom obuhvaćeni su svi radovi na instalaciji plina za PROJEKT OBNOVE ZGRADE ZA CJELOVITU OBNOVU ZGRADE - PAVILJON 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</si>
  <si>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 xml:space="preserve">Ovim troškovnikom obuhvaćeni su svi radovi na grijanju, hlađenju, ventilaciji i otehničkih linova na PROJEKT OBNOVE ZGRADE ZA CJELOVITU OBNOVU ZGRADE - PAVILJON I, u sklopu projekta "Obnova zgrada oštećenih u potresu Sveučilišta u Zagrebu Agronomskog fakulteta". Sastavni dio Troškovnika su Glavni projekt sa elaboratima koji su prethodili izradi Glavnog projekta i Izvedbeni projekt. U Glavnom projektu i Izvedbenom projektu definirani su svi uvjeti i karakteristike koje ugrađeni materijali i proizvodi moraju zadovoljiti. 
</t>
  </si>
  <si>
    <t>Ovim troškovnikom obuhvaćeni su svi građevinski i obrtnički radovi na CJELOVITOJ OBNOVI ZGRADE - PAVILJON I, u sklopu projekta "Obnova zgrada oštećenih u potresu Sveučilišta u Zagrebu Agronomskog fakulteta".</t>
  </si>
  <si>
    <t>Prilikom odabira i isporuke rasvjetnih tijela uz  svaku stavku opreme potrebno je predvidjeti dobavu, montažu,  spajanje i funkcionalno ispitivanje. U cijenu uračunati sitni montažni materijal, te ostali potrebni pribor i odgovarajuće ateste. Na svu opremu ponuđač mora dati jamstvo u roku od najmanje 2 godine. U slučaju dobave opreme drugih proizvođača, ona mora zadovoljavati tehničke karakteristike predložene opreme. Kriterij za jednakovrijednost: tehničke karakteristike ponuđene svjetiljke moraju biti jednake ili bolje od onih predviđenih troškovnikom. Estetske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t>
  </si>
  <si>
    <r>
      <t>U svaku stavku opreme potrebno je predvidjeti dobavu, montažu,  spajanje i funkcionalno ispitivanje. U cijenu uračunati sitni montažni materijal, te ostali potrebni pribor i odgovarajuće ateste. Na svu opremu ponuđač mora dati jamstvo u roku od najmanje 2 godine. Sve ponuđene stavke moraju zadovoljavati tehničke karakteristike opisane u stavkama. Tehničke karakteristike ponuđene svjetiljke moraju biti jednake ili bolje od navedenih u stavkama. Estetske i tehničke karakteristike moraju odgovarati predviđenom proizvodu uz odstupanja po dimenzijama do +/- 5 %. Prije narudžbe obavezno usuglasiti točan tip, boju i konačnu dispoziciju rasvjetnih tijela sa nadzornim inženjerom, koji je dužan konzultirati glavnog projektanta (provjera tipa spuštenog stropa i dispozicije svjetiljki) i projektanta el. instalacija</t>
    </r>
    <r>
      <rPr>
        <sz val="10"/>
        <rFont val="Arial"/>
        <family val="2"/>
        <charset val="238"/>
      </rPr>
      <t xml:space="preserve">. Izvođač je dužan prije dobave i ugradnje rasvjete isporučiti uzorke za sve tipove, koje potvrđuju nadzor i projektant. </t>
    </r>
  </si>
  <si>
    <t>Kompatibilno s: iPad, iPhone i Android besplatna aplikacija za dijeljenje materijala</t>
  </si>
  <si>
    <t>Podrška za AirPlay, Google Cast i Miracas</t>
  </si>
  <si>
    <r>
      <rPr>
        <b/>
        <sz val="10"/>
        <rFont val="Arial"/>
        <family val="2"/>
        <charset val="238"/>
      </rPr>
      <t>CENTRALA SUSTAVA ZA DOJAVU POŽARA</t>
    </r>
    <r>
      <rPr>
        <sz val="10"/>
        <rFont val="Arial"/>
        <family val="2"/>
        <charset val="238"/>
      </rPr>
      <t xml:space="preserve">
Dobava, isporuka, montaža i spajanje vatrodojavne centrale sljedećih karakteristika:
- za prihvat 4 adresabilne petlje do 126 elementa po petlji,
- mogućnost proširenja do 20 petlji,
- opremljena sa "card cage-om" za prihvat do 5 kartica za proširenje,
- mogućnost prihvata kartica za komunikaciju sa C-Net uređajima, kao i uređajima starije generacije -</t>
    </r>
    <r>
      <rPr>
        <sz val="10"/>
        <rFont val="Arial"/>
        <family val="2"/>
        <charset val="238"/>
      </rPr>
      <t xml:space="preserve"> kolektivno kao i I/O kartice,
- mogućnost prihvata signala s drugih sustava
- opremljena s 12 open collector programabilnih ulaza/izlaza,
- opremljena s Bacnet sučeljeem za povezivanje na nadređene upravljačko/nadzorne sustave,
- licenca razine L2 za spoj na centralni nadzorni sustav,
- komplet s upravljačkom tipkovnicom ugrađenom u vatrodojavnu centralu,
- "degradirani režim rada" u slučaju prestanka rada glavnog procesora - sustav za dojavu požara i dalje funkcionira  bez  zastoja
- opremljena naprednim funkcijama za testiranje rada sustava: walk test, control test - za potpuno ispitivanje sustava za dojavu požara bez utjecaja na ostale sustave
</t>
    </r>
  </si>
  <si>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za omogućavanje bržeg zagrijavanja prostorije.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</si>
</sst>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0.00\ _k_n"/>
    <numFmt numFmtId="181" formatCode="0\."/>
    <numFmt numFmtId="182" formatCode="#,##0.00;[Red]#,##0.00"/>
    <numFmt numFmtId="183" formatCode="#,##0.00\ &quot;kn&quot;"/>
    <numFmt numFmtId="184" formatCode="0.0"/>
  </numFmts>
  <fonts count="170">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9"/>
      <color theme="1"/>
      <name val="Arial"/>
      <family val="2"/>
      <charset val="238"/>
    </font>
    <font>
      <sz val="10"/>
      <color indexed="10"/>
      <name val="Arial Narrow"/>
      <family val="2"/>
      <charset val="238"/>
    </font>
    <font>
      <b/>
      <i/>
      <sz val="10"/>
      <name val="Arial"/>
      <family val="2"/>
      <charset val="238"/>
    </font>
    <font>
      <sz val="10"/>
      <color theme="1"/>
      <name val="Arial"/>
      <family val="2"/>
      <charset val="238"/>
    </font>
    <font>
      <b/>
      <sz val="10"/>
      <color theme="1"/>
      <name val="Arial"/>
      <family val="2"/>
      <charset val="238"/>
    </font>
    <font>
      <b/>
      <i/>
      <sz val="11"/>
      <name val="Arial"/>
      <family val="2"/>
      <charset val="238"/>
    </font>
    <font>
      <sz val="10"/>
      <color indexed="63"/>
      <name val="Arial"/>
      <family val="2"/>
      <charset val="238"/>
    </font>
    <font>
      <b/>
      <sz val="9"/>
      <color indexed="30"/>
      <name val="Arial"/>
      <family val="2"/>
    </font>
    <font>
      <b/>
      <sz val="8"/>
      <color indexed="30"/>
      <name val="Arial"/>
      <family val="2"/>
    </font>
    <font>
      <sz val="9"/>
      <name val="Arial CE"/>
      <family val="2"/>
      <charset val="238"/>
    </font>
    <font>
      <b/>
      <sz val="9"/>
      <name val="Arial CE"/>
      <charset val="238"/>
    </font>
    <font>
      <b/>
      <sz val="9"/>
      <name val="Arial CE"/>
      <family val="2"/>
      <charset val="238"/>
    </font>
    <font>
      <sz val="9"/>
      <color indexed="9"/>
      <name val="Arial CE"/>
      <family val="2"/>
      <charset val="238"/>
    </font>
    <font>
      <b/>
      <sz val="9"/>
      <name val="Arial"/>
      <family val="2"/>
    </font>
    <font>
      <sz val="10"/>
      <name val="Calibri"/>
      <family val="2"/>
      <charset val="238"/>
    </font>
    <font>
      <sz val="10"/>
      <color rgb="FF000000"/>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0070C0"/>
      <name val="Arial"/>
      <family val="2"/>
      <charset val="238"/>
    </font>
    <font>
      <sz val="11"/>
      <name val="Arial"/>
      <family val="1"/>
    </font>
    <font>
      <vertAlign val="subscript"/>
      <sz val="10"/>
      <name val="Arial"/>
      <family val="2"/>
      <charset val="238"/>
    </font>
    <font>
      <sz val="10"/>
      <color rgb="FF00B050"/>
      <name val="Arial"/>
      <family val="2"/>
      <charset val="238"/>
    </font>
    <font>
      <sz val="11"/>
      <name val="Arial Narrow"/>
      <family val="2"/>
    </font>
    <font>
      <sz val="10"/>
      <color indexed="64"/>
      <name val="Arial"/>
      <family val="2"/>
    </font>
    <font>
      <b/>
      <sz val="12"/>
      <name val="Futura Bk L2"/>
      <family val="2"/>
      <charset val="238"/>
    </font>
    <font>
      <sz val="12"/>
      <name val="Tms Rmn"/>
    </font>
    <font>
      <i/>
      <sz val="9"/>
      <name val="Arial"/>
      <family val="2"/>
    </font>
    <font>
      <i/>
      <sz val="10"/>
      <name val="Arial"/>
      <family val="2"/>
    </font>
    <font>
      <b/>
      <sz val="10"/>
      <color rgb="FFFF0000"/>
      <name val="Arial"/>
      <family val="2"/>
    </font>
    <font>
      <sz val="10"/>
      <color rgb="FFFF0000"/>
      <name val="Arial"/>
      <family val="2"/>
    </font>
    <font>
      <i/>
      <sz val="10"/>
      <color rgb="FFFF0000"/>
      <name val="Arial"/>
      <family val="2"/>
    </font>
    <font>
      <sz val="11"/>
      <color rgb="FF0000FF"/>
      <name val="Arial"/>
      <family val="2"/>
      <charset val="238"/>
    </font>
    <font>
      <sz val="10"/>
      <color rgb="FFFF0000"/>
      <name val="Arial"/>
      <family val="2"/>
      <charset val="238"/>
    </font>
    <font>
      <b/>
      <sz val="10"/>
      <color rgb="FFFF0000"/>
      <name val="Arial"/>
      <family val="2"/>
      <charset val="238"/>
    </font>
    <font>
      <i/>
      <sz val="10"/>
      <color rgb="FFFF0000"/>
      <name val="Arial"/>
      <family val="2"/>
      <charset val="238"/>
    </font>
    <font>
      <sz val="10"/>
      <color rgb="FF0000FF"/>
      <name val="Arial"/>
      <family val="2"/>
      <charset val="238"/>
    </font>
    <font>
      <sz val="11"/>
      <color theme="1"/>
      <name val="Calibri"/>
      <family val="2"/>
      <charset val="238"/>
    </font>
    <font>
      <b/>
      <sz val="10"/>
      <color theme="1"/>
      <name val="Calibri"/>
      <family val="2"/>
      <charset val="238"/>
    </font>
    <font>
      <b/>
      <sz val="18"/>
      <color theme="1"/>
      <name val="Calibri"/>
      <family val="2"/>
      <charset val="238"/>
    </font>
    <font>
      <b/>
      <sz val="12"/>
      <color theme="1"/>
      <name val="Calibri"/>
      <family val="2"/>
      <charset val="238"/>
    </font>
    <font>
      <sz val="12"/>
      <color theme="1"/>
      <name val="Calibri"/>
      <family val="2"/>
      <charset val="238"/>
    </font>
    <font>
      <sz val="10"/>
      <color theme="1"/>
      <name val="Calibri"/>
      <family val="2"/>
      <charset val="238"/>
    </font>
    <font>
      <sz val="10"/>
      <color theme="1"/>
      <name val="Arial"/>
      <family val="2"/>
    </font>
    <font>
      <sz val="10"/>
      <name val="Arial"/>
      <family val="1"/>
    </font>
    <font>
      <sz val="10"/>
      <name val="Helv"/>
    </font>
    <font>
      <sz val="10"/>
      <color rgb="FF000000"/>
      <name val="Open Sans"/>
      <family val="2"/>
      <charset val="238"/>
    </font>
    <font>
      <sz val="9"/>
      <color rgb="FFFF0000"/>
      <name val="Arial"/>
      <family val="2"/>
      <charset val="238"/>
    </font>
    <font>
      <sz val="9"/>
      <color rgb="FFC00000"/>
      <name val="Arial"/>
      <family val="2"/>
      <charset val="238"/>
    </font>
    <font>
      <sz val="10"/>
      <color rgb="FFC00000"/>
      <name val="Arial"/>
      <family val="2"/>
    </font>
    <font>
      <sz val="9"/>
      <color rgb="FFFF0000"/>
      <name val="Arial"/>
      <family val="2"/>
    </font>
    <font>
      <b/>
      <sz val="8"/>
      <color rgb="FFFF0000"/>
      <name val="Arial"/>
      <family val="2"/>
      <charset val="238"/>
    </font>
    <font>
      <b/>
      <sz val="8"/>
      <color rgb="FFFF0000"/>
      <name val="Arial"/>
      <family val="2"/>
    </font>
    <font>
      <sz val="11"/>
      <color rgb="FFFF0000"/>
      <name val="Arial"/>
      <family val="2"/>
    </font>
    <font>
      <sz val="11"/>
      <color rgb="FFFF0000"/>
      <name val="Arial"/>
      <family val="2"/>
      <charset val="23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bgColor indexed="26"/>
      </patternFill>
    </fill>
    <fill>
      <patternFill patternType="solid">
        <fgColor rgb="FFFFFF00"/>
        <bgColor rgb="FFFFFF00"/>
      </patternFill>
    </fill>
    <fill>
      <patternFill patternType="solid">
        <fgColor rgb="FFFFFFFF"/>
        <bgColor rgb="FFEBF1DE"/>
      </patternFill>
    </fill>
  </fills>
  <borders count="38">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style="thin">
        <color indexed="64"/>
      </top>
      <bottom style="medium">
        <color indexed="64"/>
      </bottom>
      <diagonal/>
    </border>
    <border>
      <left/>
      <right/>
      <top style="thin">
        <color indexed="64"/>
      </top>
      <bottom/>
      <diagonal/>
    </border>
    <border>
      <left style="medium">
        <color auto="1"/>
      </left>
      <right style="medium">
        <color auto="1"/>
      </right>
      <top style="medium">
        <color auto="1"/>
      </top>
      <bottom style="medium">
        <color auto="1"/>
      </bottom>
      <diagonal/>
    </border>
    <border>
      <left/>
      <right/>
      <top/>
      <bottom style="thin">
        <color auto="1"/>
      </bottom>
      <diagonal/>
    </border>
    <border>
      <left/>
      <right/>
      <top style="thick">
        <color auto="1"/>
      </top>
      <bottom style="thick">
        <color auto="1"/>
      </bottom>
      <diagonal/>
    </border>
  </borders>
  <cellStyleXfs count="418">
    <xf numFmtId="0" fontId="0" fillId="0" borderId="0">
      <alignment horizontal="justify" vertical="justify" wrapText="1"/>
    </xf>
    <xf numFmtId="0" fontId="57" fillId="0" borderId="0"/>
    <xf numFmtId="0" fontId="37" fillId="2" borderId="0" applyNumberFormat="0" applyBorder="0" applyAlignment="0" applyProtection="0"/>
    <xf numFmtId="0" fontId="11"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11"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11"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11"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11" fillId="7" borderId="0" applyNumberFormat="0" applyBorder="0" applyAlignment="0" applyProtection="0"/>
    <xf numFmtId="0" fontId="37" fillId="7"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11"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11"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11"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1" fillId="8"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37" fillId="11" borderId="0" applyNumberFormat="0" applyBorder="0" applyAlignment="0" applyProtection="0"/>
    <xf numFmtId="0" fontId="11" fillId="11" borderId="0" applyNumberFormat="0" applyBorder="0" applyAlignment="0" applyProtection="0"/>
    <xf numFmtId="0" fontId="37" fillId="11"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109" fillId="28" borderId="0" applyNumberFormat="0" applyBorder="0" applyAlignment="0" applyProtection="0"/>
    <xf numFmtId="0" fontId="109" fillId="2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8" borderId="0" applyNumberFormat="0" applyBorder="0" applyAlignment="0" applyProtection="0"/>
    <xf numFmtId="0" fontId="58" fillId="12" borderId="0" applyNumberFormat="0" applyBorder="0" applyAlignment="0" applyProtection="0"/>
    <xf numFmtId="0" fontId="53" fillId="12" borderId="0" applyNumberFormat="0" applyBorder="0" applyAlignment="0" applyProtection="0"/>
    <xf numFmtId="0" fontId="58" fillId="9" borderId="0" applyNumberFormat="0" applyBorder="0" applyAlignment="0" applyProtection="0"/>
    <xf numFmtId="0" fontId="53" fillId="9" borderId="0" applyNumberFormat="0" applyBorder="0" applyAlignment="0" applyProtection="0"/>
    <xf numFmtId="0" fontId="58" fillId="10" borderId="0" applyNumberFormat="0" applyBorder="0" applyAlignment="0" applyProtection="0"/>
    <xf numFmtId="0" fontId="53" fillId="10"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5" borderId="0" applyNumberFormat="0" applyBorder="0" applyAlignment="0" applyProtection="0"/>
    <xf numFmtId="0" fontId="53"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3" fillId="16" borderId="0" applyNumberFormat="0" applyBorder="0" applyAlignment="0" applyProtection="0"/>
    <xf numFmtId="0" fontId="58" fillId="17" borderId="0" applyNumberFormat="0" applyBorder="0" applyAlignment="0" applyProtection="0"/>
    <xf numFmtId="0" fontId="53" fillId="17" borderId="0" applyNumberFormat="0" applyBorder="0" applyAlignment="0" applyProtection="0"/>
    <xf numFmtId="0" fontId="58" fillId="18" borderId="0" applyNumberFormat="0" applyBorder="0" applyAlignment="0" applyProtection="0"/>
    <xf numFmtId="0" fontId="53" fillId="18" borderId="0" applyNumberFormat="0" applyBorder="0" applyAlignment="0" applyProtection="0"/>
    <xf numFmtId="0" fontId="58" fillId="13" borderId="0" applyNumberFormat="0" applyBorder="0" applyAlignment="0" applyProtection="0"/>
    <xf numFmtId="0" fontId="53" fillId="13" borderId="0" applyNumberFormat="0" applyBorder="0" applyAlignment="0" applyProtection="0"/>
    <xf numFmtId="0" fontId="58" fillId="14" borderId="0" applyNumberFormat="0" applyBorder="0" applyAlignment="0" applyProtection="0"/>
    <xf numFmtId="0" fontId="53" fillId="14" borderId="0" applyNumberFormat="0" applyBorder="0" applyAlignment="0" applyProtection="0"/>
    <xf numFmtId="0" fontId="58" fillId="19" borderId="0" applyNumberFormat="0" applyBorder="0" applyAlignment="0" applyProtection="0"/>
    <xf numFmtId="0" fontId="53" fillId="19" borderId="0" applyNumberFormat="0" applyBorder="0" applyAlignment="0" applyProtection="0"/>
    <xf numFmtId="0" fontId="59" fillId="3" borderId="0" applyNumberFormat="0" applyBorder="0" applyAlignment="0" applyProtection="0"/>
    <xf numFmtId="0" fontId="43" fillId="3" borderId="0" applyNumberFormat="0" applyBorder="0" applyAlignment="0" applyProtection="0"/>
    <xf numFmtId="0" fontId="18" fillId="20" borderId="1" applyNumberFormat="0" applyFont="0" applyAlignment="0" applyProtection="0"/>
    <xf numFmtId="0" fontId="60" fillId="21" borderId="2" applyNumberFormat="0" applyAlignment="0" applyProtection="0"/>
    <xf numFmtId="0" fontId="47" fillId="21" borderId="2" applyNumberFormat="0" applyAlignment="0" applyProtection="0"/>
    <xf numFmtId="0" fontId="61" fillId="22" borderId="3" applyNumberFormat="0" applyAlignment="0" applyProtection="0"/>
    <xf numFmtId="0" fontId="49" fillId="22" borderId="3" applyNumberFormat="0" applyAlignment="0" applyProtection="0"/>
    <xf numFmtId="164" fontId="18" fillId="0" borderId="0" applyFont="0" applyFill="0" applyBorder="0" applyAlignment="0" applyProtection="0"/>
    <xf numFmtId="164" fontId="18" fillId="0" borderId="0" applyFont="0" applyFill="0" applyBorder="0" applyAlignment="0" applyProtection="0"/>
    <xf numFmtId="170" fontId="18" fillId="0" borderId="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75" fontId="18" fillId="0" borderId="0" applyFill="0" applyBorder="0" applyAlignment="0" applyProtection="0"/>
    <xf numFmtId="166" fontId="25"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4" fontId="31" fillId="0" borderId="0" applyFont="0" applyFill="0" applyBorder="0" applyAlignment="0" applyProtection="0"/>
    <xf numFmtId="171" fontId="18" fillId="0" borderId="0" applyFill="0" applyBorder="0" applyAlignment="0" applyProtection="0"/>
    <xf numFmtId="44" fontId="14" fillId="0" borderId="0" applyFont="0" applyFill="0" applyBorder="0" applyAlignment="0" applyProtection="0"/>
    <xf numFmtId="0" fontId="63" fillId="4" borderId="0" applyNumberFormat="0" applyBorder="0" applyAlignment="0" applyProtection="0"/>
    <xf numFmtId="169" fontId="26" fillId="0" borderId="0" applyFont="0" applyFill="0" applyBorder="0" applyAlignment="0" applyProtection="0"/>
    <xf numFmtId="172" fontId="18" fillId="0" borderId="0" applyFill="0" applyBorder="0" applyAlignment="0" applyProtection="0"/>
    <xf numFmtId="0" fontId="64" fillId="0" borderId="0" applyNumberFormat="0" applyFill="0" applyBorder="0" applyAlignment="0" applyProtection="0"/>
    <xf numFmtId="0" fontId="51" fillId="0" borderId="0" applyNumberFormat="0" applyFill="0" applyBorder="0" applyAlignment="0" applyProtection="0"/>
    <xf numFmtId="0" fontId="63" fillId="4" borderId="0" applyNumberFormat="0" applyBorder="0" applyAlignment="0" applyProtection="0"/>
    <xf numFmtId="0" fontId="42" fillId="4" borderId="0" applyNumberFormat="0" applyBorder="0" applyAlignment="0" applyProtection="0"/>
    <xf numFmtId="0" fontId="21" fillId="0" borderId="0" applyNumberFormat="0" applyFill="0" applyBorder="0" applyProtection="0">
      <alignment horizontal="left" vertical="top" wrapText="1"/>
    </xf>
    <xf numFmtId="0" fontId="65" fillId="0" borderId="4" applyNumberFormat="0" applyFill="0" applyAlignment="0" applyProtection="0"/>
    <xf numFmtId="0" fontId="39" fillId="0" borderId="4" applyNumberFormat="0" applyFill="0" applyAlignment="0" applyProtection="0"/>
    <xf numFmtId="0" fontId="66" fillId="0" borderId="5" applyNumberFormat="0" applyFill="0" applyAlignment="0" applyProtection="0"/>
    <xf numFmtId="0" fontId="40" fillId="0" borderId="5" applyNumberFormat="0" applyFill="0" applyAlignment="0" applyProtection="0"/>
    <xf numFmtId="0" fontId="67" fillId="0" borderId="6" applyNumberFormat="0" applyFill="0" applyAlignment="0" applyProtection="0"/>
    <xf numFmtId="0" fontId="41" fillId="0" borderId="6" applyNumberFormat="0" applyFill="0" applyAlignment="0" applyProtection="0"/>
    <xf numFmtId="0" fontId="67" fillId="0" borderId="0" applyNumberFormat="0" applyFill="0" applyBorder="0" applyAlignment="0" applyProtection="0"/>
    <xf numFmtId="0" fontId="41" fillId="0" borderId="0" applyNumberFormat="0" applyFill="0" applyBorder="0" applyAlignment="0" applyProtection="0"/>
    <xf numFmtId="49" fontId="23" fillId="0" borderId="0" applyBorder="0">
      <alignment horizontal="left" vertical="top" wrapText="1"/>
      <protection locked="0"/>
    </xf>
    <xf numFmtId="0" fontId="68" fillId="7" borderId="2" applyNumberFormat="0" applyAlignment="0" applyProtection="0"/>
    <xf numFmtId="0" fontId="45" fillId="7" borderId="2" applyNumberFormat="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69" fillId="21" borderId="7" applyNumberFormat="0" applyAlignment="0" applyProtection="0"/>
    <xf numFmtId="0" fontId="60" fillId="21" borderId="2" applyNumberFormat="0" applyAlignment="0" applyProtection="0"/>
    <xf numFmtId="0" fontId="28" fillId="0" borderId="0">
      <alignment horizontal="right" vertical="top"/>
    </xf>
    <xf numFmtId="0" fontId="29" fillId="0" borderId="0">
      <alignment horizontal="justify" vertical="top" wrapText="1"/>
    </xf>
    <xf numFmtId="0" fontId="28" fillId="0" borderId="0">
      <alignment horizontal="left"/>
    </xf>
    <xf numFmtId="4" fontId="29" fillId="0" borderId="0">
      <alignment horizontal="right"/>
    </xf>
    <xf numFmtId="0" fontId="29" fillId="0" borderId="0">
      <alignment horizontal="right"/>
    </xf>
    <xf numFmtId="4" fontId="29" fillId="0" borderId="0">
      <alignment horizontal="right" wrapText="1"/>
    </xf>
    <xf numFmtId="0" fontId="29" fillId="0" borderId="0">
      <alignment horizontal="right"/>
    </xf>
    <xf numFmtId="4" fontId="29" fillId="0" borderId="0">
      <alignment horizontal="right"/>
    </xf>
    <xf numFmtId="0" fontId="22" fillId="0" borderId="0" applyBorder="0" applyProtection="0">
      <alignment horizontal="right" vertical="top" wrapText="1"/>
    </xf>
    <xf numFmtId="0" fontId="70" fillId="0" borderId="8" applyNumberFormat="0" applyFill="0" applyAlignment="0" applyProtection="0"/>
    <xf numFmtId="0" fontId="48" fillId="0" borderId="8" applyNumberFormat="0" applyFill="0" applyAlignment="0" applyProtection="0"/>
    <xf numFmtId="0" fontId="59" fillId="3" borderId="0" applyNumberFormat="0" applyBorder="0" applyAlignment="0" applyProtection="0"/>
    <xf numFmtId="0" fontId="22" fillId="0" borderId="0" applyBorder="0">
      <alignment horizontal="justify" vertical="top" wrapText="1"/>
      <protection locked="0"/>
    </xf>
    <xf numFmtId="167" fontId="23" fillId="0" borderId="0" applyNumberFormat="0" applyBorder="0">
      <alignment vertical="top" wrapText="1"/>
      <protection locked="0"/>
    </xf>
    <xf numFmtId="176" fontId="71" fillId="23" borderId="9">
      <alignment horizontal="left" vertical="center"/>
    </xf>
    <xf numFmtId="0" fontId="65" fillId="0" borderId="4" applyNumberFormat="0" applyFill="0" applyAlignment="0" applyProtection="0"/>
    <xf numFmtId="0" fontId="66" fillId="0" borderId="5" applyNumberFormat="0" applyFill="0" applyAlignment="0" applyProtection="0"/>
    <xf numFmtId="0" fontId="67" fillId="0" borderId="6" applyNumberFormat="0" applyFill="0" applyAlignment="0" applyProtection="0"/>
    <xf numFmtId="0" fontId="67" fillId="0" borderId="0" applyNumberFormat="0" applyFill="0" applyBorder="0" applyAlignment="0" applyProtection="0"/>
    <xf numFmtId="0" fontId="72" fillId="24" borderId="0" applyNumberFormat="0" applyBorder="0" applyAlignment="0" applyProtection="0"/>
    <xf numFmtId="0" fontId="44" fillId="24" borderId="0" applyNumberFormat="0" applyBorder="0" applyAlignment="0" applyProtection="0"/>
    <xf numFmtId="0" fontId="72" fillId="24" borderId="0" applyNumberFormat="0" applyBorder="0" applyAlignment="0" applyProtection="0"/>
    <xf numFmtId="0" fontId="27" fillId="25" borderId="0"/>
    <xf numFmtId="0" fontId="18" fillId="0" borderId="0"/>
    <xf numFmtId="0" fontId="108" fillId="0" borderId="0"/>
    <xf numFmtId="49" fontId="79" fillId="0" borderId="0" applyBorder="0" applyAlignment="0"/>
    <xf numFmtId="167" fontId="109" fillId="0" borderId="0"/>
    <xf numFmtId="167" fontId="109" fillId="0" borderId="0"/>
    <xf numFmtId="0" fontId="18" fillId="0" borderId="0"/>
    <xf numFmtId="167" fontId="109" fillId="0" borderId="0"/>
    <xf numFmtId="0" fontId="108" fillId="0" borderId="0"/>
    <xf numFmtId="0" fontId="18" fillId="0" borderId="0"/>
    <xf numFmtId="0" fontId="18" fillId="0" borderId="0"/>
    <xf numFmtId="167" fontId="18" fillId="0" borderId="0"/>
    <xf numFmtId="0" fontId="18" fillId="0" borderId="0"/>
    <xf numFmtId="0" fontId="18" fillId="0" borderId="0"/>
    <xf numFmtId="0" fontId="27" fillId="0" borderId="0"/>
    <xf numFmtId="0" fontId="27" fillId="0" borderId="0"/>
    <xf numFmtId="0" fontId="18" fillId="0" borderId="0"/>
    <xf numFmtId="0" fontId="37" fillId="0" borderId="0"/>
    <xf numFmtId="0" fontId="30" fillId="0" borderId="0"/>
    <xf numFmtId="0" fontId="18" fillId="0" borderId="0"/>
    <xf numFmtId="0" fontId="25" fillId="0" borderId="0"/>
    <xf numFmtId="0" fontId="37" fillId="0" borderId="0"/>
    <xf numFmtId="0" fontId="18" fillId="0" borderId="0"/>
    <xf numFmtId="0" fontId="27" fillId="0" borderId="0"/>
    <xf numFmtId="0" fontId="37" fillId="0" borderId="0"/>
    <xf numFmtId="0" fontId="32" fillId="0" borderId="0"/>
    <xf numFmtId="0" fontId="18" fillId="0" borderId="0"/>
    <xf numFmtId="0" fontId="18" fillId="0" borderId="0"/>
    <xf numFmtId="0" fontId="18" fillId="0" borderId="0"/>
    <xf numFmtId="0" fontId="79" fillId="0" borderId="0"/>
    <xf numFmtId="0" fontId="18" fillId="0" borderId="0"/>
    <xf numFmtId="0" fontId="18" fillId="0" borderId="0"/>
    <xf numFmtId="0" fontId="18" fillId="0" borderId="0"/>
    <xf numFmtId="0" fontId="15" fillId="0" borderId="0"/>
    <xf numFmtId="0" fontId="110" fillId="0" borderId="0"/>
    <xf numFmtId="0" fontId="109" fillId="0" borderId="0"/>
    <xf numFmtId="0" fontId="109" fillId="0" borderId="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20" borderId="1" applyNumberFormat="0" applyFont="0" applyAlignment="0" applyProtection="0"/>
    <xf numFmtId="0" fontId="18" fillId="0" borderId="0" applyProtection="0"/>
    <xf numFmtId="0" fontId="18" fillId="0" borderId="0"/>
    <xf numFmtId="0" fontId="18" fillId="0" borderId="0"/>
    <xf numFmtId="0" fontId="73" fillId="0" borderId="0"/>
    <xf numFmtId="177" fontId="36" fillId="0" borderId="0"/>
    <xf numFmtId="0" fontId="36" fillId="0" borderId="0"/>
    <xf numFmtId="177" fontId="36" fillId="0" borderId="0"/>
    <xf numFmtId="0" fontId="36" fillId="0" borderId="0"/>
    <xf numFmtId="0" fontId="18" fillId="0" borderId="0" applyProtection="0"/>
    <xf numFmtId="0" fontId="18" fillId="0" borderId="0"/>
    <xf numFmtId="0" fontId="18" fillId="0" borderId="0"/>
    <xf numFmtId="0" fontId="18" fillId="0" borderId="0"/>
    <xf numFmtId="0" fontId="18" fillId="0" borderId="0" applyProtection="0"/>
    <xf numFmtId="0" fontId="18" fillId="0" borderId="0" applyProtection="0"/>
    <xf numFmtId="0" fontId="18" fillId="0" borderId="0" applyProtection="0"/>
    <xf numFmtId="0" fontId="36" fillId="0" borderId="0"/>
    <xf numFmtId="0" fontId="36" fillId="0" borderId="0"/>
    <xf numFmtId="0" fontId="18" fillId="0" borderId="0" applyProtection="0"/>
    <xf numFmtId="0" fontId="62" fillId="0" borderId="0"/>
    <xf numFmtId="0" fontId="109" fillId="0" borderId="0"/>
    <xf numFmtId="0" fontId="109" fillId="0" borderId="0"/>
    <xf numFmtId="0" fontId="37" fillId="0" borderId="0"/>
    <xf numFmtId="0" fontId="18" fillId="0" borderId="0"/>
    <xf numFmtId="0" fontId="18" fillId="0" borderId="0"/>
    <xf numFmtId="0" fontId="18" fillId="0" borderId="0"/>
    <xf numFmtId="0" fontId="18" fillId="0" borderId="0"/>
    <xf numFmtId="0" fontId="111" fillId="0" borderId="0"/>
    <xf numFmtId="0" fontId="18" fillId="0" borderId="0"/>
    <xf numFmtId="0" fontId="18" fillId="0" borderId="0"/>
    <xf numFmtId="0" fontId="69" fillId="21" borderId="7" applyNumberFormat="0" applyAlignment="0" applyProtection="0"/>
    <xf numFmtId="0" fontId="46" fillId="21" borderId="7" applyNumberFormat="0" applyAlignment="0" applyProtection="0"/>
    <xf numFmtId="9" fontId="62" fillId="0" borderId="0" applyFont="0" applyFill="0" applyBorder="0" applyAlignment="0" applyProtection="0"/>
    <xf numFmtId="9" fontId="37" fillId="0" borderId="0" applyFont="0" applyFill="0" applyBorder="0" applyAlignment="0" applyProtection="0"/>
    <xf numFmtId="9" fontId="62"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70" fillId="0" borderId="8" applyNumberFormat="0" applyFill="0" applyAlignment="0" applyProtection="0"/>
    <xf numFmtId="0" fontId="61" fillId="22" borderId="3" applyNumberFormat="0" applyAlignment="0" applyProtection="0"/>
    <xf numFmtId="1" fontId="22" fillId="0" borderId="0" applyFill="0" applyBorder="0" applyProtection="0">
      <alignment horizontal="center" vertical="top" wrapText="1"/>
    </xf>
    <xf numFmtId="0" fontId="74" fillId="0" borderId="0"/>
    <xf numFmtId="0" fontId="57" fillId="0" borderId="0"/>
    <xf numFmtId="0" fontId="74" fillId="0" borderId="0"/>
    <xf numFmtId="0" fontId="57" fillId="0" borderId="0"/>
    <xf numFmtId="0" fontId="64" fillId="0" borderId="0" applyNumberFormat="0" applyFill="0" applyBorder="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38" fillId="0" borderId="0" applyNumberFormat="0" applyFill="0" applyBorder="0" applyAlignment="0" applyProtection="0"/>
    <xf numFmtId="0" fontId="77" fillId="0" borderId="10" applyNumberFormat="0" applyFill="0" applyAlignment="0" applyProtection="0"/>
    <xf numFmtId="0" fontId="52" fillId="0" borderId="10" applyNumberFormat="0" applyFill="0" applyAlignment="0" applyProtection="0"/>
    <xf numFmtId="0" fontId="77" fillId="0" borderId="10" applyNumberFormat="0" applyFill="0" applyAlignment="0" applyProtection="0"/>
    <xf numFmtId="49" fontId="21" fillId="0" borderId="11">
      <alignment horizontal="right" vertical="top" wrapText="1"/>
      <protection locked="0"/>
    </xf>
    <xf numFmtId="178" fontId="35" fillId="26" borderId="12">
      <alignment vertical="center"/>
    </xf>
    <xf numFmtId="0" fontId="68" fillId="7" borderId="2" applyNumberFormat="0" applyAlignment="0" applyProtection="0"/>
    <xf numFmtId="165" fontId="18" fillId="0" borderId="0" applyFont="0" applyFill="0" applyBorder="0" applyAlignment="0" applyProtection="0"/>
    <xf numFmtId="165" fontId="18" fillId="0" borderId="0" applyFont="0" applyFill="0" applyBorder="0" applyAlignment="0" applyProtection="0"/>
    <xf numFmtId="0" fontId="75" fillId="0" borderId="0" applyNumberFormat="0" applyFill="0" applyBorder="0" applyAlignment="0" applyProtection="0"/>
    <xf numFmtId="0" fontId="50" fillId="0" borderId="0" applyNumberFormat="0" applyFill="0" applyBorder="0" applyAlignment="0" applyProtection="0"/>
    <xf numFmtId="0" fontId="15" fillId="0" borderId="0">
      <protection locked="0"/>
    </xf>
    <xf numFmtId="166" fontId="18"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2"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43" fontId="62" fillId="0" borderId="0" applyFont="0" applyFill="0" applyBorder="0" applyAlignment="0" applyProtection="0"/>
    <xf numFmtId="0" fontId="113" fillId="0" borderId="0"/>
    <xf numFmtId="0" fontId="27" fillId="0" borderId="0"/>
    <xf numFmtId="164" fontId="113" fillId="0" borderId="0" applyFont="0" applyFill="0" applyBorder="0" applyAlignment="0" applyProtection="0"/>
    <xf numFmtId="164" fontId="14" fillId="0" borderId="0" applyFont="0" applyFill="0" applyBorder="0" applyAlignment="0" applyProtection="0"/>
    <xf numFmtId="0" fontId="10" fillId="0" borderId="0"/>
    <xf numFmtId="0" fontId="18" fillId="0" borderId="0"/>
    <xf numFmtId="0" fontId="18" fillId="0" borderId="0"/>
    <xf numFmtId="0" fontId="9" fillId="0" borderId="0"/>
    <xf numFmtId="0" fontId="27" fillId="0" borderId="0"/>
    <xf numFmtId="0" fontId="25" fillId="0" borderId="0"/>
    <xf numFmtId="0" fontId="25" fillId="0" borderId="0"/>
    <xf numFmtId="0" fontId="18" fillId="0" borderId="0"/>
    <xf numFmtId="0" fontId="18" fillId="0" borderId="0"/>
    <xf numFmtId="0" fontId="25" fillId="0" borderId="0"/>
    <xf numFmtId="0" fontId="131" fillId="0" borderId="0"/>
    <xf numFmtId="0" fontId="132" fillId="0" borderId="0" applyNumberFormat="0" applyFill="0" applyBorder="0" applyProtection="0">
      <alignment vertical="top"/>
    </xf>
    <xf numFmtId="0" fontId="8" fillId="0" borderId="0"/>
    <xf numFmtId="0" fontId="131" fillId="0" borderId="0"/>
    <xf numFmtId="0" fontId="37" fillId="0" borderId="0"/>
    <xf numFmtId="0" fontId="18" fillId="0" borderId="0"/>
    <xf numFmtId="0" fontId="131" fillId="0" borderId="0"/>
    <xf numFmtId="167" fontId="8" fillId="0" borderId="0"/>
    <xf numFmtId="0" fontId="18" fillId="0" borderId="0"/>
    <xf numFmtId="0" fontId="108" fillId="0" borderId="0"/>
    <xf numFmtId="0" fontId="18" fillId="0" borderId="0"/>
    <xf numFmtId="167" fontId="7" fillId="0" borderId="0"/>
    <xf numFmtId="0" fontId="27" fillId="0" borderId="0"/>
    <xf numFmtId="0" fontId="18" fillId="0" borderId="0"/>
    <xf numFmtId="0" fontId="135" fillId="0" borderId="0"/>
    <xf numFmtId="0" fontId="14" fillId="0" borderId="0">
      <alignment horizontal="justify" wrapText="1"/>
    </xf>
    <xf numFmtId="175" fontId="14" fillId="0" borderId="0" applyFill="0" applyBorder="0" applyProtection="0">
      <alignment horizontal="justify" wrapText="1"/>
    </xf>
    <xf numFmtId="175" fontId="14" fillId="0" borderId="0" applyFill="0" applyBorder="0" applyProtection="0">
      <alignment horizontal="justify" wrapText="1"/>
    </xf>
    <xf numFmtId="0" fontId="18" fillId="0" borderId="0"/>
    <xf numFmtId="0" fontId="18" fillId="0" borderId="0"/>
    <xf numFmtId="0" fontId="6" fillId="0" borderId="0"/>
    <xf numFmtId="167" fontId="6" fillId="0" borderId="0"/>
    <xf numFmtId="167" fontId="5" fillId="0" borderId="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5" fillId="0" borderId="0"/>
    <xf numFmtId="167" fontId="5" fillId="0" borderId="0"/>
    <xf numFmtId="0" fontId="5" fillId="0" borderId="0"/>
    <xf numFmtId="0" fontId="5" fillId="0" borderId="0"/>
    <xf numFmtId="0" fontId="5" fillId="0" borderId="0"/>
    <xf numFmtId="0" fontId="5"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 fillId="0" borderId="0"/>
    <xf numFmtId="0" fontId="5" fillId="0" borderId="0"/>
    <xf numFmtId="0" fontId="5" fillId="0" borderId="0"/>
    <xf numFmtId="167" fontId="5" fillId="0" borderId="0"/>
    <xf numFmtId="167" fontId="4" fillId="0" borderId="0"/>
    <xf numFmtId="167" fontId="3"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167" fontId="2" fillId="0" borderId="0"/>
    <xf numFmtId="0" fontId="2" fillId="0" borderId="0"/>
    <xf numFmtId="0" fontId="2" fillId="0" borderId="0"/>
    <xf numFmtId="0" fontId="2" fillId="0" borderId="0"/>
    <xf numFmtId="0" fontId="2" fillId="0" borderId="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0" fontId="2" fillId="0" borderId="0"/>
    <xf numFmtId="0" fontId="2" fillId="0" borderId="0"/>
    <xf numFmtId="0" fontId="2" fillId="0" borderId="0"/>
    <xf numFmtId="167" fontId="2" fillId="0" borderId="0"/>
    <xf numFmtId="167" fontId="2" fillId="0" borderId="0"/>
    <xf numFmtId="0" fontId="2" fillId="0" borderId="0"/>
    <xf numFmtId="167" fontId="2" fillId="0" borderId="0"/>
    <xf numFmtId="167" fontId="2" fillId="0" borderId="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31" fillId="0" borderId="0" applyFont="0" applyFill="0" applyBorder="0" applyAlignment="0" applyProtection="0"/>
    <xf numFmtId="44" fontId="14" fillId="0" borderId="0" applyFont="0" applyFill="0" applyBorder="0" applyAlignment="0" applyProtection="0"/>
    <xf numFmtId="167" fontId="2" fillId="0" borderId="0"/>
    <xf numFmtId="167" fontId="2" fillId="0" borderId="0"/>
    <xf numFmtId="0" fontId="2" fillId="0" borderId="0"/>
    <xf numFmtId="0" fontId="2" fillId="0" borderId="0"/>
    <xf numFmtId="0" fontId="2" fillId="0" borderId="0"/>
    <xf numFmtId="0" fontId="2" fillId="0" borderId="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 fillId="0" borderId="0"/>
    <xf numFmtId="0" fontId="2" fillId="0" borderId="0"/>
    <xf numFmtId="0" fontId="2" fillId="0" borderId="0"/>
    <xf numFmtId="167" fontId="2" fillId="0" borderId="0"/>
    <xf numFmtId="0" fontId="37" fillId="0" borderId="0"/>
    <xf numFmtId="0" fontId="64" fillId="0" borderId="0"/>
    <xf numFmtId="0" fontId="18" fillId="0" borderId="0"/>
    <xf numFmtId="0" fontId="131" fillId="0" borderId="0"/>
    <xf numFmtId="164" fontId="135" fillId="0" borderId="0" applyFont="0" applyFill="0" applyBorder="0" applyAlignment="0" applyProtection="0"/>
    <xf numFmtId="0" fontId="138" fillId="0" borderId="0">
      <protection locked="0"/>
    </xf>
    <xf numFmtId="0" fontId="27" fillId="0" borderId="0"/>
    <xf numFmtId="0" fontId="139" fillId="0" borderId="0"/>
    <xf numFmtId="167" fontId="2" fillId="0" borderId="0"/>
    <xf numFmtId="44" fontId="37" fillId="0" borderId="0" applyFont="0" applyFill="0" applyBorder="0" applyAlignment="0" applyProtection="0"/>
    <xf numFmtId="0" fontId="15" fillId="0" borderId="0"/>
    <xf numFmtId="0" fontId="18" fillId="0" borderId="0"/>
    <xf numFmtId="182" fontId="2" fillId="0" borderId="0"/>
    <xf numFmtId="167" fontId="2" fillId="0" borderId="0"/>
    <xf numFmtId="0" fontId="18" fillId="0" borderId="0"/>
    <xf numFmtId="49" fontId="140" fillId="0" borderId="0">
      <alignment vertical="center"/>
      <protection locked="0"/>
    </xf>
    <xf numFmtId="0" fontId="141" fillId="0" borderId="0"/>
    <xf numFmtId="167" fontId="2" fillId="0" borderId="0"/>
    <xf numFmtId="167" fontId="1" fillId="0" borderId="0"/>
    <xf numFmtId="0" fontId="18" fillId="0" borderId="0"/>
    <xf numFmtId="43" fontId="18" fillId="0" borderId="0" applyFont="0" applyFill="0" applyBorder="0" applyAlignment="0" applyProtection="0"/>
    <xf numFmtId="0" fontId="161" fillId="0" borderId="0"/>
    <xf numFmtId="0" fontId="25" fillId="0" borderId="0"/>
  </cellStyleXfs>
  <cellXfs count="1344">
    <xf numFmtId="0" fontId="0" fillId="0" borderId="0" xfId="0">
      <alignment horizontal="justify" vertical="justify" wrapText="1"/>
    </xf>
    <xf numFmtId="0" fontId="20" fillId="0" borderId="0" xfId="0" applyFont="1" applyAlignment="1">
      <alignment horizontal="justify" vertical="top" wrapText="1"/>
    </xf>
    <xf numFmtId="0" fontId="14" fillId="0" borderId="0" xfId="0" applyFont="1" applyAlignment="1">
      <alignment horizontal="justify" vertical="top" wrapText="1"/>
    </xf>
    <xf numFmtId="0" fontId="17" fillId="0" borderId="0" xfId="0" applyFont="1" applyAlignment="1">
      <alignment horizontal="justify" vertical="top" wrapText="1"/>
    </xf>
    <xf numFmtId="0" fontId="0" fillId="0" borderId="0" xfId="0" applyAlignment="1">
      <alignment horizontal="justify" vertical="top" wrapText="1"/>
    </xf>
    <xf numFmtId="0" fontId="87" fillId="0" borderId="0" xfId="0" applyFont="1" applyAlignment="1">
      <alignment horizontal="justify" vertical="top" wrapText="1"/>
    </xf>
    <xf numFmtId="0" fontId="13" fillId="0" borderId="0" xfId="0" applyFont="1" applyAlignment="1">
      <alignment horizontal="justify" vertical="top" wrapText="1"/>
    </xf>
    <xf numFmtId="0" fontId="16" fillId="0" borderId="0" xfId="0" applyFont="1" applyAlignment="1">
      <alignment horizontal="justify" vertical="top" wrapText="1"/>
    </xf>
    <xf numFmtId="0" fontId="25" fillId="0" borderId="0" xfId="0" applyFont="1" applyAlignment="1">
      <alignment horizontal="justify" vertical="top"/>
    </xf>
    <xf numFmtId="4" fontId="25" fillId="0" borderId="0" xfId="0" applyNumberFormat="1" applyFont="1" applyAlignment="1">
      <alignment horizontal="justify" vertical="top" wrapText="1"/>
    </xf>
    <xf numFmtId="0" fontId="25" fillId="0" borderId="0" xfId="0" applyFont="1" applyAlignment="1">
      <alignment horizontal="justify" vertical="top" wrapText="1"/>
    </xf>
    <xf numFmtId="0" fontId="18" fillId="0" borderId="0" xfId="159" applyAlignment="1">
      <alignment horizontal="justify" vertical="top"/>
    </xf>
    <xf numFmtId="4" fontId="18" fillId="0" borderId="0" xfId="159" applyNumberFormat="1" applyAlignment="1" applyProtection="1">
      <alignment horizontal="right" vertical="top" shrinkToFit="1"/>
      <protection locked="0"/>
    </xf>
    <xf numFmtId="49" fontId="35" fillId="0" borderId="14" xfId="0" applyNumberFormat="1" applyFont="1" applyBorder="1" applyAlignment="1">
      <alignment horizontal="right" vertical="top"/>
    </xf>
    <xf numFmtId="49" fontId="18" fillId="0" borderId="0" xfId="159" applyNumberFormat="1" applyAlignment="1">
      <alignment horizontal="right" vertical="top"/>
    </xf>
    <xf numFmtId="4" fontId="18" fillId="0" borderId="0" xfId="94" applyNumberFormat="1" applyAlignment="1">
      <alignment horizontal="right" shrinkToFit="1"/>
    </xf>
    <xf numFmtId="4" fontId="18" fillId="0" borderId="0" xfId="159" applyNumberFormat="1" applyAlignment="1">
      <alignment horizontal="right" shrinkToFit="1"/>
    </xf>
    <xf numFmtId="0" fontId="80" fillId="0" borderId="0" xfId="156" applyNumberFormat="1" applyFont="1" applyAlignment="1">
      <alignment horizontal="justify" vertical="top" wrapText="1"/>
    </xf>
    <xf numFmtId="0" fontId="16" fillId="0" borderId="0" xfId="156" applyNumberFormat="1" applyFont="1" applyAlignment="1">
      <alignment horizontal="justify" vertical="top" wrapText="1"/>
    </xf>
    <xf numFmtId="0" fontId="17" fillId="0" borderId="0" xfId="156" applyNumberFormat="1" applyFont="1" applyAlignment="1">
      <alignment horizontal="justify" vertical="top" wrapText="1"/>
    </xf>
    <xf numFmtId="0" fontId="81" fillId="0" borderId="0" xfId="156" applyNumberFormat="1" applyFont="1" applyAlignment="1">
      <alignment horizontal="justify" vertical="top" wrapText="1"/>
    </xf>
    <xf numFmtId="0" fontId="82" fillId="0" borderId="0" xfId="156" applyNumberFormat="1" applyFont="1" applyAlignment="1">
      <alignment horizontal="justify" vertical="top" wrapText="1"/>
    </xf>
    <xf numFmtId="0" fontId="81" fillId="0" borderId="0" xfId="182" applyFont="1" applyAlignment="1">
      <alignment horizontal="justify" vertical="top" wrapText="1"/>
    </xf>
    <xf numFmtId="2" fontId="81" fillId="0" borderId="0" xfId="156" applyNumberFormat="1" applyFont="1" applyAlignment="1" applyProtection="1">
      <alignment horizontal="justify" vertical="top" wrapText="1" shrinkToFit="1"/>
      <protection locked="0"/>
    </xf>
    <xf numFmtId="2" fontId="82" fillId="0" borderId="0" xfId="156" applyNumberFormat="1" applyFont="1" applyAlignment="1" applyProtection="1">
      <alignment horizontal="justify" vertical="top" wrapText="1" shrinkToFit="1"/>
      <protection locked="0"/>
    </xf>
    <xf numFmtId="49" fontId="17" fillId="0" borderId="0" xfId="156" applyFont="1" applyAlignment="1">
      <alignment horizontal="justify" vertical="top" wrapText="1"/>
    </xf>
    <xf numFmtId="49" fontId="81" fillId="0" borderId="0" xfId="156" applyFont="1" applyAlignment="1">
      <alignment horizontal="justify" vertical="top" wrapText="1"/>
    </xf>
    <xf numFmtId="49" fontId="82" fillId="0" borderId="0" xfId="156" applyFont="1" applyAlignment="1">
      <alignment horizontal="justify" vertical="top" wrapText="1"/>
    </xf>
    <xf numFmtId="0" fontId="82" fillId="0" borderId="0" xfId="182" applyFont="1" applyAlignment="1">
      <alignment horizontal="justify" vertical="top" wrapText="1"/>
    </xf>
    <xf numFmtId="0" fontId="83" fillId="0" borderId="0" xfId="0" applyFont="1" applyAlignment="1">
      <alignment horizontal="justify" vertical="top" wrapText="1"/>
    </xf>
    <xf numFmtId="0" fontId="0" fillId="0" borderId="0" xfId="0" applyAlignment="1">
      <alignment horizontal="justify" vertical="top" wrapText="1"/>
    </xf>
    <xf numFmtId="0" fontId="25" fillId="0" borderId="0" xfId="154" applyFont="1" applyAlignment="1">
      <alignment horizontal="justify" vertical="top" wrapText="1"/>
    </xf>
    <xf numFmtId="0" fontId="35" fillId="0" borderId="0" xfId="154" applyFont="1" applyAlignment="1">
      <alignment horizontal="justify" vertical="top" wrapText="1"/>
    </xf>
    <xf numFmtId="0" fontId="18" fillId="0" borderId="0" xfId="154" applyAlignment="1">
      <alignment horizontal="justify" vertical="top" wrapText="1"/>
    </xf>
    <xf numFmtId="0" fontId="35" fillId="27" borderId="0" xfId="154" applyFont="1" applyFill="1" applyAlignment="1">
      <alignment horizontal="justify" vertical="top" wrapText="1"/>
    </xf>
    <xf numFmtId="0" fontId="19" fillId="0" borderId="0" xfId="154" applyFont="1" applyAlignment="1">
      <alignment horizontal="justify" vertical="top" wrapText="1"/>
    </xf>
    <xf numFmtId="0" fontId="85" fillId="0" borderId="0" xfId="154" applyFont="1" applyAlignment="1">
      <alignment horizontal="justify" vertical="top" wrapText="1"/>
    </xf>
    <xf numFmtId="0" fontId="86" fillId="0" borderId="0" xfId="154" applyFont="1" applyAlignment="1">
      <alignment horizontal="justify" vertical="top" wrapText="1"/>
    </xf>
    <xf numFmtId="16" fontId="18" fillId="0" borderId="0" xfId="154" applyNumberFormat="1" applyAlignment="1">
      <alignment horizontal="justify" vertical="top" wrapText="1"/>
    </xf>
    <xf numFmtId="0" fontId="55" fillId="27" borderId="15" xfId="0" applyFont="1" applyFill="1" applyBorder="1" applyAlignment="1">
      <alignment horizontal="left"/>
    </xf>
    <xf numFmtId="0" fontId="89" fillId="0" borderId="0" xfId="154" applyFont="1" applyAlignment="1">
      <alignment horizontal="justify" vertical="top" wrapText="1"/>
    </xf>
    <xf numFmtId="0" fontId="90" fillId="0" borderId="0" xfId="0" applyFont="1" applyAlignment="1">
      <alignment horizontal="justify" vertical="top" wrapText="1"/>
    </xf>
    <xf numFmtId="0" fontId="91" fillId="0" borderId="0" xfId="0" applyFont="1" applyAlignment="1">
      <alignment horizontal="justify" vertical="top" wrapText="1"/>
    </xf>
    <xf numFmtId="0" fontId="89" fillId="0" borderId="0" xfId="154" applyFont="1" applyAlignment="1">
      <alignment horizontal="right" vertical="top" wrapText="1"/>
    </xf>
    <xf numFmtId="0" fontId="18" fillId="0" borderId="0" xfId="154" applyAlignment="1">
      <alignment horizontal="right" vertical="top" wrapText="1"/>
    </xf>
    <xf numFmtId="0" fontId="18" fillId="0" borderId="0" xfId="0" applyFont="1" applyAlignment="1">
      <alignment horizontal="right" vertical="top" wrapText="1"/>
    </xf>
    <xf numFmtId="0" fontId="18" fillId="0" borderId="0" xfId="0" applyFont="1" applyAlignment="1">
      <alignment horizontal="justify" vertical="top" wrapText="1"/>
    </xf>
    <xf numFmtId="4" fontId="18" fillId="0" borderId="0" xfId="0" applyNumberFormat="1" applyFont="1" applyAlignment="1">
      <alignment horizontal="justify" vertical="top" wrapText="1"/>
    </xf>
    <xf numFmtId="0" fontId="12" fillId="0" borderId="0" xfId="0" applyFont="1" applyAlignment="1">
      <alignment horizontal="justify" vertical="top" wrapText="1"/>
    </xf>
    <xf numFmtId="0" fontId="92" fillId="0" borderId="0" xfId="0" applyFont="1" applyAlignment="1">
      <alignment horizontal="justify" vertical="top" wrapText="1"/>
    </xf>
    <xf numFmtId="49" fontId="35" fillId="0" borderId="0" xfId="159" applyNumberFormat="1" applyFont="1" applyAlignment="1">
      <alignment horizontal="right" vertical="top"/>
    </xf>
    <xf numFmtId="0" fontId="35" fillId="0" borderId="0" xfId="159" applyFont="1" applyAlignment="1">
      <alignment horizontal="justify" vertical="top"/>
    </xf>
    <xf numFmtId="0" fontId="18" fillId="0" borderId="0" xfId="162"/>
    <xf numFmtId="0" fontId="18" fillId="0" borderId="0" xfId="0" applyFont="1" applyAlignment="1">
      <alignment horizontal="justify" vertical="top"/>
    </xf>
    <xf numFmtId="0" fontId="18" fillId="0" borderId="0" xfId="0" applyFont="1">
      <alignment horizontal="justify" vertical="justify" wrapText="1"/>
    </xf>
    <xf numFmtId="49" fontId="35" fillId="0" borderId="0" xfId="0" applyNumberFormat="1" applyFont="1" applyAlignment="1">
      <alignment horizontal="right" vertical="top" wrapText="1"/>
    </xf>
    <xf numFmtId="0" fontId="35" fillId="0" borderId="0" xfId="0" applyFont="1" applyAlignment="1">
      <alignment horizontal="right" vertical="top" wrapText="1"/>
    </xf>
    <xf numFmtId="0" fontId="35" fillId="0" borderId="0" xfId="0" applyFont="1" applyAlignment="1">
      <alignment horizontal="right" vertical="top"/>
    </xf>
    <xf numFmtId="4" fontId="35" fillId="0" borderId="0" xfId="0" applyNumberFormat="1" applyFont="1" applyAlignment="1">
      <alignment horizontal="right"/>
    </xf>
    <xf numFmtId="0" fontId="18" fillId="0" borderId="0" xfId="0" applyFont="1" applyAlignment="1">
      <alignment horizontal="right" vertical="justify" wrapText="1"/>
    </xf>
    <xf numFmtId="0" fontId="18" fillId="0" borderId="0" xfId="0" applyFont="1" applyAlignment="1">
      <alignment horizontal="center"/>
    </xf>
    <xf numFmtId="0" fontId="18" fillId="0" borderId="0" xfId="0" applyFont="1" applyAlignment="1">
      <alignment horizontal="right"/>
    </xf>
    <xf numFmtId="0" fontId="34" fillId="0" borderId="0" xfId="0" applyFont="1" applyAlignment="1">
      <alignment horizontal="center" vertical="top" wrapText="1"/>
    </xf>
    <xf numFmtId="4" fontId="18" fillId="0" borderId="0" xfId="0" applyNumberFormat="1" applyFont="1" applyAlignment="1">
      <alignment horizontal="right" vertical="top" wrapText="1"/>
    </xf>
    <xf numFmtId="4" fontId="35" fillId="0" borderId="18" xfId="0" applyNumberFormat="1" applyFont="1" applyBorder="1" applyAlignment="1">
      <alignment horizontal="right" vertical="top" wrapText="1"/>
    </xf>
    <xf numFmtId="4" fontId="18" fillId="0" borderId="0" xfId="0" applyNumberFormat="1" applyFont="1" applyAlignment="1">
      <alignment horizontal="right" vertical="top"/>
    </xf>
    <xf numFmtId="4" fontId="18" fillId="0" borderId="13" xfId="0" applyNumberFormat="1" applyFont="1" applyBorder="1" applyAlignment="1">
      <alignment horizontal="right" vertical="top"/>
    </xf>
    <xf numFmtId="4" fontId="18" fillId="0" borderId="0" xfId="159" applyNumberFormat="1" applyAlignment="1">
      <alignment horizontal="right" vertical="top" shrinkToFit="1"/>
    </xf>
    <xf numFmtId="4" fontId="35" fillId="0" borderId="0" xfId="0" applyNumberFormat="1" applyFont="1" applyAlignment="1">
      <alignment horizontal="right" vertical="top" wrapText="1"/>
    </xf>
    <xf numFmtId="0" fontId="34" fillId="0" borderId="19" xfId="0" applyFont="1" applyBorder="1" applyAlignment="1">
      <alignment horizontal="center" vertical="center" wrapText="1"/>
    </xf>
    <xf numFmtId="4" fontId="34" fillId="0" borderId="19" xfId="0" applyNumberFormat="1" applyFont="1" applyBorder="1" applyAlignment="1">
      <alignment horizontal="center" vertical="center" wrapText="1"/>
    </xf>
    <xf numFmtId="49" fontId="34" fillId="0" borderId="19" xfId="0" applyNumberFormat="1" applyFont="1" applyBorder="1" applyAlignment="1">
      <alignment horizontal="center" vertical="center" wrapText="1"/>
    </xf>
    <xf numFmtId="4" fontId="35" fillId="0" borderId="0" xfId="0" applyNumberFormat="1" applyFont="1" applyAlignment="1">
      <alignment horizontal="right" vertical="top"/>
    </xf>
    <xf numFmtId="0" fontId="18" fillId="0" borderId="0" xfId="0" applyFont="1" applyAlignment="1">
      <alignment horizontal="right" vertical="top"/>
    </xf>
    <xf numFmtId="0" fontId="35" fillId="27" borderId="15" xfId="0" applyFont="1" applyFill="1" applyBorder="1" applyAlignment="1">
      <alignment horizontal="right" vertical="justify" wrapText="1"/>
    </xf>
    <xf numFmtId="0" fontId="18" fillId="27" borderId="15" xfId="0" applyFont="1" applyFill="1" applyBorder="1" applyAlignment="1">
      <alignment horizontal="right" vertical="justify" wrapText="1"/>
    </xf>
    <xf numFmtId="0" fontId="18" fillId="27" borderId="16" xfId="0" applyFont="1" applyFill="1" applyBorder="1" applyAlignment="1">
      <alignment horizontal="right" vertical="justify" wrapText="1"/>
    </xf>
    <xf numFmtId="4" fontId="55" fillId="27" borderId="16" xfId="0" applyNumberFormat="1" applyFont="1" applyFill="1" applyBorder="1" applyAlignment="1">
      <alignment horizontal="right" vertical="justify" wrapText="1"/>
    </xf>
    <xf numFmtId="4" fontId="18" fillId="27" borderId="16" xfId="0" applyNumberFormat="1" applyFont="1" applyFill="1" applyBorder="1" applyAlignment="1">
      <alignment horizontal="right" vertical="justify" wrapText="1"/>
    </xf>
    <xf numFmtId="4" fontId="18" fillId="27" borderId="17" xfId="0" applyNumberFormat="1" applyFont="1" applyFill="1" applyBorder="1" applyAlignment="1">
      <alignment horizontal="right" vertical="justify" wrapText="1"/>
    </xf>
    <xf numFmtId="179" fontId="27" fillId="0" borderId="0" xfId="0" applyNumberFormat="1" applyFont="1" applyAlignment="1">
      <alignment horizontal="right" vertical="center" wrapText="1"/>
    </xf>
    <xf numFmtId="0" fontId="24" fillId="0" borderId="0" xfId="0" applyFont="1" applyAlignment="1">
      <alignment horizontal="center" vertical="top" wrapText="1"/>
    </xf>
    <xf numFmtId="0" fontId="18" fillId="0" borderId="0" xfId="0" applyFont="1" applyAlignment="1">
      <alignment vertical="center"/>
    </xf>
    <xf numFmtId="0" fontId="15" fillId="0" borderId="0" xfId="0" applyFont="1" applyAlignment="1">
      <alignment vertical="center"/>
    </xf>
    <xf numFmtId="44" fontId="15" fillId="0" borderId="0" xfId="0" applyNumberFormat="1" applyFont="1" applyAlignment="1">
      <alignment vertical="center"/>
    </xf>
    <xf numFmtId="0" fontId="94" fillId="0" borderId="0" xfId="0" applyFont="1" applyAlignment="1">
      <alignment horizontal="center" vertical="center"/>
    </xf>
    <xf numFmtId="44" fontId="94" fillId="0" borderId="0" xfId="0" applyNumberFormat="1" applyFont="1" applyAlignment="1">
      <alignment horizontal="center" vertical="center"/>
    </xf>
    <xf numFmtId="0" fontId="95" fillId="0" borderId="0" xfId="0" applyFont="1" applyAlignment="1">
      <alignment horizontal="center" vertical="center"/>
    </xf>
    <xf numFmtId="0" fontId="96" fillId="0" borderId="0" xfId="0" applyFont="1" applyAlignment="1">
      <alignment horizontal="center" vertical="center"/>
    </xf>
    <xf numFmtId="44" fontId="27" fillId="0" borderId="0" xfId="0" applyNumberFormat="1" applyFont="1" applyAlignment="1">
      <alignment horizontal="lef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95" fillId="0" borderId="20" xfId="0" applyFont="1" applyBorder="1" applyAlignment="1">
      <alignment horizontal="center" vertical="center"/>
    </xf>
    <xf numFmtId="44" fontId="27" fillId="0" borderId="20" xfId="0" applyNumberFormat="1" applyFont="1" applyBorder="1" applyAlignment="1">
      <alignment horizontal="left" vertical="center"/>
    </xf>
    <xf numFmtId="0" fontId="97" fillId="0" borderId="0" xfId="0" applyFont="1" applyAlignment="1">
      <alignment vertical="center"/>
    </xf>
    <xf numFmtId="44" fontId="98" fillId="0" borderId="0" xfId="0" applyNumberFormat="1" applyFont="1" applyAlignment="1">
      <alignment horizontal="left" vertical="center"/>
    </xf>
    <xf numFmtId="0" fontId="35" fillId="0" borderId="0" xfId="0" applyFont="1" applyAlignment="1">
      <alignment vertical="center"/>
    </xf>
    <xf numFmtId="44" fontId="99" fillId="0" borderId="0" xfId="0" applyNumberFormat="1" applyFont="1" applyAlignment="1">
      <alignment horizontal="center" vertical="center"/>
    </xf>
    <xf numFmtId="44" fontId="99" fillId="0" borderId="0" xfId="0" applyNumberFormat="1" applyFont="1" applyAlignment="1">
      <alignment horizontal="left" vertical="center"/>
    </xf>
    <xf numFmtId="0" fontId="97" fillId="0" borderId="21" xfId="0" applyFont="1" applyBorder="1" applyAlignment="1">
      <alignment vertical="center"/>
    </xf>
    <xf numFmtId="44" fontId="98" fillId="0" borderId="22" xfId="0" applyNumberFormat="1" applyFont="1" applyBorder="1" applyAlignment="1">
      <alignment horizontal="left" vertical="center"/>
    </xf>
    <xf numFmtId="49" fontId="34" fillId="0" borderId="0" xfId="0" applyNumberFormat="1" applyFont="1" applyAlignment="1">
      <alignment horizontal="center" vertical="center" wrapText="1"/>
    </xf>
    <xf numFmtId="0" fontId="34" fillId="0" borderId="0" xfId="0" applyFont="1" applyAlignment="1">
      <alignment horizontal="center" vertical="center" wrapText="1"/>
    </xf>
    <xf numFmtId="4" fontId="34" fillId="0" borderId="0" xfId="0" applyNumberFormat="1" applyFont="1" applyAlignment="1">
      <alignment horizontal="center" vertical="center" wrapText="1"/>
    </xf>
    <xf numFmtId="0" fontId="35" fillId="0" borderId="23" xfId="0" applyFont="1" applyBorder="1" applyAlignment="1">
      <alignment horizontal="justify" vertical="top" wrapText="1"/>
    </xf>
    <xf numFmtId="0" fontId="55" fillId="27" borderId="0" xfId="0" applyFont="1" applyFill="1" applyAlignment="1">
      <alignment horizontal="left"/>
    </xf>
    <xf numFmtId="0" fontId="35" fillId="27" borderId="0" xfId="0" applyFont="1" applyFill="1" applyAlignment="1">
      <alignment horizontal="right" vertical="justify" wrapText="1"/>
    </xf>
    <xf numFmtId="0" fontId="18" fillId="27" borderId="0" xfId="0" applyFont="1" applyFill="1" applyAlignment="1">
      <alignment horizontal="right" vertical="justify" wrapText="1"/>
    </xf>
    <xf numFmtId="4" fontId="55" fillId="27" borderId="0" xfId="0" applyNumberFormat="1" applyFont="1" applyFill="1">
      <alignment horizontal="justify" vertical="justify" wrapText="1"/>
    </xf>
    <xf numFmtId="4" fontId="55" fillId="27" borderId="0" xfId="0" applyNumberFormat="1" applyFont="1" applyFill="1" applyAlignment="1">
      <alignment horizontal="right" vertical="justify" wrapText="1"/>
    </xf>
    <xf numFmtId="4" fontId="18" fillId="27" borderId="0" xfId="0" applyNumberFormat="1" applyFont="1" applyFill="1" applyAlignment="1">
      <alignment horizontal="right" vertical="justify" wrapText="1"/>
    </xf>
    <xf numFmtId="49" fontId="35" fillId="0" borderId="14" xfId="159" applyNumberFormat="1" applyFont="1" applyBorder="1" applyAlignment="1">
      <alignment horizontal="right" vertical="top"/>
    </xf>
    <xf numFmtId="0" fontId="35" fillId="0" borderId="23" xfId="159" applyFont="1" applyBorder="1" applyAlignment="1">
      <alignment horizontal="justify" vertical="top"/>
    </xf>
    <xf numFmtId="0" fontId="18" fillId="0" borderId="0" xfId="197" applyFont="1" applyAlignment="1">
      <alignment horizontal="justify" vertical="top" wrapText="1"/>
    </xf>
    <xf numFmtId="0" fontId="18" fillId="0" borderId="0" xfId="197" applyFont="1" applyAlignment="1">
      <alignment horizontal="left" vertical="top" wrapText="1"/>
    </xf>
    <xf numFmtId="4" fontId="18" fillId="27" borderId="15" xfId="0" applyNumberFormat="1" applyFont="1" applyFill="1" applyBorder="1" applyAlignment="1">
      <alignment horizontal="right" vertical="justify" wrapText="1"/>
    </xf>
    <xf numFmtId="4" fontId="18" fillId="0" borderId="0" xfId="0" applyNumberFormat="1" applyFont="1" applyAlignment="1">
      <alignment horizontal="right"/>
    </xf>
    <xf numFmtId="49" fontId="18" fillId="0" borderId="0" xfId="0" applyNumberFormat="1" applyFont="1" applyAlignment="1">
      <alignment horizontal="right" vertical="top"/>
    </xf>
    <xf numFmtId="0" fontId="18" fillId="0" borderId="0" xfId="159" applyAlignment="1">
      <alignment horizontal="center" vertical="center" wrapText="1"/>
    </xf>
    <xf numFmtId="0" fontId="18" fillId="0" borderId="0" xfId="186" applyFont="1" applyAlignment="1">
      <alignment horizontal="left"/>
    </xf>
    <xf numFmtId="0" fontId="18" fillId="0" borderId="0" xfId="186" applyFont="1"/>
    <xf numFmtId="0" fontId="18" fillId="0" borderId="0" xfId="186" applyFont="1" applyAlignment="1">
      <alignment vertical="top" wrapText="1"/>
    </xf>
    <xf numFmtId="0" fontId="18" fillId="0" borderId="0" xfId="0" applyFont="1" applyAlignment="1">
      <alignment horizontal="left" vertical="top" wrapText="1"/>
    </xf>
    <xf numFmtId="0" fontId="18" fillId="0" borderId="0" xfId="0" applyFont="1" applyAlignment="1">
      <alignment horizontal="justify" vertical="top" wrapText="1"/>
    </xf>
    <xf numFmtId="49" fontId="18" fillId="0" borderId="0" xfId="159" applyNumberFormat="1" applyAlignment="1">
      <alignment vertical="top"/>
    </xf>
    <xf numFmtId="0" fontId="55" fillId="27" borderId="15" xfId="0" applyFont="1" applyFill="1" applyBorder="1" applyAlignment="1">
      <alignment vertical="justify" wrapText="1"/>
    </xf>
    <xf numFmtId="0" fontId="55" fillId="27" borderId="0" xfId="0" applyFont="1" applyFill="1" applyAlignment="1">
      <alignment vertical="justify" wrapText="1"/>
    </xf>
    <xf numFmtId="0" fontId="35" fillId="27" borderId="16" xfId="0" applyFont="1" applyFill="1" applyBorder="1" applyAlignment="1">
      <alignment vertical="justify" wrapText="1"/>
    </xf>
    <xf numFmtId="0" fontId="35" fillId="27" borderId="0" xfId="0" applyFont="1" applyFill="1" applyAlignment="1">
      <alignment vertical="justify" wrapText="1"/>
    </xf>
    <xf numFmtId="0" fontId="35" fillId="27" borderId="17" xfId="0" applyFont="1" applyFill="1" applyBorder="1" applyAlignment="1">
      <alignment vertical="justify" wrapText="1"/>
    </xf>
    <xf numFmtId="0" fontId="35" fillId="0" borderId="0" xfId="159" applyFont="1" applyAlignment="1">
      <alignment horizontal="justify" vertical="top" wrapText="1"/>
    </xf>
    <xf numFmtId="0" fontId="35" fillId="0" borderId="0" xfId="0" applyFont="1" applyAlignment="1">
      <alignment horizontal="justify" vertical="top" wrapText="1"/>
    </xf>
    <xf numFmtId="0" fontId="18" fillId="0" borderId="0" xfId="0" applyFont="1" applyAlignment="1"/>
    <xf numFmtId="0" fontId="18" fillId="0" borderId="0" xfId="0" applyFont="1" applyAlignment="1">
      <alignment horizontal="right" wrapText="1"/>
    </xf>
    <xf numFmtId="4" fontId="18" fillId="0" borderId="0" xfId="0" applyNumberFormat="1" applyFont="1" applyAlignment="1">
      <alignment horizontal="right" wrapText="1"/>
    </xf>
    <xf numFmtId="0" fontId="18" fillId="0" borderId="0" xfId="0" applyFont="1" applyFill="1" applyAlignment="1">
      <alignment horizontal="justify" vertical="top" wrapText="1"/>
    </xf>
    <xf numFmtId="49" fontId="35" fillId="0" borderId="0" xfId="0" applyNumberFormat="1" applyFont="1" applyAlignment="1">
      <alignment horizontal="right" vertical="top"/>
    </xf>
    <xf numFmtId="168" fontId="35" fillId="0" borderId="0" xfId="0" applyNumberFormat="1" applyFont="1" applyAlignment="1">
      <alignment horizontal="right" vertical="top"/>
    </xf>
    <xf numFmtId="0" fontId="18" fillId="0" borderId="0" xfId="275" applyFont="1"/>
    <xf numFmtId="0" fontId="15" fillId="0" borderId="0" xfId="186"/>
    <xf numFmtId="0" fontId="18" fillId="0" borderId="0" xfId="197" applyFont="1" applyAlignment="1">
      <alignment horizontal="right" vertical="top" wrapText="1"/>
    </xf>
    <xf numFmtId="0" fontId="120" fillId="0" borderId="0" xfId="186" applyFont="1" applyAlignment="1">
      <alignment horizontal="left" vertical="top" wrapText="1"/>
    </xf>
    <xf numFmtId="0" fontId="121" fillId="0" borderId="0" xfId="276" applyFont="1" applyAlignment="1">
      <alignment horizontal="right" wrapText="1"/>
    </xf>
    <xf numFmtId="0" fontId="25" fillId="0" borderId="0" xfId="186" applyFont="1" applyAlignment="1">
      <alignment horizontal="center"/>
    </xf>
    <xf numFmtId="4" fontId="122" fillId="0" borderId="0" xfId="276" applyNumberFormat="1" applyFont="1" applyAlignment="1">
      <alignment horizontal="right" wrapText="1"/>
    </xf>
    <xf numFmtId="4" fontId="25" fillId="0" borderId="0" xfId="186" applyNumberFormat="1" applyFont="1"/>
    <xf numFmtId="0" fontId="35" fillId="0" borderId="14" xfId="0" applyFont="1" applyBorder="1" applyAlignment="1">
      <alignment horizontal="right" vertical="top" wrapText="1"/>
    </xf>
    <xf numFmtId="0" fontId="18" fillId="0" borderId="0" xfId="0" applyFont="1" applyAlignment="1">
      <alignment horizontal="justify" vertical="top" wrapText="1"/>
    </xf>
    <xf numFmtId="0" fontId="18" fillId="0" borderId="0" xfId="0" applyFont="1" applyAlignment="1">
      <alignment horizontal="justify" vertical="top" wrapText="1"/>
    </xf>
    <xf numFmtId="0" fontId="18" fillId="0" borderId="0" xfId="159" applyFont="1" applyFill="1" applyAlignment="1">
      <alignment horizontal="justify" vertical="top"/>
    </xf>
    <xf numFmtId="4" fontId="18" fillId="0" borderId="0" xfId="159" applyNumberFormat="1" applyFont="1" applyFill="1" applyAlignment="1">
      <alignment horizontal="right" shrinkToFit="1"/>
    </xf>
    <xf numFmtId="0" fontId="18" fillId="0" borderId="0" xfId="186" applyFont="1" applyFill="1" applyAlignment="1">
      <alignment horizontal="left"/>
    </xf>
    <xf numFmtId="0" fontId="18" fillId="0" borderId="0" xfId="186" applyFont="1" applyFill="1"/>
    <xf numFmtId="0" fontId="18" fillId="0" borderId="0" xfId="186" applyFont="1" applyFill="1" applyAlignment="1">
      <alignment horizontal="left" wrapText="1" indent="2"/>
    </xf>
    <xf numFmtId="4" fontId="18" fillId="0" borderId="0" xfId="186" applyNumberFormat="1" applyFont="1" applyFill="1" applyAlignment="1">
      <alignment vertical="top" wrapText="1"/>
    </xf>
    <xf numFmtId="0" fontId="18" fillId="0" borderId="0" xfId="186" applyFont="1" applyFill="1" applyAlignment="1">
      <alignment horizontal="left" vertical="top" wrapText="1"/>
    </xf>
    <xf numFmtId="0" fontId="18" fillId="0" borderId="0" xfId="186" applyFont="1" applyFill="1" applyAlignment="1">
      <alignment vertical="top" wrapText="1"/>
    </xf>
    <xf numFmtId="49" fontId="18" fillId="0" borderId="0" xfId="159" applyNumberFormat="1" applyFill="1" applyAlignment="1">
      <alignment horizontal="right" vertical="top"/>
    </xf>
    <xf numFmtId="0" fontId="18" fillId="0" borderId="0" xfId="159" applyFill="1" applyAlignment="1">
      <alignment horizontal="justify" vertical="top"/>
    </xf>
    <xf numFmtId="4" fontId="18" fillId="0" borderId="0" xfId="159" applyNumberFormat="1" applyFill="1" applyAlignment="1">
      <alignment horizontal="right" shrinkToFit="1"/>
    </xf>
    <xf numFmtId="0" fontId="35" fillId="0" borderId="0" xfId="159" applyFont="1" applyFill="1" applyAlignment="1">
      <alignment horizontal="justify" vertical="top" wrapText="1"/>
    </xf>
    <xf numFmtId="0" fontId="123" fillId="0" borderId="0" xfId="0" applyFont="1" applyAlignment="1">
      <alignment horizontal="left" vertical="top" wrapText="1"/>
    </xf>
    <xf numFmtId="49" fontId="124" fillId="0" borderId="0" xfId="0" applyNumberFormat="1" applyFont="1" applyAlignment="1">
      <alignment horizontal="right" vertical="top"/>
    </xf>
    <xf numFmtId="49" fontId="125" fillId="0" borderId="0" xfId="0" applyNumberFormat="1" applyFont="1" applyAlignment="1">
      <alignment horizontal="left" vertical="top"/>
    </xf>
    <xf numFmtId="0" fontId="123" fillId="0" borderId="0" xfId="0" applyFont="1" applyAlignment="1">
      <alignment vertical="top" wrapText="1"/>
    </xf>
    <xf numFmtId="0" fontId="123" fillId="0" borderId="0" xfId="0" applyFont="1" applyAlignment="1">
      <alignment horizontal="right"/>
    </xf>
    <xf numFmtId="1" fontId="123" fillId="0" borderId="0" xfId="0" applyNumberFormat="1" applyFont="1" applyAlignment="1"/>
    <xf numFmtId="4" fontId="126" fillId="0" borderId="0" xfId="0" applyNumberFormat="1" applyFont="1" applyAlignment="1"/>
    <xf numFmtId="0" fontId="17" fillId="0" borderId="0" xfId="0" applyFont="1" applyAlignment="1">
      <alignment horizontal="left" vertical="top" wrapText="1"/>
    </xf>
    <xf numFmtId="49" fontId="125" fillId="0" borderId="0" xfId="0" applyNumberFormat="1" applyFont="1" applyAlignment="1">
      <alignment horizontal="right" vertical="top"/>
    </xf>
    <xf numFmtId="0" fontId="16" fillId="0" borderId="0" xfId="0" applyFont="1" applyAlignment="1">
      <alignment horizontal="right" vertical="top"/>
    </xf>
    <xf numFmtId="0" fontId="127" fillId="0" borderId="0" xfId="276" applyFont="1" applyAlignment="1">
      <alignment horizontal="left" wrapText="1"/>
    </xf>
    <xf numFmtId="0" fontId="120" fillId="0" borderId="0" xfId="186" applyFont="1" applyAlignment="1">
      <alignment horizontal="right" vertical="top" wrapText="1"/>
    </xf>
    <xf numFmtId="0" fontId="117" fillId="0" borderId="0" xfId="0" applyFont="1">
      <alignment horizontal="justify" vertical="justify" wrapText="1"/>
    </xf>
    <xf numFmtId="4" fontId="18" fillId="0" borderId="0" xfId="186" applyNumberFormat="1" applyFont="1" applyAlignment="1">
      <alignment wrapText="1"/>
    </xf>
    <xf numFmtId="0" fontId="18" fillId="0" borderId="0" xfId="186" applyFont="1" applyAlignment="1">
      <alignment wrapText="1"/>
    </xf>
    <xf numFmtId="180" fontId="18" fillId="0" borderId="0" xfId="159" applyNumberFormat="1" applyAlignment="1">
      <alignment horizontal="right" shrinkToFit="1"/>
    </xf>
    <xf numFmtId="4" fontId="18" fillId="0" borderId="0" xfId="159" applyNumberFormat="1" applyAlignment="1">
      <alignment horizontal="center" vertical="center" shrinkToFit="1"/>
    </xf>
    <xf numFmtId="4" fontId="18" fillId="0" borderId="0" xfId="159" applyNumberFormat="1" applyAlignment="1" applyProtection="1">
      <alignment horizontal="center" vertical="center" shrinkToFit="1"/>
      <protection locked="0"/>
    </xf>
    <xf numFmtId="0" fontId="0" fillId="0" borderId="0" xfId="0" applyAlignment="1">
      <alignment horizontal="center" vertical="center" wrapText="1"/>
    </xf>
    <xf numFmtId="0" fontId="118" fillId="0" borderId="13" xfId="0" applyFont="1" applyBorder="1">
      <alignment horizontal="justify" vertical="justify" wrapText="1"/>
    </xf>
    <xf numFmtId="0" fontId="118" fillId="0" borderId="0" xfId="0" applyFont="1">
      <alignment horizontal="justify" vertical="justify" wrapText="1"/>
    </xf>
    <xf numFmtId="180" fontId="0" fillId="0" borderId="0" xfId="0" applyNumberFormat="1" applyAlignment="1"/>
    <xf numFmtId="1" fontId="18" fillId="0" borderId="0" xfId="0" applyNumberFormat="1" applyFont="1" applyAlignment="1">
      <alignment horizontal="left" vertical="top" wrapText="1"/>
    </xf>
    <xf numFmtId="2" fontId="18" fillId="0" borderId="0" xfId="0" applyNumberFormat="1" applyFont="1" applyAlignment="1">
      <alignment horizontal="left" vertical="top" wrapText="1"/>
    </xf>
    <xf numFmtId="0" fontId="36" fillId="0" borderId="0" xfId="0" applyFont="1" applyAlignment="1">
      <alignment horizontal="left" vertical="top" wrapText="1"/>
    </xf>
    <xf numFmtId="1" fontId="18" fillId="0" borderId="0" xfId="159" applyNumberFormat="1" applyAlignment="1">
      <alignment horizontal="left" vertical="top" wrapText="1"/>
    </xf>
    <xf numFmtId="49" fontId="18" fillId="0" borderId="0" xfId="0" applyNumberFormat="1" applyFont="1" applyAlignment="1">
      <alignment horizontal="justify" vertical="top" wrapText="1"/>
    </xf>
    <xf numFmtId="49" fontId="35" fillId="0" borderId="0" xfId="0" applyNumberFormat="1" applyFont="1" applyAlignment="1">
      <alignment horizontal="left" vertical="top" wrapText="1"/>
    </xf>
    <xf numFmtId="0" fontId="18" fillId="0" borderId="0" xfId="0" applyFont="1" applyAlignment="1">
      <alignment vertical="top" wrapText="1"/>
    </xf>
    <xf numFmtId="49" fontId="18" fillId="0" borderId="0" xfId="0" applyNumberFormat="1" applyFont="1" applyAlignment="1">
      <alignment horizontal="left" vertical="top" wrapText="1"/>
    </xf>
    <xf numFmtId="0" fontId="35" fillId="0" borderId="23" xfId="159" applyFont="1" applyBorder="1" applyAlignment="1">
      <alignment vertical="top" wrapText="1"/>
    </xf>
    <xf numFmtId="0" fontId="17" fillId="0" borderId="0" xfId="159" applyFont="1" applyAlignment="1">
      <alignment vertical="top" wrapText="1"/>
    </xf>
    <xf numFmtId="0" fontId="17" fillId="0" borderId="0" xfId="159" applyFont="1" applyAlignment="1">
      <alignment vertical="top" wrapText="1" readingOrder="1"/>
    </xf>
    <xf numFmtId="180" fontId="18" fillId="0" borderId="0" xfId="0" applyNumberFormat="1" applyFont="1" applyAlignment="1">
      <alignment horizontal="right" wrapText="1"/>
    </xf>
    <xf numFmtId="0" fontId="0" fillId="0" borderId="0" xfId="0" applyAlignment="1">
      <alignment horizontal="right" vertical="justify" wrapText="1"/>
    </xf>
    <xf numFmtId="180" fontId="18" fillId="0" borderId="13" xfId="0" applyNumberFormat="1" applyFont="1" applyBorder="1" applyAlignment="1">
      <alignment horizontal="right" wrapText="1"/>
    </xf>
    <xf numFmtId="0" fontId="96" fillId="0" borderId="0" xfId="0" applyFont="1" applyFill="1" applyAlignment="1">
      <alignment horizontal="center" vertical="center"/>
    </xf>
    <xf numFmtId="44" fontId="27" fillId="0" borderId="0" xfId="0" applyNumberFormat="1" applyFont="1" applyFill="1" applyAlignment="1">
      <alignment horizontal="left" vertical="center"/>
    </xf>
    <xf numFmtId="179" fontId="27" fillId="0" borderId="0" xfId="0" applyNumberFormat="1" applyFont="1" applyFill="1" applyAlignment="1">
      <alignment horizontal="right" vertical="center" wrapText="1"/>
    </xf>
    <xf numFmtId="49" fontId="129" fillId="0" borderId="0" xfId="0" applyNumberFormat="1" applyFont="1" applyAlignment="1">
      <alignment horizontal="right" vertical="top" wrapText="1"/>
    </xf>
    <xf numFmtId="0" fontId="36" fillId="0" borderId="0" xfId="0" applyFont="1" applyAlignment="1">
      <alignment horizontal="right" vertical="top" wrapText="1"/>
    </xf>
    <xf numFmtId="0" fontId="0" fillId="0" borderId="0" xfId="0" applyAlignment="1">
      <alignment horizontal="right" wrapText="1"/>
    </xf>
    <xf numFmtId="0" fontId="118" fillId="0" borderId="14" xfId="0" applyFont="1" applyBorder="1" applyAlignment="1">
      <alignment horizontal="right" vertical="justify" wrapText="1"/>
    </xf>
    <xf numFmtId="0" fontId="118" fillId="0" borderId="23" xfId="0" applyFont="1" applyBorder="1">
      <alignment horizontal="justify" vertical="justify" wrapText="1"/>
    </xf>
    <xf numFmtId="49" fontId="35" fillId="0" borderId="0" xfId="159" applyNumberFormat="1" applyFont="1" applyAlignment="1">
      <alignment horizontal="right" vertical="center"/>
    </xf>
    <xf numFmtId="0" fontId="35" fillId="0" borderId="0" xfId="159" applyFont="1" applyAlignment="1">
      <alignment horizontal="justify" vertical="center"/>
    </xf>
    <xf numFmtId="0" fontId="18" fillId="0" borderId="0" xfId="0" applyFont="1" applyAlignment="1">
      <alignment vertical="top"/>
    </xf>
    <xf numFmtId="0" fontId="18" fillId="0" borderId="0" xfId="186" applyFont="1" applyAlignment="1">
      <alignment horizontal="right"/>
    </xf>
    <xf numFmtId="4" fontId="18" fillId="0" borderId="0" xfId="186" applyNumberFormat="1" applyFont="1" applyAlignment="1">
      <alignment horizontal="right" wrapText="1"/>
    </xf>
    <xf numFmtId="0" fontId="34" fillId="0" borderId="0" xfId="0" applyFont="1" applyAlignment="1">
      <alignment horizontal="right" wrapText="1"/>
    </xf>
    <xf numFmtId="4" fontId="34" fillId="0" borderId="0" xfId="0" applyNumberFormat="1" applyFont="1" applyAlignment="1">
      <alignment horizontal="right" wrapText="1"/>
    </xf>
    <xf numFmtId="49" fontId="17" fillId="0" borderId="0" xfId="281" applyNumberFormat="1" applyFont="1" applyAlignment="1">
      <alignment horizontal="right" vertical="top"/>
    </xf>
    <xf numFmtId="0" fontId="17" fillId="0" borderId="0" xfId="282" applyFont="1" applyAlignment="1">
      <alignment horizontal="justify" vertical="top" wrapText="1"/>
    </xf>
    <xf numFmtId="4" fontId="18" fillId="0" borderId="0" xfId="281" applyNumberFormat="1" applyFont="1" applyAlignment="1">
      <alignment horizontal="center" wrapText="1"/>
    </xf>
    <xf numFmtId="4" fontId="133" fillId="0" borderId="0" xfId="281" applyNumberFormat="1" applyFont="1" applyAlignment="1">
      <alignment horizontal="right" wrapText="1"/>
    </xf>
    <xf numFmtId="0" fontId="133" fillId="0" borderId="0" xfId="281" applyFont="1" applyAlignment="1">
      <alignment horizontal="right" vertical="top" wrapText="1"/>
    </xf>
    <xf numFmtId="0" fontId="18" fillId="0" borderId="0" xfId="281" applyFont="1" applyAlignment="1">
      <alignment horizontal="right"/>
    </xf>
    <xf numFmtId="0" fontId="16" fillId="0" borderId="0" xfId="281" applyFont="1" applyAlignment="1">
      <alignment horizontal="left" vertical="top" wrapText="1"/>
    </xf>
    <xf numFmtId="49" fontId="35" fillId="0" borderId="14" xfId="281" applyNumberFormat="1" applyFont="1" applyBorder="1" applyAlignment="1">
      <alignment horizontal="right" vertical="top"/>
    </xf>
    <xf numFmtId="0" fontId="18" fillId="0" borderId="0" xfId="281" applyFont="1" applyAlignment="1">
      <alignment horizontal="justify" vertical="top" wrapText="1"/>
    </xf>
    <xf numFmtId="0" fontId="18" fillId="0" borderId="0" xfId="282" applyFont="1" applyAlignment="1">
      <alignment horizontal="right" vertical="top" wrapText="1"/>
    </xf>
    <xf numFmtId="49" fontId="35" fillId="0" borderId="0" xfId="281" applyNumberFormat="1" applyFont="1" applyAlignment="1">
      <alignment horizontal="right" vertical="top"/>
    </xf>
    <xf numFmtId="49" fontId="18" fillId="0" borderId="0" xfId="281" applyNumberFormat="1" applyFont="1" applyAlignment="1">
      <alignment horizontal="right" vertical="top"/>
    </xf>
    <xf numFmtId="0" fontId="18" fillId="0" borderId="0" xfId="282" applyFont="1" applyAlignment="1">
      <alignment horizontal="left" vertical="top" wrapText="1"/>
    </xf>
    <xf numFmtId="0" fontId="18" fillId="0" borderId="0" xfId="281" applyFont="1" applyAlignment="1">
      <alignment horizontal="left" vertical="top" wrapText="1"/>
    </xf>
    <xf numFmtId="0" fontId="18" fillId="0" borderId="0" xfId="282" applyFont="1" applyAlignment="1">
      <alignment horizontal="justify" vertical="top"/>
    </xf>
    <xf numFmtId="4" fontId="35" fillId="0" borderId="0" xfId="281" applyNumberFormat="1" applyFont="1" applyAlignment="1">
      <alignment horizontal="right"/>
    </xf>
    <xf numFmtId="4" fontId="18" fillId="0" borderId="20" xfId="281" applyNumberFormat="1" applyFont="1" applyBorder="1" applyAlignment="1">
      <alignment horizontal="center" wrapText="1"/>
    </xf>
    <xf numFmtId="0" fontId="35" fillId="0" borderId="0" xfId="281" applyFont="1" applyAlignment="1">
      <alignment horizontal="left" vertical="top"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186" applyFont="1" applyAlignment="1">
      <alignment horizontal="right" vertical="top"/>
    </xf>
    <xf numFmtId="4" fontId="18" fillId="0" borderId="0" xfId="186" applyNumberFormat="1" applyFont="1" applyAlignment="1">
      <alignment horizontal="right" vertical="top" wrapText="1"/>
    </xf>
    <xf numFmtId="0" fontId="18" fillId="0" borderId="0" xfId="186" applyFont="1" applyAlignment="1">
      <alignment horizontal="right" vertical="top" wrapText="1"/>
    </xf>
    <xf numFmtId="0" fontId="34" fillId="0" borderId="0" xfId="0" applyFont="1" applyAlignment="1">
      <alignment horizontal="right" vertical="top" wrapText="1"/>
    </xf>
    <xf numFmtId="4" fontId="34" fillId="0" borderId="0" xfId="0" applyNumberFormat="1" applyFont="1" applyAlignment="1">
      <alignment horizontal="right" vertical="top" wrapText="1"/>
    </xf>
    <xf numFmtId="0" fontId="35" fillId="0" borderId="0" xfId="155" applyFont="1" applyAlignment="1" applyProtection="1">
      <alignment horizontal="right" vertical="center"/>
      <protection locked="0"/>
    </xf>
    <xf numFmtId="0" fontId="35" fillId="0" borderId="0" xfId="155" applyFont="1" applyAlignment="1" applyProtection="1">
      <alignment horizontal="justify" vertical="top" wrapText="1"/>
      <protection locked="0"/>
    </xf>
    <xf numFmtId="0" fontId="18" fillId="0" borderId="0" xfId="155" applyFont="1" applyAlignment="1" applyProtection="1">
      <alignment horizontal="justify" vertical="top" wrapText="1"/>
      <protection locked="0"/>
    </xf>
    <xf numFmtId="0" fontId="18" fillId="0" borderId="0" xfId="155" applyFont="1" applyAlignment="1">
      <alignment horizontal="left" vertical="top" wrapText="1"/>
    </xf>
    <xf numFmtId="0" fontId="35" fillId="0" borderId="0" xfId="172" applyFont="1" applyAlignment="1">
      <alignment horizontal="justify" vertical="top"/>
    </xf>
    <xf numFmtId="168" fontId="18" fillId="0" borderId="0" xfId="0" applyNumberFormat="1" applyFont="1" applyAlignment="1">
      <alignment horizontal="right" vertical="top"/>
    </xf>
    <xf numFmtId="0" fontId="18" fillId="0" borderId="0" xfId="233" applyFont="1" applyAlignment="1">
      <alignment horizontal="justify" vertical="top" wrapText="1"/>
    </xf>
    <xf numFmtId="11" fontId="18" fillId="0" borderId="0" xfId="293" applyNumberFormat="1" applyFont="1" applyAlignment="1">
      <alignment horizontal="left" vertical="top" wrapText="1"/>
    </xf>
    <xf numFmtId="11" fontId="18" fillId="0" borderId="0" xfId="161" applyNumberFormat="1" applyFont="1" applyAlignment="1">
      <alignment horizontal="left" vertical="top" wrapText="1"/>
    </xf>
    <xf numFmtId="11" fontId="18" fillId="0" borderId="0" xfId="275" applyNumberFormat="1" applyFont="1" applyAlignment="1">
      <alignment horizontal="left" vertical="top" wrapText="1"/>
    </xf>
    <xf numFmtId="49" fontId="18" fillId="0" borderId="0" xfId="0" applyNumberFormat="1" applyFont="1" applyAlignment="1">
      <alignment horizontal="right" vertical="top" wrapText="1"/>
    </xf>
    <xf numFmtId="4" fontId="35" fillId="0" borderId="18" xfId="0" applyNumberFormat="1" applyFont="1" applyBorder="1" applyAlignment="1">
      <alignment horizontal="right" wrapText="1"/>
    </xf>
    <xf numFmtId="0" fontId="18" fillId="0" borderId="0" xfId="295" applyFont="1" applyAlignment="1">
      <alignment vertical="top" wrapText="1"/>
    </xf>
    <xf numFmtId="0" fontId="35" fillId="27" borderId="21" xfId="0" applyFont="1" applyFill="1" applyBorder="1" applyAlignment="1">
      <alignment horizontal="left" vertical="justify" wrapText="1"/>
    </xf>
    <xf numFmtId="0" fontId="18" fillId="0" borderId="0" xfId="186" applyFont="1" applyAlignment="1">
      <alignment horizontal="left" vertical="top"/>
    </xf>
    <xf numFmtId="4" fontId="18" fillId="0" borderId="0" xfId="153" applyNumberFormat="1" applyFont="1" applyFill="1" applyAlignment="1">
      <alignment horizontal="right" wrapText="1"/>
    </xf>
    <xf numFmtId="0" fontId="18" fillId="0" borderId="0" xfId="155" applyFont="1" applyAlignment="1" applyProtection="1">
      <alignment horizontal="right" vertical="center"/>
      <protection locked="0"/>
    </xf>
    <xf numFmtId="1" fontId="18" fillId="0" borderId="0" xfId="0" applyNumberFormat="1" applyFont="1" applyAlignment="1">
      <alignment horizontal="right" vertical="top"/>
    </xf>
    <xf numFmtId="0" fontId="35" fillId="27" borderId="20" xfId="0" applyFont="1" applyFill="1" applyBorder="1" applyAlignment="1">
      <alignment horizontal="left" vertical="justify" wrapText="1"/>
    </xf>
    <xf numFmtId="0" fontId="35" fillId="27" borderId="20" xfId="0" applyFont="1" applyFill="1" applyBorder="1" applyAlignment="1">
      <alignment horizontal="left"/>
    </xf>
    <xf numFmtId="0" fontId="35" fillId="27" borderId="16" xfId="0" applyFont="1" applyFill="1" applyBorder="1" applyAlignment="1">
      <alignment horizontal="left" vertical="justify" wrapText="1"/>
    </xf>
    <xf numFmtId="0" fontId="35" fillId="27" borderId="0" xfId="0" applyFont="1" applyFill="1" applyAlignment="1">
      <alignment horizontal="left" vertical="justify" wrapText="1"/>
    </xf>
    <xf numFmtId="4" fontId="35" fillId="27" borderId="0" xfId="0" applyNumberFormat="1" applyFont="1" applyFill="1" applyAlignment="1">
      <alignment horizontal="left" vertical="top" wrapText="1"/>
    </xf>
    <xf numFmtId="4" fontId="35" fillId="27" borderId="25" xfId="0" applyNumberFormat="1" applyFont="1" applyFill="1" applyBorder="1">
      <alignment horizontal="justify" vertical="justify" wrapText="1"/>
    </xf>
    <xf numFmtId="0" fontId="34" fillId="0" borderId="0" xfId="296" applyFont="1" applyAlignment="1">
      <alignment horizontal="center" vertical="top" wrapText="1"/>
    </xf>
    <xf numFmtId="49" fontId="35" fillId="0" borderId="26" xfId="159" applyNumberFormat="1" applyFont="1" applyBorder="1" applyAlignment="1">
      <alignment horizontal="right" vertical="top"/>
    </xf>
    <xf numFmtId="0" fontId="35" fillId="0" borderId="27" xfId="159" applyFont="1" applyBorder="1" applyAlignment="1">
      <alignment horizontal="justify" vertical="top"/>
    </xf>
    <xf numFmtId="49" fontId="34" fillId="0" borderId="28" xfId="296" applyNumberFormat="1" applyFont="1" applyBorder="1" applyAlignment="1">
      <alignment horizontal="center" vertical="center" wrapText="1"/>
    </xf>
    <xf numFmtId="0" fontId="34" fillId="0" borderId="28" xfId="296" applyFont="1" applyBorder="1" applyAlignment="1">
      <alignment horizontal="center" vertical="center" wrapText="1"/>
    </xf>
    <xf numFmtId="4" fontId="34" fillId="0" borderId="28" xfId="296" applyNumberFormat="1" applyFont="1" applyBorder="1" applyAlignment="1">
      <alignment horizontal="center" vertical="center" wrapText="1"/>
    </xf>
    <xf numFmtId="0" fontId="123" fillId="0" borderId="0" xfId="0" applyFont="1" applyAlignment="1">
      <alignment horizontal="left" vertical="top" wrapText="1"/>
    </xf>
    <xf numFmtId="49" fontId="125" fillId="0" borderId="0" xfId="0" applyNumberFormat="1" applyFont="1" applyAlignment="1">
      <alignment horizontal="right" vertical="top"/>
    </xf>
    <xf numFmtId="16" fontId="16" fillId="0" borderId="0" xfId="0" applyNumberFormat="1" applyFont="1" applyAlignment="1">
      <alignment horizontal="right" vertical="top"/>
    </xf>
    <xf numFmtId="0" fontId="35" fillId="0" borderId="0" xfId="162" applyFont="1" applyAlignment="1">
      <alignment horizontal="right"/>
    </xf>
    <xf numFmtId="0" fontId="0" fillId="0" borderId="0" xfId="0">
      <alignment horizontal="justify" vertical="justify" wrapText="1"/>
    </xf>
    <xf numFmtId="0" fontId="18" fillId="0" borderId="0" xfId="162"/>
    <xf numFmtId="4" fontId="18" fillId="0" borderId="0" xfId="0" applyNumberFormat="1" applyFont="1" applyAlignment="1">
      <alignment horizontal="right" vertical="top" wrapText="1"/>
    </xf>
    <xf numFmtId="0" fontId="0" fillId="0" borderId="0" xfId="0" applyAlignment="1"/>
    <xf numFmtId="0" fontId="0" fillId="0" borderId="0" xfId="0" applyAlignment="1">
      <alignment horizontal="center"/>
    </xf>
    <xf numFmtId="0" fontId="18" fillId="0" borderId="0" xfId="282" applyFont="1" applyAlignment="1">
      <alignment horizontal="justify" vertical="top" wrapText="1"/>
    </xf>
    <xf numFmtId="4" fontId="18" fillId="0" borderId="0" xfId="281" applyNumberFormat="1" applyFont="1" applyAlignment="1">
      <alignment horizontal="right"/>
    </xf>
    <xf numFmtId="4" fontId="56" fillId="0" borderId="0" xfId="286" applyNumberFormat="1" applyFont="1" applyAlignment="1" applyProtection="1">
      <alignment horizontal="right"/>
      <protection locked="0"/>
    </xf>
    <xf numFmtId="4" fontId="18" fillId="0" borderId="0" xfId="275" applyNumberFormat="1" applyFont="1" applyAlignment="1">
      <alignment horizontal="right"/>
    </xf>
    <xf numFmtId="4" fontId="55" fillId="27" borderId="16" xfId="0" applyNumberFormat="1" applyFont="1" applyFill="1" applyBorder="1">
      <alignment horizontal="justify" vertical="justify" wrapText="1"/>
    </xf>
    <xf numFmtId="0" fontId="18" fillId="0" borderId="0" xfId="0" applyFont="1" applyAlignment="1">
      <alignment horizontal="justify" vertical="top" wrapText="1"/>
    </xf>
    <xf numFmtId="4" fontId="35" fillId="0" borderId="18" xfId="282" applyNumberFormat="1" applyFont="1" applyBorder="1" applyAlignment="1">
      <alignment horizontal="right" wrapText="1"/>
    </xf>
    <xf numFmtId="4" fontId="35" fillId="0" borderId="18" xfId="281" applyNumberFormat="1" applyFont="1" applyBorder="1" applyAlignment="1">
      <alignment horizontal="right"/>
    </xf>
    <xf numFmtId="4" fontId="18" fillId="0" borderId="0" xfId="281" applyNumberFormat="1" applyFont="1" applyAlignment="1">
      <alignment horizontal="right" wrapText="1"/>
    </xf>
    <xf numFmtId="4" fontId="35" fillId="0" borderId="0" xfId="0" applyNumberFormat="1" applyFont="1" applyAlignment="1">
      <alignment horizontal="right" wrapText="1"/>
    </xf>
    <xf numFmtId="4" fontId="17" fillId="0" borderId="0" xfId="0" applyNumberFormat="1" applyFont="1" applyAlignment="1">
      <alignment horizontal="right"/>
    </xf>
    <xf numFmtId="0" fontId="18" fillId="0" borderId="0" xfId="0" applyFont="1" applyAlignment="1" applyProtection="1">
      <alignment horizontal="justify" vertical="top" wrapText="1"/>
      <protection locked="0"/>
    </xf>
    <xf numFmtId="4" fontId="18" fillId="0" borderId="0" xfId="0" applyNumberFormat="1" applyFont="1" applyAlignment="1" applyProtection="1">
      <alignment horizontal="right" vertical="top"/>
      <protection locked="0"/>
    </xf>
    <xf numFmtId="4" fontId="18" fillId="0" borderId="0" xfId="0" applyNumberFormat="1" applyFont="1" applyAlignment="1" applyProtection="1">
      <alignment horizontal="right" vertical="top" wrapText="1"/>
      <protection locked="0"/>
    </xf>
    <xf numFmtId="4" fontId="18" fillId="0" borderId="0" xfId="94" applyNumberFormat="1" applyAlignment="1" applyProtection="1">
      <alignment horizontal="right" shrinkToFit="1"/>
      <protection locked="0"/>
    </xf>
    <xf numFmtId="4" fontId="18" fillId="0" borderId="13" xfId="0" applyNumberFormat="1" applyFont="1" applyBorder="1" applyAlignment="1" applyProtection="1">
      <alignment horizontal="right" vertical="top"/>
      <protection locked="0"/>
    </xf>
    <xf numFmtId="4" fontId="18" fillId="0" borderId="0" xfId="0" applyNumberFormat="1" applyFont="1" applyAlignment="1" applyProtection="1">
      <alignment horizontal="right" vertical="justify" wrapText="1"/>
      <protection locked="0"/>
    </xf>
    <xf numFmtId="4" fontId="18" fillId="0" borderId="0" xfId="0" applyNumberFormat="1" applyFont="1" applyAlignment="1" applyProtection="1">
      <alignment horizontal="right" wrapText="1"/>
      <protection locked="0"/>
    </xf>
    <xf numFmtId="4" fontId="35" fillId="0" borderId="0" xfId="0" applyNumberFormat="1" applyFont="1" applyAlignment="1" applyProtection="1">
      <alignment horizontal="right" vertical="top" wrapText="1"/>
      <protection locked="0"/>
    </xf>
    <xf numFmtId="4" fontId="18" fillId="0" borderId="0" xfId="0" applyNumberFormat="1" applyFont="1" applyAlignment="1" applyProtection="1">
      <alignment horizontal="right"/>
      <protection locked="0"/>
    </xf>
    <xf numFmtId="4" fontId="35" fillId="0" borderId="0" xfId="0" applyNumberFormat="1" applyFont="1" applyAlignment="1" applyProtection="1">
      <alignment horizontal="right" vertical="top"/>
      <protection locked="0"/>
    </xf>
    <xf numFmtId="0" fontId="116" fillId="0" borderId="0" xfId="197" applyFont="1" applyAlignment="1" applyProtection="1">
      <alignment horizontal="right" vertical="top" wrapText="1"/>
      <protection locked="0"/>
    </xf>
    <xf numFmtId="0" fontId="18" fillId="0" borderId="0" xfId="197" quotePrefix="1" applyFont="1" applyAlignment="1" applyProtection="1">
      <alignment horizontal="justify" vertical="top" wrapText="1"/>
      <protection locked="0"/>
    </xf>
    <xf numFmtId="4" fontId="18" fillId="0" borderId="0" xfId="197" applyNumberFormat="1" applyFont="1" applyAlignment="1" applyProtection="1">
      <alignment horizontal="right"/>
      <protection locked="0"/>
    </xf>
    <xf numFmtId="4" fontId="35" fillId="0" borderId="0" xfId="0" applyNumberFormat="1" applyFont="1" applyAlignment="1" applyProtection="1">
      <alignment horizontal="right"/>
      <protection locked="0"/>
    </xf>
    <xf numFmtId="0" fontId="35" fillId="0" borderId="0" xfId="159" applyFont="1" applyAlignment="1" applyProtection="1">
      <alignment horizontal="justify" vertical="top" wrapText="1"/>
    </xf>
    <xf numFmtId="0" fontId="35" fillId="0" borderId="0" xfId="159" applyFont="1" applyAlignment="1" applyProtection="1">
      <alignment horizontal="justify" vertical="top"/>
    </xf>
    <xf numFmtId="0" fontId="18" fillId="0" borderId="0" xfId="186" applyFont="1" applyAlignment="1" applyProtection="1">
      <alignment horizontal="left"/>
    </xf>
    <xf numFmtId="0" fontId="18" fillId="0" borderId="0" xfId="186" applyFont="1" applyProtection="1"/>
    <xf numFmtId="0" fontId="18" fillId="0" borderId="0" xfId="186" applyFont="1" applyAlignment="1" applyProtection="1">
      <alignment horizontal="left" wrapText="1" indent="2"/>
    </xf>
    <xf numFmtId="4" fontId="18" fillId="0" borderId="0" xfId="186" applyNumberFormat="1" applyFont="1" applyAlignment="1" applyProtection="1">
      <alignment vertical="top" wrapText="1"/>
    </xf>
    <xf numFmtId="0" fontId="18" fillId="0" borderId="0" xfId="186" applyFont="1" applyAlignment="1" applyProtection="1">
      <alignment vertical="top" wrapText="1"/>
    </xf>
    <xf numFmtId="49" fontId="34" fillId="0" borderId="0" xfId="0" applyNumberFormat="1" applyFont="1" applyAlignment="1" applyProtection="1">
      <alignment horizontal="center" vertical="center" wrapText="1"/>
    </xf>
    <xf numFmtId="0" fontId="34" fillId="0" borderId="0" xfId="0" applyFont="1" applyAlignment="1" applyProtection="1">
      <alignment horizontal="center" vertical="center" wrapText="1"/>
    </xf>
    <xf numFmtId="4" fontId="34" fillId="0" borderId="0" xfId="0" applyNumberFormat="1" applyFont="1" applyAlignment="1" applyProtection="1">
      <alignment horizontal="center" vertical="center" wrapText="1"/>
    </xf>
    <xf numFmtId="0" fontId="34" fillId="0" borderId="0" xfId="0" applyFont="1" applyAlignment="1" applyProtection="1">
      <alignment horizontal="center" vertical="top" wrapText="1"/>
    </xf>
    <xf numFmtId="49" fontId="35" fillId="0" borderId="0" xfId="159" applyNumberFormat="1" applyFont="1" applyAlignment="1" applyProtection="1">
      <alignment horizontal="right" vertical="top"/>
    </xf>
    <xf numFmtId="49" fontId="35" fillId="0" borderId="14" xfId="159" applyNumberFormat="1" applyFont="1" applyBorder="1" applyAlignment="1" applyProtection="1">
      <alignment horizontal="right" vertical="top"/>
    </xf>
    <xf numFmtId="0" fontId="35" fillId="0" borderId="23" xfId="159" applyFont="1" applyBorder="1" applyAlignment="1" applyProtection="1">
      <alignment horizontal="justify" vertical="top"/>
    </xf>
    <xf numFmtId="0" fontId="18" fillId="0" borderId="0" xfId="162" applyFont="1" applyProtection="1"/>
    <xf numFmtId="0" fontId="15" fillId="0" borderId="0" xfId="0" applyFont="1" applyAlignment="1" applyProtection="1">
      <alignment horizontal="justify" vertical="top"/>
    </xf>
    <xf numFmtId="4" fontId="15" fillId="0" borderId="0" xfId="0" applyNumberFormat="1" applyFont="1" applyAlignment="1" applyProtection="1">
      <alignment horizontal="justify" vertical="top"/>
    </xf>
    <xf numFmtId="0" fontId="99" fillId="0" borderId="0" xfId="0" applyFont="1" applyAlignment="1" applyProtection="1"/>
    <xf numFmtId="0" fontId="15" fillId="0" borderId="0" xfId="0" applyFont="1" applyAlignment="1" applyProtection="1"/>
    <xf numFmtId="4" fontId="15" fillId="0" borderId="0" xfId="0" applyNumberFormat="1" applyFont="1" applyAlignment="1" applyProtection="1"/>
    <xf numFmtId="0" fontId="17" fillId="0" borderId="0" xfId="0" applyFont="1" applyAlignment="1" applyProtection="1"/>
    <xf numFmtId="4" fontId="17" fillId="0" borderId="0" xfId="0" applyNumberFormat="1" applyFont="1" applyAlignment="1" applyProtection="1"/>
    <xf numFmtId="0" fontId="18" fillId="0" borderId="0" xfId="197" applyFont="1" applyFill="1" applyAlignment="1" applyProtection="1">
      <alignment horizontal="justify" vertical="top" wrapText="1"/>
    </xf>
    <xf numFmtId="0" fontId="35" fillId="0" borderId="0" xfId="184" applyFont="1" applyAlignment="1" applyProtection="1">
      <alignment vertical="center" wrapText="1"/>
    </xf>
    <xf numFmtId="4" fontId="35" fillId="0" borderId="0" xfId="184" applyNumberFormat="1" applyFont="1" applyAlignment="1" applyProtection="1">
      <alignment vertical="center" wrapText="1"/>
    </xf>
    <xf numFmtId="4" fontId="17" fillId="0" borderId="0" xfId="0" applyNumberFormat="1" applyFont="1" applyAlignment="1" applyProtection="1">
      <alignment horizontal="justify" vertical="top"/>
    </xf>
    <xf numFmtId="0" fontId="35" fillId="0" borderId="0" xfId="184" applyFont="1" applyAlignment="1" applyProtection="1">
      <alignment horizontal="justify" vertical="top" wrapText="1"/>
    </xf>
    <xf numFmtId="4" fontId="35" fillId="0" borderId="0" xfId="184" applyNumberFormat="1" applyFont="1" applyAlignment="1" applyProtection="1">
      <alignment horizontal="justify" vertical="top" wrapText="1"/>
    </xf>
    <xf numFmtId="0" fontId="35" fillId="0" borderId="14" xfId="0" applyFont="1" applyBorder="1" applyAlignment="1" applyProtection="1">
      <alignment horizontal="justify"/>
    </xf>
    <xf numFmtId="0" fontId="35" fillId="0" borderId="13" xfId="0" applyFont="1" applyBorder="1" applyAlignment="1" applyProtection="1">
      <alignment horizontal="justify"/>
    </xf>
    <xf numFmtId="0" fontId="35" fillId="0" borderId="13" xfId="184" applyFont="1" applyBorder="1" applyAlignment="1" applyProtection="1">
      <alignment vertical="center" wrapText="1"/>
    </xf>
    <xf numFmtId="4" fontId="35" fillId="0" borderId="23" xfId="184" applyNumberFormat="1" applyFont="1" applyBorder="1" applyAlignment="1" applyProtection="1">
      <alignment vertical="center" wrapText="1"/>
    </xf>
    <xf numFmtId="4" fontId="35" fillId="0" borderId="0" xfId="184" applyNumberFormat="1" applyFont="1" applyAlignment="1" applyProtection="1">
      <alignment horizontal="center" vertical="center" wrapText="1"/>
    </xf>
    <xf numFmtId="0" fontId="35" fillId="0" borderId="0" xfId="0" applyFont="1" applyAlignment="1" applyProtection="1">
      <alignment horizontal="justify"/>
    </xf>
    <xf numFmtId="0" fontId="16" fillId="0" borderId="0" xfId="0" applyFont="1" applyAlignment="1" applyProtection="1">
      <alignment horizontal="justify"/>
    </xf>
    <xf numFmtId="0" fontId="35" fillId="0" borderId="14" xfId="184" applyFont="1" applyBorder="1" applyAlignment="1" applyProtection="1">
      <alignment vertical="center" wrapText="1"/>
    </xf>
    <xf numFmtId="0" fontId="35" fillId="0" borderId="14" xfId="0" applyFont="1" applyBorder="1" applyAlignment="1" applyProtection="1"/>
    <xf numFmtId="0" fontId="35" fillId="0" borderId="13" xfId="0" applyFont="1" applyBorder="1" applyAlignment="1" applyProtection="1"/>
    <xf numFmtId="0" fontId="15" fillId="0" borderId="13" xfId="0" applyFont="1" applyBorder="1" applyAlignment="1" applyProtection="1"/>
    <xf numFmtId="0" fontId="35" fillId="0" borderId="0" xfId="0" applyFont="1" applyAlignment="1" applyProtection="1"/>
    <xf numFmtId="0" fontId="17" fillId="0" borderId="0" xfId="0" applyFont="1" applyAlignment="1" applyProtection="1">
      <alignment horizontal="justify"/>
    </xf>
    <xf numFmtId="0" fontId="99" fillId="0" borderId="0" xfId="0" applyFont="1" applyAlignment="1" applyProtection="1">
      <alignment horizontal="center" vertical="top"/>
    </xf>
    <xf numFmtId="4" fontId="99" fillId="0" borderId="0" xfId="0" applyNumberFormat="1" applyFont="1" applyAlignment="1" applyProtection="1">
      <alignment horizontal="center" vertical="top"/>
    </xf>
    <xf numFmtId="0" fontId="18" fillId="0" borderId="13" xfId="0" applyFont="1" applyBorder="1" applyAlignment="1" applyProtection="1"/>
    <xf numFmtId="0" fontId="35" fillId="0" borderId="0" xfId="184" applyFont="1" applyAlignment="1" applyProtection="1">
      <alignment horizontal="center" vertical="center" wrapText="1"/>
    </xf>
    <xf numFmtId="4" fontId="35" fillId="0" borderId="0" xfId="184" applyNumberFormat="1" applyFont="1" applyAlignment="1" applyProtection="1">
      <alignment horizontal="center" wrapText="1"/>
    </xf>
    <xf numFmtId="4" fontId="35" fillId="0" borderId="13" xfId="184" applyNumberFormat="1" applyFont="1" applyBorder="1" applyAlignment="1" applyProtection="1">
      <alignment horizontal="center" wrapText="1"/>
    </xf>
    <xf numFmtId="4" fontId="35" fillId="0" borderId="23" xfId="184" applyNumberFormat="1" applyFont="1" applyBorder="1" applyAlignment="1" applyProtection="1">
      <alignment horizontal="center" vertical="center" wrapText="1"/>
    </xf>
    <xf numFmtId="0" fontId="35" fillId="0" borderId="14" xfId="0" applyFont="1" applyBorder="1" applyAlignment="1" applyProtection="1">
      <alignment horizontal="justify" vertical="top"/>
    </xf>
    <xf numFmtId="0" fontId="35" fillId="0" borderId="13" xfId="0" applyFont="1" applyBorder="1" applyAlignment="1" applyProtection="1">
      <alignment horizontal="justify" vertical="top"/>
    </xf>
    <xf numFmtId="4" fontId="35" fillId="0" borderId="13" xfId="184" applyNumberFormat="1" applyFont="1" applyBorder="1" applyAlignment="1" applyProtection="1">
      <alignment horizontal="justify" vertical="top" wrapText="1"/>
    </xf>
    <xf numFmtId="4" fontId="35" fillId="0" borderId="23" xfId="184" applyNumberFormat="1" applyFont="1" applyBorder="1" applyAlignment="1" applyProtection="1">
      <alignment horizontal="justify" vertical="top" wrapText="1"/>
    </xf>
    <xf numFmtId="0" fontId="35" fillId="0" borderId="14" xfId="0" applyFont="1" applyBorder="1" applyAlignment="1" applyProtection="1">
      <alignment vertical="top" wrapText="1"/>
    </xf>
    <xf numFmtId="0" fontId="35" fillId="0" borderId="13" xfId="0" applyFont="1" applyBorder="1" applyAlignment="1" applyProtection="1">
      <alignment vertical="top" wrapText="1"/>
    </xf>
    <xf numFmtId="0" fontId="35" fillId="0" borderId="0" xfId="0" applyFont="1" applyAlignment="1" applyProtection="1">
      <alignment vertical="top" wrapText="1"/>
    </xf>
    <xf numFmtId="4" fontId="15" fillId="0" borderId="23" xfId="0" applyNumberFormat="1" applyFont="1" applyBorder="1" applyAlignment="1" applyProtection="1"/>
    <xf numFmtId="0" fontId="15" fillId="0" borderId="13" xfId="0" applyFont="1" applyBorder="1" applyAlignment="1" applyProtection="1">
      <alignment horizontal="justify" vertical="top"/>
    </xf>
    <xf numFmtId="4" fontId="15" fillId="0" borderId="23" xfId="0" applyNumberFormat="1" applyFont="1" applyBorder="1" applyAlignment="1" applyProtection="1">
      <alignment horizontal="justify" vertical="top"/>
    </xf>
    <xf numFmtId="0" fontId="107" fillId="0" borderId="0" xfId="0" applyFont="1" applyAlignment="1" applyProtection="1"/>
    <xf numFmtId="0" fontId="107" fillId="0" borderId="0" xfId="0" applyFont="1" applyAlignment="1" applyProtection="1">
      <alignment horizontal="left" wrapText="1"/>
    </xf>
    <xf numFmtId="4" fontId="107" fillId="0" borderId="0" xfId="0" applyNumberFormat="1" applyFont="1" applyAlignment="1" applyProtection="1">
      <alignment horizontal="left" wrapText="1"/>
    </xf>
    <xf numFmtId="4" fontId="27" fillId="0" borderId="0" xfId="0" applyNumberFormat="1" applyFont="1" applyAlignment="1" applyProtection="1">
      <alignment horizontal="justify" vertical="top" wrapText="1"/>
    </xf>
    <xf numFmtId="49" fontId="16" fillId="0" borderId="0" xfId="159" applyNumberFormat="1" applyFont="1" applyAlignment="1" applyProtection="1">
      <alignment horizontal="right" vertical="top"/>
    </xf>
    <xf numFmtId="0" fontId="17" fillId="0" borderId="0" xfId="162" applyFont="1" applyProtection="1"/>
    <xf numFmtId="0" fontId="17" fillId="0" borderId="13" xfId="0" applyFont="1" applyBorder="1" applyAlignment="1" applyProtection="1"/>
    <xf numFmtId="4" fontId="17" fillId="0" borderId="23" xfId="0" applyNumberFormat="1" applyFont="1" applyBorder="1" applyAlignment="1" applyProtection="1"/>
    <xf numFmtId="168" fontId="17" fillId="0" borderId="0" xfId="0" applyNumberFormat="1" applyFont="1" applyAlignment="1" applyProtection="1">
      <alignment horizontal="right" vertical="top" wrapText="1"/>
    </xf>
    <xf numFmtId="49" fontId="34" fillId="0" borderId="19" xfId="0" applyNumberFormat="1" applyFont="1" applyBorder="1" applyAlignment="1" applyProtection="1">
      <alignment horizontal="center" vertical="center" wrapText="1"/>
    </xf>
    <xf numFmtId="0" fontId="34" fillId="0" borderId="19" xfId="0" applyFont="1" applyBorder="1" applyAlignment="1" applyProtection="1">
      <alignment horizontal="center" vertical="center" wrapText="1"/>
    </xf>
    <xf numFmtId="4" fontId="34" fillId="0" borderId="19" xfId="0" applyNumberFormat="1" applyFont="1" applyBorder="1" applyAlignment="1" applyProtection="1">
      <alignment horizontal="center" vertical="center" wrapText="1"/>
    </xf>
    <xf numFmtId="49" fontId="35" fillId="0" borderId="14" xfId="0" applyNumberFormat="1" applyFont="1" applyBorder="1" applyAlignment="1" applyProtection="1">
      <alignment horizontal="right" vertical="top"/>
    </xf>
    <xf numFmtId="0" fontId="35" fillId="0" borderId="23" xfId="0" applyFont="1" applyBorder="1" applyAlignment="1" applyProtection="1">
      <alignment horizontal="justify" vertical="top" wrapText="1"/>
    </xf>
    <xf numFmtId="4" fontId="18" fillId="0" borderId="0" xfId="0" applyNumberFormat="1" applyFont="1" applyAlignment="1" applyProtection="1">
      <alignment horizontal="right" vertical="top"/>
    </xf>
    <xf numFmtId="4" fontId="18" fillId="0" borderId="0" xfId="0" applyNumberFormat="1" applyFont="1" applyAlignment="1" applyProtection="1">
      <alignment horizontal="right" vertical="top" wrapText="1"/>
    </xf>
    <xf numFmtId="49" fontId="35" fillId="0" borderId="0" xfId="0" applyNumberFormat="1" applyFont="1" applyBorder="1" applyAlignment="1" applyProtection="1">
      <alignment horizontal="right" vertical="top"/>
    </xf>
    <xf numFmtId="0" fontId="35" fillId="0" borderId="0" xfId="0" applyFont="1" applyBorder="1" applyAlignment="1" applyProtection="1">
      <alignment horizontal="justify" vertical="top" wrapText="1"/>
    </xf>
    <xf numFmtId="0" fontId="18" fillId="0" borderId="0" xfId="0" applyFont="1" applyAlignment="1" applyProtection="1">
      <alignment horizontal="right" vertical="top" wrapText="1"/>
    </xf>
    <xf numFmtId="0" fontId="18" fillId="0" borderId="0" xfId="0" applyFont="1" applyAlignment="1" applyProtection="1">
      <alignment horizontal="justify" vertical="top"/>
    </xf>
    <xf numFmtId="0" fontId="18" fillId="0" borderId="0" xfId="197" applyFont="1" applyAlignment="1" applyProtection="1">
      <alignment horizontal="justify" vertical="top" wrapText="1"/>
    </xf>
    <xf numFmtId="4" fontId="18" fillId="0" borderId="13" xfId="0" applyNumberFormat="1" applyFont="1" applyBorder="1" applyAlignment="1" applyProtection="1">
      <alignment horizontal="right" vertical="top"/>
    </xf>
    <xf numFmtId="4" fontId="35" fillId="0" borderId="18" xfId="0" applyNumberFormat="1" applyFont="1" applyBorder="1" applyAlignment="1" applyProtection="1">
      <alignment horizontal="right" vertical="top" wrapText="1"/>
    </xf>
    <xf numFmtId="49" fontId="35" fillId="0" borderId="14" xfId="0" applyNumberFormat="1" applyFont="1" applyBorder="1" applyAlignment="1" applyProtection="1">
      <alignment horizontal="right" vertical="top" wrapText="1"/>
    </xf>
    <xf numFmtId="49" fontId="35" fillId="0" borderId="0" xfId="0" applyNumberFormat="1" applyFont="1" applyAlignment="1" applyProtection="1">
      <alignment horizontal="right" vertical="top" wrapText="1"/>
    </xf>
    <xf numFmtId="0" fontId="35" fillId="0" borderId="0" xfId="0" applyFont="1" applyAlignment="1" applyProtection="1">
      <alignment horizontal="justify" vertical="top" wrapText="1"/>
    </xf>
    <xf numFmtId="0" fontId="18" fillId="0" borderId="0" xfId="0" applyFont="1" applyAlignment="1" applyProtection="1">
      <alignment horizontal="right" vertical="justify" wrapText="1"/>
    </xf>
    <xf numFmtId="4" fontId="18" fillId="0" borderId="0" xfId="0" applyNumberFormat="1" applyFont="1" applyAlignment="1" applyProtection="1">
      <alignment horizontal="right" vertical="justify" wrapText="1"/>
    </xf>
    <xf numFmtId="0" fontId="18" fillId="0" borderId="0" xfId="0" applyFont="1" applyProtection="1">
      <alignment horizontal="justify" vertical="justify" wrapText="1"/>
    </xf>
    <xf numFmtId="0" fontId="18" fillId="0" borderId="0" xfId="0" applyFont="1" applyFill="1" applyAlignment="1" applyProtection="1">
      <alignment horizontal="justify" vertical="top" wrapText="1"/>
    </xf>
    <xf numFmtId="0" fontId="18" fillId="0" borderId="0" xfId="0" quotePrefix="1" applyFont="1" applyAlignment="1" applyProtection="1">
      <alignment horizontal="left" vertical="top" wrapText="1"/>
    </xf>
    <xf numFmtId="0" fontId="18" fillId="0" borderId="0" xfId="0" applyFont="1" applyAlignment="1" applyProtection="1">
      <alignment horizontal="right" wrapText="1"/>
    </xf>
    <xf numFmtId="4" fontId="18" fillId="0" borderId="0" xfId="0" applyNumberFormat="1" applyFont="1" applyAlignment="1" applyProtection="1">
      <alignment horizontal="right" wrapText="1"/>
    </xf>
    <xf numFmtId="4" fontId="18" fillId="0" borderId="0" xfId="0" applyNumberFormat="1" applyFont="1" applyAlignment="1" applyProtection="1">
      <alignment horizontal="justify" vertical="top" wrapText="1"/>
    </xf>
    <xf numFmtId="4" fontId="18" fillId="0" borderId="0" xfId="0" applyNumberFormat="1" applyFont="1" applyFill="1" applyAlignment="1" applyProtection="1">
      <alignment horizontal="justify" vertical="top" wrapText="1"/>
    </xf>
    <xf numFmtId="49"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xf>
    <xf numFmtId="4" fontId="25" fillId="0" borderId="0" xfId="0" applyNumberFormat="1" applyFont="1" applyAlignment="1" applyProtection="1">
      <alignment horizontal="justify" vertical="top" wrapText="1"/>
    </xf>
    <xf numFmtId="0" fontId="25" fillId="0" borderId="0" xfId="0" applyFont="1" applyAlignment="1" applyProtection="1">
      <alignment horizontal="justify" vertical="top" wrapText="1"/>
    </xf>
    <xf numFmtId="168" fontId="18" fillId="0" borderId="0" xfId="0" applyNumberFormat="1" applyFont="1" applyAlignment="1" applyProtection="1">
      <alignment horizontal="right" vertical="top" wrapText="1"/>
    </xf>
    <xf numFmtId="0" fontId="35" fillId="0" borderId="0" xfId="0" applyFont="1" applyFill="1" applyAlignment="1" applyProtection="1">
      <alignment horizontal="justify" vertical="top" wrapText="1"/>
    </xf>
    <xf numFmtId="0" fontId="35" fillId="0" borderId="0" xfId="0" applyFont="1" applyAlignment="1" applyProtection="1">
      <alignment horizontal="right" vertical="top" wrapText="1"/>
    </xf>
    <xf numFmtId="4" fontId="35" fillId="0" borderId="0" xfId="0" applyNumberFormat="1" applyFont="1" applyAlignment="1" applyProtection="1">
      <alignment horizontal="right" vertical="top" wrapText="1"/>
    </xf>
    <xf numFmtId="0" fontId="56" fillId="0" borderId="0" xfId="162" applyFont="1" applyAlignment="1" applyProtection="1">
      <alignment horizontal="right" vertical="top" wrapText="1"/>
    </xf>
    <xf numFmtId="0" fontId="18" fillId="0" borderId="0" xfId="197" quotePrefix="1" applyFont="1" applyFill="1" applyAlignment="1" applyProtection="1">
      <alignment horizontal="justify" vertical="top" wrapText="1"/>
    </xf>
    <xf numFmtId="4" fontId="18" fillId="0" borderId="0" xfId="0" quotePrefix="1" applyNumberFormat="1" applyFont="1" applyAlignment="1" applyProtection="1">
      <alignment horizontal="justify" vertical="top" wrapText="1"/>
    </xf>
    <xf numFmtId="4" fontId="18" fillId="0" borderId="13" xfId="0" applyNumberFormat="1" applyFont="1" applyBorder="1" applyAlignment="1" applyProtection="1">
      <alignment horizontal="right"/>
    </xf>
    <xf numFmtId="168" fontId="35" fillId="0" borderId="14" xfId="0" applyNumberFormat="1" applyFont="1" applyBorder="1" applyAlignment="1" applyProtection="1">
      <alignment horizontal="right" vertical="top"/>
    </xf>
    <xf numFmtId="4" fontId="35" fillId="0" borderId="0" xfId="0" applyNumberFormat="1" applyFont="1" applyAlignment="1" applyProtection="1">
      <alignment horizontal="right" vertical="top"/>
    </xf>
    <xf numFmtId="168" fontId="35" fillId="0" borderId="0" xfId="0" applyNumberFormat="1" applyFont="1" applyAlignment="1" applyProtection="1">
      <alignment horizontal="right" vertical="top"/>
    </xf>
    <xf numFmtId="4" fontId="18" fillId="0" borderId="0" xfId="0" applyNumberFormat="1" applyFont="1" applyAlignment="1" applyProtection="1">
      <alignment horizontal="center" vertical="top"/>
    </xf>
    <xf numFmtId="0" fontId="18" fillId="0" borderId="0" xfId="0" applyFont="1" applyAlignment="1" applyProtection="1">
      <alignment horizontal="center"/>
    </xf>
    <xf numFmtId="0" fontId="18" fillId="0" borderId="0" xfId="0" applyFont="1" applyAlignment="1" applyProtection="1">
      <alignment horizontal="center" vertical="top"/>
    </xf>
    <xf numFmtId="0" fontId="18" fillId="0" borderId="14" xfId="0" applyFont="1" applyBorder="1" applyAlignment="1" applyProtection="1">
      <alignment horizontal="right"/>
    </xf>
    <xf numFmtId="0" fontId="35" fillId="0" borderId="13" xfId="0" applyFont="1" applyBorder="1" applyAlignment="1" applyProtection="1">
      <alignment horizontal="left" vertical="top" wrapText="1"/>
    </xf>
    <xf numFmtId="0" fontId="35" fillId="0" borderId="13" xfId="0" applyFont="1" applyBorder="1" applyAlignment="1" applyProtection="1">
      <alignment horizontal="right" vertical="top" wrapText="1"/>
    </xf>
    <xf numFmtId="4" fontId="35" fillId="0" borderId="13" xfId="0" applyNumberFormat="1" applyFont="1" applyBorder="1" applyAlignment="1" applyProtection="1">
      <alignment horizontal="right" vertical="top" wrapText="1"/>
    </xf>
    <xf numFmtId="4" fontId="18" fillId="0" borderId="0" xfId="0" applyNumberFormat="1" applyFont="1" applyProtection="1">
      <alignment horizontal="justify" vertical="justify" wrapText="1"/>
    </xf>
    <xf numFmtId="0" fontId="35" fillId="0" borderId="0" xfId="0" applyFont="1" applyBorder="1" applyAlignment="1" applyProtection="1">
      <alignment horizontal="right" vertical="top" wrapText="1"/>
    </xf>
    <xf numFmtId="4" fontId="35" fillId="0" borderId="0" xfId="0" applyNumberFormat="1" applyFont="1" applyBorder="1" applyAlignment="1" applyProtection="1">
      <alignment horizontal="right" vertical="top" wrapText="1"/>
    </xf>
    <xf numFmtId="168" fontId="35" fillId="0" borderId="14" xfId="0" applyNumberFormat="1" applyFont="1" applyFill="1" applyBorder="1" applyAlignment="1" applyProtection="1">
      <alignment horizontal="right" vertical="top"/>
    </xf>
    <xf numFmtId="0" fontId="35" fillId="0" borderId="23" xfId="0" applyFont="1" applyFill="1" applyBorder="1" applyAlignment="1" applyProtection="1">
      <alignment horizontal="justify" vertical="top" wrapText="1"/>
    </xf>
    <xf numFmtId="0" fontId="35" fillId="0" borderId="0" xfId="0" applyFont="1" applyFill="1" applyAlignment="1" applyProtection="1">
      <alignment horizontal="right" vertical="top" wrapText="1"/>
    </xf>
    <xf numFmtId="4" fontId="35" fillId="0" borderId="0" xfId="0" applyNumberFormat="1" applyFont="1" applyFill="1" applyAlignment="1" applyProtection="1">
      <alignment horizontal="right" vertical="top" wrapText="1"/>
    </xf>
    <xf numFmtId="4" fontId="35" fillId="0" borderId="0" xfId="0" applyNumberFormat="1" applyFont="1" applyFill="1" applyAlignment="1" applyProtection="1">
      <alignment horizontal="right" vertical="top"/>
    </xf>
    <xf numFmtId="168" fontId="35" fillId="0" borderId="0" xfId="0" applyNumberFormat="1" applyFont="1" applyFill="1" applyAlignment="1" applyProtection="1">
      <alignment horizontal="right" vertical="top"/>
    </xf>
    <xf numFmtId="0" fontId="18" fillId="0" borderId="0" xfId="0" applyFont="1" applyFill="1" applyAlignment="1" applyProtection="1">
      <alignment horizontal="right" vertical="top" wrapText="1"/>
    </xf>
    <xf numFmtId="0" fontId="35" fillId="0" borderId="0" xfId="0" applyFont="1" applyFill="1" applyAlignment="1" applyProtection="1">
      <alignment horizontal="right" vertical="top"/>
    </xf>
    <xf numFmtId="0" fontId="18" fillId="0" borderId="0" xfId="0" applyFont="1" applyFill="1" applyAlignment="1" applyProtection="1">
      <alignment horizontal="right" vertical="top"/>
    </xf>
    <xf numFmtId="4" fontId="18" fillId="0" borderId="0" xfId="0" applyNumberFormat="1" applyFont="1" applyFill="1" applyAlignment="1" applyProtection="1">
      <alignment horizontal="right" vertical="top" wrapText="1"/>
    </xf>
    <xf numFmtId="0" fontId="18" fillId="0" borderId="14" xfId="0" applyFont="1" applyFill="1" applyBorder="1" applyAlignment="1" applyProtection="1">
      <alignment horizontal="right"/>
    </xf>
    <xf numFmtId="0" fontId="35" fillId="0" borderId="13" xfId="0" applyFont="1" applyFill="1" applyBorder="1" applyAlignment="1" applyProtection="1">
      <alignment horizontal="left" vertical="top" wrapText="1"/>
    </xf>
    <xf numFmtId="0" fontId="35" fillId="0" borderId="13" xfId="0" applyFont="1" applyFill="1" applyBorder="1" applyAlignment="1" applyProtection="1">
      <alignment horizontal="right" vertical="top" wrapText="1"/>
    </xf>
    <xf numFmtId="4" fontId="35" fillId="0" borderId="13" xfId="0" applyNumberFormat="1" applyFont="1" applyFill="1" applyBorder="1" applyAlignment="1" applyProtection="1">
      <alignment horizontal="right" vertical="top" wrapText="1"/>
    </xf>
    <xf numFmtId="4" fontId="35" fillId="0" borderId="18" xfId="0" applyNumberFormat="1" applyFont="1" applyFill="1" applyBorder="1" applyAlignment="1" applyProtection="1">
      <alignment horizontal="right" vertical="top" wrapText="1"/>
    </xf>
    <xf numFmtId="4" fontId="18" fillId="0" borderId="0" xfId="0" applyNumberFormat="1" applyFont="1" applyFill="1" applyProtection="1">
      <alignment horizontal="justify" vertical="justify" wrapText="1"/>
    </xf>
    <xf numFmtId="0" fontId="18" fillId="0" borderId="0" xfId="0" applyFont="1" applyFill="1" applyProtection="1">
      <alignment horizontal="justify" vertical="justify" wrapText="1"/>
    </xf>
    <xf numFmtId="0" fontId="18" fillId="0" borderId="0" xfId="197" applyFont="1" applyAlignment="1" applyProtection="1">
      <alignment horizontal="left" vertical="top" wrapText="1"/>
    </xf>
    <xf numFmtId="49" fontId="18" fillId="0" borderId="0" xfId="0" applyNumberFormat="1" applyFont="1" applyAlignment="1" applyProtection="1">
      <alignment horizontal="right" vertical="top"/>
    </xf>
    <xf numFmtId="168" fontId="35" fillId="0" borderId="14" xfId="0" applyNumberFormat="1" applyFont="1" applyBorder="1" applyAlignment="1" applyProtection="1">
      <alignment horizontal="right" vertical="top" wrapText="1"/>
    </xf>
    <xf numFmtId="0" fontId="55" fillId="0" borderId="0" xfId="162" applyFont="1" applyAlignment="1" applyProtection="1">
      <alignment horizontal="right" vertical="top" wrapText="1"/>
    </xf>
    <xf numFmtId="168" fontId="35" fillId="0" borderId="0" xfId="0" applyNumberFormat="1" applyFont="1" applyAlignment="1" applyProtection="1">
      <alignment horizontal="right" vertical="top" wrapText="1"/>
    </xf>
    <xf numFmtId="0" fontId="35" fillId="0" borderId="0" xfId="197" quotePrefix="1" applyFont="1" applyAlignment="1" applyProtection="1">
      <alignment horizontal="left" vertical="top" wrapText="1"/>
    </xf>
    <xf numFmtId="0" fontId="18" fillId="0" borderId="0" xfId="197" quotePrefix="1" applyFont="1" applyAlignment="1" applyProtection="1">
      <alignment horizontal="justify" vertical="top" wrapText="1"/>
    </xf>
    <xf numFmtId="2" fontId="35" fillId="0" borderId="0" xfId="197" quotePrefix="1" applyNumberFormat="1" applyFont="1" applyAlignment="1" applyProtection="1">
      <alignment horizontal="left" vertical="top" wrapText="1"/>
    </xf>
    <xf numFmtId="49" fontId="18" fillId="0" borderId="14" xfId="0" applyNumberFormat="1" applyFont="1" applyBorder="1" applyAlignment="1" applyProtection="1">
      <alignment horizontal="right" vertical="top"/>
    </xf>
    <xf numFmtId="0" fontId="35" fillId="0" borderId="0" xfId="0" applyFont="1" applyAlignment="1" applyProtection="1">
      <alignment horizontal="right" vertical="top"/>
    </xf>
    <xf numFmtId="0" fontId="18" fillId="0" borderId="0" xfId="0" applyFont="1" applyAlignment="1" applyProtection="1">
      <alignment horizontal="right" vertical="top"/>
    </xf>
    <xf numFmtId="4" fontId="18" fillId="0" borderId="0" xfId="197" applyNumberFormat="1" applyFont="1" applyAlignment="1" applyProtection="1">
      <alignment horizontal="right"/>
    </xf>
    <xf numFmtId="4" fontId="18" fillId="0" borderId="0" xfId="0" applyNumberFormat="1" applyFont="1" applyAlignment="1" applyProtection="1">
      <alignment horizontal="justify" wrapText="1"/>
    </xf>
    <xf numFmtId="0" fontId="25" fillId="0" borderId="0" xfId="0" applyFont="1" applyAlignment="1" applyProtection="1">
      <alignment horizontal="justify"/>
    </xf>
    <xf numFmtId="4" fontId="25" fillId="0" borderId="0" xfId="0" applyNumberFormat="1" applyFont="1" applyAlignment="1" applyProtection="1">
      <alignment horizontal="justify" wrapText="1"/>
    </xf>
    <xf numFmtId="0" fontId="25" fillId="0" borderId="0" xfId="0" applyFont="1" applyAlignment="1" applyProtection="1">
      <alignment horizontal="justify" wrapText="1"/>
    </xf>
    <xf numFmtId="0" fontId="18" fillId="0" borderId="0" xfId="0" applyFont="1" applyAlignment="1" applyProtection="1">
      <alignment horizontal="justify"/>
    </xf>
    <xf numFmtId="0" fontId="18" fillId="0" borderId="0" xfId="0" applyFont="1" applyAlignment="1" applyProtection="1">
      <alignment horizontal="justify" wrapText="1"/>
    </xf>
    <xf numFmtId="0" fontId="35" fillId="0" borderId="0" xfId="197" applyFont="1" applyAlignment="1" applyProtection="1">
      <alignment horizontal="left" vertical="top" wrapText="1"/>
    </xf>
    <xf numFmtId="49" fontId="18" fillId="0" borderId="0" xfId="197" applyNumberFormat="1" applyFont="1" applyAlignment="1" applyProtection="1">
      <alignment horizontal="right" vertical="top"/>
    </xf>
    <xf numFmtId="4" fontId="18" fillId="0" borderId="0" xfId="197" applyNumberFormat="1" applyFont="1" applyAlignment="1" applyProtection="1">
      <alignment horizontal="center"/>
    </xf>
    <xf numFmtId="0" fontId="18" fillId="0" borderId="0" xfId="275" applyFont="1" applyProtection="1"/>
    <xf numFmtId="174" fontId="25" fillId="0" borderId="0" xfId="0" applyNumberFormat="1" applyFont="1" applyAlignment="1" applyProtection="1">
      <alignment horizontal="center" vertical="top" wrapText="1"/>
    </xf>
    <xf numFmtId="0" fontId="25" fillId="0" borderId="0" xfId="159" applyFont="1" applyAlignment="1" applyProtection="1">
      <alignment horizontal="justify" vertical="top" wrapText="1"/>
    </xf>
    <xf numFmtId="4" fontId="25" fillId="0" borderId="0" xfId="0" applyNumberFormat="1" applyFont="1" applyAlignment="1" applyProtection="1">
      <alignment horizontal="right" shrinkToFit="1"/>
    </xf>
    <xf numFmtId="0" fontId="18" fillId="0" borderId="0" xfId="0" applyFont="1" applyAlignment="1" applyProtection="1"/>
    <xf numFmtId="174" fontId="18" fillId="0" borderId="0" xfId="0" applyNumberFormat="1" applyFont="1" applyAlignment="1" applyProtection="1">
      <alignment horizontal="center" vertical="top" wrapText="1"/>
    </xf>
    <xf numFmtId="0" fontId="18" fillId="0" borderId="0" xfId="0" applyFont="1" applyAlignment="1" applyProtection="1">
      <alignment horizontal="left" vertical="top" wrapText="1"/>
    </xf>
    <xf numFmtId="0" fontId="18" fillId="0" borderId="0" xfId="197" applyFont="1" applyAlignment="1" applyProtection="1">
      <alignment horizontal="left" vertical="top"/>
    </xf>
    <xf numFmtId="0" fontId="18" fillId="0" borderId="0" xfId="197" quotePrefix="1" applyFont="1" applyAlignment="1" applyProtection="1">
      <alignment horizontal="left" vertical="top" wrapText="1"/>
    </xf>
    <xf numFmtId="168" fontId="18" fillId="0" borderId="0" xfId="0" applyNumberFormat="1" applyFont="1" applyFill="1" applyAlignment="1" applyProtection="1">
      <alignment horizontal="right" vertical="top" wrapText="1"/>
    </xf>
    <xf numFmtId="0" fontId="56" fillId="0" borderId="0" xfId="162" applyFont="1" applyFill="1" applyAlignment="1" applyProtection="1">
      <alignment horizontal="right" vertical="top" wrapText="1"/>
    </xf>
    <xf numFmtId="0" fontId="25" fillId="0" borderId="0" xfId="159" applyFont="1" applyFill="1" applyAlignment="1" applyProtection="1">
      <alignment horizontal="justify" vertical="top" wrapText="1"/>
    </xf>
    <xf numFmtId="0" fontId="35" fillId="0" borderId="0" xfId="0" quotePrefix="1" applyFont="1" applyAlignment="1" applyProtection="1">
      <alignment horizontal="justify" vertical="top" wrapText="1"/>
    </xf>
    <xf numFmtId="4" fontId="35" fillId="0" borderId="0" xfId="162" applyNumberFormat="1" applyFont="1" applyBorder="1" applyAlignment="1" applyProtection="1">
      <alignment horizontal="left" vertical="top" wrapText="1"/>
    </xf>
    <xf numFmtId="4" fontId="119" fillId="0" borderId="0" xfId="197" applyNumberFormat="1" applyFont="1" applyAlignment="1" applyProtection="1">
      <alignment horizontal="center" wrapText="1"/>
    </xf>
    <xf numFmtId="4" fontId="119" fillId="0" borderId="0" xfId="197" applyNumberFormat="1" applyFont="1" applyAlignment="1" applyProtection="1">
      <alignment horizontal="right" wrapText="1"/>
    </xf>
    <xf numFmtId="0" fontId="17" fillId="0" borderId="0" xfId="275" applyFont="1" applyProtection="1"/>
    <xf numFmtId="49" fontId="35" fillId="0" borderId="0" xfId="197" applyNumberFormat="1" applyFont="1" applyFill="1" applyAlignment="1" applyProtection="1">
      <alignment horizontal="right" vertical="top"/>
    </xf>
    <xf numFmtId="0" fontId="35" fillId="0" borderId="0" xfId="197" applyFont="1" applyFill="1" applyAlignment="1" applyProtection="1">
      <alignment horizontal="left" vertical="top"/>
    </xf>
    <xf numFmtId="2" fontId="35" fillId="0" borderId="0" xfId="197" quotePrefix="1" applyNumberFormat="1" applyFont="1" applyFill="1" applyAlignment="1" applyProtection="1">
      <alignment horizontal="left" vertical="top" wrapText="1"/>
    </xf>
    <xf numFmtId="168" fontId="35" fillId="0" borderId="0" xfId="0" applyNumberFormat="1" applyFont="1" applyAlignment="1" applyProtection="1">
      <alignment vertical="top" wrapText="1"/>
    </xf>
    <xf numFmtId="0" fontId="18" fillId="0" borderId="0" xfId="197" applyFont="1" applyAlignment="1" applyProtection="1">
      <alignment horizontal="right" vertical="top" wrapText="1"/>
    </xf>
    <xf numFmtId="0" fontId="55" fillId="27" borderId="15" xfId="0" applyFont="1" applyFill="1" applyBorder="1" applyAlignment="1" applyProtection="1">
      <alignment vertical="justify" wrapText="1"/>
    </xf>
    <xf numFmtId="0" fontId="55" fillId="27" borderId="15" xfId="0" applyFont="1" applyFill="1" applyBorder="1" applyAlignment="1" applyProtection="1">
      <alignment horizontal="left"/>
    </xf>
    <xf numFmtId="0" fontId="35" fillId="27" borderId="15" xfId="0" applyFont="1" applyFill="1" applyBorder="1" applyAlignment="1" applyProtection="1">
      <alignment horizontal="right" vertical="justify" wrapText="1"/>
    </xf>
    <xf numFmtId="0" fontId="18" fillId="27" borderId="15" xfId="0" applyFont="1" applyFill="1" applyBorder="1" applyAlignment="1" applyProtection="1">
      <alignment horizontal="right" vertical="justify" wrapText="1"/>
    </xf>
    <xf numFmtId="4" fontId="18" fillId="27" borderId="15" xfId="0" applyNumberFormat="1" applyFont="1" applyFill="1" applyBorder="1" applyAlignment="1" applyProtection="1">
      <alignment horizontal="right" vertical="justify" wrapText="1"/>
    </xf>
    <xf numFmtId="0" fontId="55" fillId="27" borderId="0" xfId="0" applyFont="1" applyFill="1" applyAlignment="1" applyProtection="1">
      <alignment vertical="justify" wrapText="1"/>
    </xf>
    <xf numFmtId="0" fontId="55" fillId="27" borderId="0" xfId="0" applyFont="1" applyFill="1" applyAlignment="1" applyProtection="1">
      <alignment horizontal="left"/>
    </xf>
    <xf numFmtId="0" fontId="35" fillId="27" borderId="0" xfId="0" applyFont="1" applyFill="1" applyAlignment="1" applyProtection="1">
      <alignment horizontal="right" vertical="justify" wrapText="1"/>
    </xf>
    <xf numFmtId="0" fontId="18" fillId="27" borderId="0" xfId="0" applyFont="1" applyFill="1" applyAlignment="1" applyProtection="1">
      <alignment horizontal="right" vertical="justify" wrapText="1"/>
    </xf>
    <xf numFmtId="4" fontId="18" fillId="27" borderId="0" xfId="0" applyNumberFormat="1" applyFont="1" applyFill="1" applyAlignment="1" applyProtection="1">
      <alignment horizontal="right" vertical="justify" wrapText="1"/>
    </xf>
    <xf numFmtId="0" fontId="35" fillId="27" borderId="16" xfId="0" applyFont="1" applyFill="1" applyBorder="1" applyAlignment="1" applyProtection="1">
      <alignment vertical="justify" wrapText="1"/>
    </xf>
    <xf numFmtId="0" fontId="18" fillId="27" borderId="16" xfId="0" applyFont="1" applyFill="1" applyBorder="1" applyAlignment="1" applyProtection="1">
      <alignment horizontal="right" vertical="justify" wrapText="1"/>
    </xf>
    <xf numFmtId="4" fontId="55" fillId="27" borderId="16" xfId="0" applyNumberFormat="1" applyFont="1" applyFill="1" applyBorder="1" applyAlignment="1" applyProtection="1">
      <alignment horizontal="right" vertical="justify" wrapText="1"/>
    </xf>
    <xf numFmtId="4" fontId="18" fillId="27" borderId="16" xfId="0" applyNumberFormat="1" applyFont="1" applyFill="1" applyBorder="1" applyAlignment="1" applyProtection="1">
      <alignment horizontal="right" vertical="justify" wrapText="1"/>
    </xf>
    <xf numFmtId="0" fontId="35" fillId="27" borderId="0" xfId="0" applyFont="1" applyFill="1" applyAlignment="1" applyProtection="1">
      <alignment vertical="justify" wrapText="1"/>
    </xf>
    <xf numFmtId="4" fontId="55" fillId="27" borderId="0" xfId="0" applyNumberFormat="1" applyFont="1" applyFill="1" applyProtection="1">
      <alignment horizontal="justify" vertical="justify" wrapText="1"/>
    </xf>
    <xf numFmtId="4" fontId="55" fillId="27" borderId="0" xfId="0" applyNumberFormat="1" applyFont="1" applyFill="1" applyAlignment="1" applyProtection="1">
      <alignment horizontal="right" vertical="justify" wrapText="1"/>
    </xf>
    <xf numFmtId="4" fontId="18" fillId="0" borderId="16" xfId="0" applyNumberFormat="1" applyFont="1" applyFill="1" applyBorder="1" applyAlignment="1" applyProtection="1">
      <alignment horizontal="right" vertical="justify" wrapText="1"/>
    </xf>
    <xf numFmtId="16" fontId="35" fillId="27" borderId="16" xfId="0" applyNumberFormat="1" applyFont="1" applyFill="1" applyBorder="1" applyAlignment="1" applyProtection="1">
      <alignment vertical="justify" wrapText="1"/>
    </xf>
    <xf numFmtId="0" fontId="35" fillId="27" borderId="17" xfId="0" applyFont="1" applyFill="1" applyBorder="1" applyAlignment="1" applyProtection="1">
      <alignment vertical="justify" wrapText="1"/>
    </xf>
    <xf numFmtId="4" fontId="55" fillId="27" borderId="17" xfId="0" applyNumberFormat="1" applyFont="1" applyFill="1" applyBorder="1" applyProtection="1">
      <alignment horizontal="justify" vertical="justify" wrapText="1"/>
    </xf>
    <xf numFmtId="0" fontId="18" fillId="27" borderId="17" xfId="0" applyFont="1" applyFill="1" applyBorder="1" applyAlignment="1" applyProtection="1">
      <alignment horizontal="right" vertical="justify" wrapText="1"/>
    </xf>
    <xf numFmtId="4" fontId="55" fillId="27" borderId="17" xfId="0" applyNumberFormat="1" applyFont="1" applyFill="1" applyBorder="1" applyAlignment="1" applyProtection="1">
      <alignment horizontal="right" vertical="justify" wrapText="1"/>
    </xf>
    <xf numFmtId="4" fontId="18" fillId="27" borderId="17" xfId="0" applyNumberFormat="1" applyFont="1" applyFill="1" applyBorder="1" applyAlignment="1" applyProtection="1">
      <alignment horizontal="right" vertical="justify" wrapText="1"/>
    </xf>
    <xf numFmtId="4" fontId="18" fillId="0" borderId="0" xfId="275" applyNumberFormat="1" applyFont="1" applyAlignment="1" applyProtection="1">
      <alignment horizontal="right"/>
      <protection locked="0"/>
    </xf>
    <xf numFmtId="4" fontId="18" fillId="0" borderId="0" xfId="153" applyNumberFormat="1" applyFont="1" applyFill="1" applyAlignment="1" applyProtection="1">
      <alignment horizontal="right" wrapText="1"/>
      <protection locked="0"/>
    </xf>
    <xf numFmtId="180" fontId="18" fillId="0" borderId="0" xfId="0" applyNumberFormat="1" applyFont="1" applyAlignment="1" applyProtection="1">
      <alignment horizontal="right" wrapText="1"/>
      <protection locked="0"/>
    </xf>
    <xf numFmtId="4" fontId="25" fillId="0" borderId="0" xfId="186" applyNumberFormat="1" applyFont="1" applyProtection="1">
      <protection locked="0"/>
    </xf>
    <xf numFmtId="49" fontId="35" fillId="0" borderId="0" xfId="159" applyNumberFormat="1" applyFont="1" applyFill="1" applyAlignment="1" applyProtection="1">
      <alignment horizontal="right" vertical="top"/>
    </xf>
    <xf numFmtId="49" fontId="35" fillId="31" borderId="0" xfId="159" applyNumberFormat="1" applyFont="1" applyFill="1" applyAlignment="1" applyProtection="1">
      <alignment horizontal="right" vertical="top"/>
    </xf>
    <xf numFmtId="4" fontId="18" fillId="31" borderId="0" xfId="0" applyNumberFormat="1" applyFont="1" applyFill="1" applyAlignment="1" applyProtection="1">
      <alignment horizontal="justify" vertical="top" wrapText="1"/>
    </xf>
    <xf numFmtId="0" fontId="18" fillId="0" borderId="0" xfId="0" applyFont="1" applyFill="1" applyAlignment="1">
      <alignment horizontal="right" vertical="top" wrapText="1"/>
    </xf>
    <xf numFmtId="0" fontId="18" fillId="0" borderId="0" xfId="186" applyFont="1" applyAlignment="1">
      <alignment horizontal="left" wrapText="1"/>
    </xf>
    <xf numFmtId="0" fontId="18" fillId="0" borderId="0" xfId="186" applyFont="1" applyAlignment="1">
      <alignment horizontal="left" vertical="top" wrapText="1"/>
    </xf>
    <xf numFmtId="167" fontId="18" fillId="0" borderId="0" xfId="337" applyFont="1" applyAlignment="1">
      <alignment horizontal="left" vertical="top" wrapText="1"/>
    </xf>
    <xf numFmtId="167" fontId="18" fillId="0" borderId="0" xfId="337" applyFont="1" applyAlignment="1">
      <alignment horizontal="left" wrapText="1"/>
    </xf>
    <xf numFmtId="49" fontId="18" fillId="0" borderId="0" xfId="337" applyNumberFormat="1" applyFont="1" applyAlignment="1">
      <alignment horizontal="left" wrapText="1"/>
    </xf>
    <xf numFmtId="0" fontId="16" fillId="0" borderId="0" xfId="0" applyFont="1" applyAlignment="1" applyProtection="1">
      <alignment horizontal="justify" vertical="top"/>
    </xf>
    <xf numFmtId="0" fontId="17" fillId="0" borderId="0" xfId="0" applyFont="1" applyAlignment="1" applyProtection="1">
      <alignment horizontal="justify" vertical="top"/>
    </xf>
    <xf numFmtId="0" fontId="17"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0" fontId="17" fillId="0" borderId="0" xfId="0" applyFont="1" applyAlignment="1" applyProtection="1">
      <alignment horizontal="left"/>
    </xf>
    <xf numFmtId="0" fontId="17"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05" fillId="0" borderId="0" xfId="0" applyFont="1" applyAlignment="1" applyProtection="1">
      <alignment horizontal="justify" vertical="top"/>
    </xf>
    <xf numFmtId="0" fontId="16" fillId="0" borderId="14" xfId="0" applyFont="1" applyBorder="1" applyAlignment="1" applyProtection="1"/>
    <xf numFmtId="0" fontId="16" fillId="0" borderId="13" xfId="0" applyFont="1" applyBorder="1" applyAlignment="1" applyProtection="1"/>
    <xf numFmtId="0" fontId="16" fillId="0" borderId="0" xfId="0" applyFont="1" applyAlignment="1" applyProtection="1"/>
    <xf numFmtId="0" fontId="18" fillId="0" borderId="0" xfId="186" applyFont="1" applyAlignment="1" applyProtection="1">
      <alignment horizontal="left" vertical="top" wrapText="1"/>
    </xf>
    <xf numFmtId="0" fontId="35" fillId="0" borderId="13" xfId="0" applyFont="1" applyBorder="1" applyAlignment="1" applyProtection="1">
      <alignment horizontal="justify" vertical="top" wrapText="1"/>
    </xf>
    <xf numFmtId="0" fontId="18" fillId="0" borderId="0" xfId="186" applyFont="1" applyFill="1" applyAlignment="1">
      <alignment horizontal="left" vertical="top" wrapText="1"/>
    </xf>
    <xf numFmtId="0" fontId="18" fillId="0" borderId="0" xfId="186" applyFont="1" applyAlignment="1">
      <alignment horizontal="left" wrapText="1"/>
    </xf>
    <xf numFmtId="0" fontId="18" fillId="0" borderId="0" xfId="186" applyFont="1" applyAlignment="1">
      <alignment horizontal="right" wrapText="1"/>
    </xf>
    <xf numFmtId="0" fontId="18" fillId="0" borderId="0" xfId="186" applyFont="1" applyAlignment="1">
      <alignment horizontal="left" vertical="top" wrapText="1"/>
    </xf>
    <xf numFmtId="49" fontId="18" fillId="0" borderId="0" xfId="159" applyNumberFormat="1" applyFont="1" applyAlignment="1" applyProtection="1">
      <alignment horizontal="right" vertical="top"/>
    </xf>
    <xf numFmtId="4" fontId="18" fillId="0" borderId="0" xfId="159" applyNumberFormat="1" applyFont="1" applyAlignment="1" applyProtection="1">
      <alignment horizontal="right" shrinkToFit="1"/>
    </xf>
    <xf numFmtId="0" fontId="18" fillId="0" borderId="0" xfId="159" applyFont="1" applyAlignment="1" applyProtection="1">
      <alignment horizontal="justify" vertical="top"/>
    </xf>
    <xf numFmtId="0" fontId="18" fillId="0" borderId="0" xfId="159" applyFont="1" applyAlignment="1" applyProtection="1">
      <alignment horizontal="justify" vertical="top" wrapText="1"/>
    </xf>
    <xf numFmtId="4" fontId="18" fillId="0" borderId="0" xfId="159" applyNumberFormat="1" applyFont="1" applyAlignment="1" applyProtection="1">
      <alignment horizontal="right" vertical="top" shrinkToFit="1"/>
    </xf>
    <xf numFmtId="0" fontId="18" fillId="0" borderId="0" xfId="162" applyFont="1" applyAlignment="1" applyProtection="1">
      <alignment wrapText="1"/>
    </xf>
    <xf numFmtId="0" fontId="15" fillId="0" borderId="0" xfId="0" applyFont="1" applyProtection="1">
      <alignment horizontal="justify" vertical="justify" wrapText="1"/>
    </xf>
    <xf numFmtId="0" fontId="18" fillId="31" borderId="0" xfId="162" applyFont="1" applyFill="1" applyAlignment="1" applyProtection="1">
      <alignment wrapText="1"/>
    </xf>
    <xf numFmtId="0" fontId="18" fillId="0" borderId="0" xfId="162" applyFont="1" applyFill="1" applyProtection="1"/>
    <xf numFmtId="0" fontId="18" fillId="0" borderId="0" xfId="234" applyFont="1" applyAlignment="1" applyProtection="1">
      <alignment wrapText="1"/>
    </xf>
    <xf numFmtId="0" fontId="18" fillId="31" borderId="0" xfId="162" applyFont="1" applyFill="1" applyProtection="1"/>
    <xf numFmtId="0" fontId="18" fillId="0" borderId="0" xfId="159" applyFont="1" applyAlignment="1" applyProtection="1">
      <alignment horizontal="center" vertical="center" wrapText="1"/>
    </xf>
    <xf numFmtId="4" fontId="18" fillId="0" borderId="0" xfId="184" applyNumberFormat="1" applyFont="1" applyAlignment="1" applyProtection="1">
      <alignment horizontal="left" vertical="center" wrapText="1"/>
    </xf>
    <xf numFmtId="4" fontId="18" fillId="31" borderId="0" xfId="184" applyNumberFormat="1" applyFont="1" applyFill="1" applyAlignment="1" applyProtection="1">
      <alignment horizontal="left" vertical="top" wrapText="1"/>
    </xf>
    <xf numFmtId="4" fontId="18" fillId="0" borderId="0" xfId="184" applyNumberFormat="1" applyFont="1" applyAlignment="1" applyProtection="1">
      <alignment horizontal="center" vertical="center" wrapText="1"/>
    </xf>
    <xf numFmtId="4" fontId="17" fillId="0" borderId="0" xfId="0" applyNumberFormat="1" applyFont="1" applyAlignment="1" applyProtection="1">
      <alignment wrapText="1"/>
    </xf>
    <xf numFmtId="4" fontId="17" fillId="31" borderId="0" xfId="0" applyNumberFormat="1" applyFont="1" applyFill="1" applyAlignment="1" applyProtection="1">
      <alignment wrapText="1"/>
    </xf>
    <xf numFmtId="4" fontId="27" fillId="0" borderId="0" xfId="0" applyNumberFormat="1" applyFont="1" applyAlignment="1" applyProtection="1">
      <alignment wrapText="1"/>
    </xf>
    <xf numFmtId="49" fontId="18" fillId="0" borderId="0" xfId="159" applyNumberFormat="1" applyFont="1" applyAlignment="1" applyProtection="1">
      <alignment horizontal="right" vertical="top" wrapText="1"/>
    </xf>
    <xf numFmtId="4" fontId="18" fillId="0" borderId="0" xfId="94" applyNumberFormat="1" applyFont="1" applyAlignment="1" applyProtection="1">
      <alignment horizontal="right" shrinkToFit="1"/>
    </xf>
    <xf numFmtId="4" fontId="18" fillId="0" borderId="0" xfId="94" applyNumberFormat="1" applyFont="1" applyAlignment="1" applyProtection="1">
      <alignment horizontal="right" shrinkToFit="1"/>
      <protection locked="0"/>
    </xf>
    <xf numFmtId="4" fontId="18" fillId="0" borderId="0" xfId="159" applyNumberFormat="1" applyFont="1" applyAlignment="1" applyProtection="1">
      <alignment horizontal="right"/>
    </xf>
    <xf numFmtId="0" fontId="35" fillId="0" borderId="0" xfId="234" applyFont="1" applyAlignment="1" applyProtection="1">
      <alignment horizontal="justify" vertical="top" wrapText="1"/>
    </xf>
    <xf numFmtId="49" fontId="18" fillId="0" borderId="0" xfId="162" applyNumberFormat="1" applyFont="1" applyAlignment="1" applyProtection="1">
      <alignment horizontal="right" vertical="top" wrapText="1"/>
    </xf>
    <xf numFmtId="4" fontId="18" fillId="0" borderId="0" xfId="162" applyNumberFormat="1" applyFont="1" applyAlignment="1" applyProtection="1">
      <alignment horizontal="right" vertical="top" wrapText="1"/>
    </xf>
    <xf numFmtId="0" fontId="18" fillId="0" borderId="0" xfId="162" applyFont="1" applyAlignment="1" applyProtection="1">
      <alignment horizontal="justify" vertical="top" wrapText="1"/>
    </xf>
    <xf numFmtId="0" fontId="18" fillId="0" borderId="0" xfId="183" quotePrefix="1" applyFont="1" applyAlignment="1" applyProtection="1">
      <alignment horizontal="justify" vertical="top" wrapText="1"/>
    </xf>
    <xf numFmtId="0" fontId="18" fillId="0" borderId="0" xfId="183" quotePrefix="1" applyFont="1" applyFill="1" applyAlignment="1" applyProtection="1">
      <alignment horizontal="justify" vertical="top" wrapText="1"/>
    </xf>
    <xf numFmtId="0" fontId="18" fillId="0" borderId="0" xfId="222" applyFont="1" applyAlignment="1" applyProtection="1">
      <alignment vertical="top" wrapText="1"/>
    </xf>
    <xf numFmtId="4" fontId="25" fillId="0" borderId="0" xfId="98" applyNumberFormat="1" applyFont="1" applyAlignment="1" applyProtection="1">
      <alignment horizontal="right" shrinkToFit="1"/>
    </xf>
    <xf numFmtId="4" fontId="25" fillId="0" borderId="0" xfId="98" applyNumberFormat="1" applyFont="1" applyAlignment="1" applyProtection="1">
      <alignment horizontal="right" shrinkToFit="1"/>
      <protection locked="0"/>
    </xf>
    <xf numFmtId="49" fontId="18" fillId="0" borderId="0" xfId="162" applyNumberFormat="1" applyFont="1" applyFill="1" applyAlignment="1" applyProtection="1">
      <alignment horizontal="right" vertical="top" wrapText="1"/>
    </xf>
    <xf numFmtId="0" fontId="18" fillId="0" borderId="0" xfId="162" applyFont="1" applyFill="1" applyAlignment="1" applyProtection="1">
      <alignment horizontal="justify" vertical="top" wrapText="1"/>
    </xf>
    <xf numFmtId="4" fontId="18" fillId="0" borderId="0" xfId="162" applyNumberFormat="1" applyFont="1" applyFill="1" applyAlignment="1" applyProtection="1">
      <alignment horizontal="right" vertical="top" wrapText="1"/>
    </xf>
    <xf numFmtId="4" fontId="18" fillId="0" borderId="0" xfId="162" applyNumberFormat="1" applyFont="1" applyAlignment="1" applyProtection="1">
      <alignment horizontal="left" vertical="top" wrapText="1"/>
    </xf>
    <xf numFmtId="4" fontId="18" fillId="0" borderId="0" xfId="162" quotePrefix="1" applyNumberFormat="1" applyFont="1" applyAlignment="1" applyProtection="1">
      <alignment horizontal="right" vertical="top" wrapText="1"/>
    </xf>
    <xf numFmtId="0" fontId="18" fillId="0" borderId="0" xfId="162" applyFont="1" applyAlignment="1" applyProtection="1">
      <alignment vertical="top" wrapText="1"/>
    </xf>
    <xf numFmtId="0" fontId="18" fillId="0" borderId="0" xfId="162" applyFont="1" applyAlignment="1" applyProtection="1">
      <alignment horizontal="right" vertical="top" wrapText="1"/>
    </xf>
    <xf numFmtId="49" fontId="18" fillId="0" borderId="0" xfId="159" applyNumberFormat="1" applyFont="1" applyAlignment="1" applyProtection="1">
      <alignment vertical="top"/>
    </xf>
    <xf numFmtId="49" fontId="18" fillId="0" borderId="0" xfId="159" applyNumberFormat="1" applyFont="1" applyFill="1" applyAlignment="1">
      <alignment horizontal="right" vertical="top"/>
    </xf>
    <xf numFmtId="4" fontId="18" fillId="0" borderId="0" xfId="159" applyNumberFormat="1" applyFont="1" applyAlignment="1">
      <alignment horizontal="right" shrinkToFit="1"/>
    </xf>
    <xf numFmtId="0" fontId="18" fillId="0" borderId="0" xfId="162" applyFont="1"/>
    <xf numFmtId="49" fontId="18" fillId="0" borderId="0" xfId="159" applyNumberFormat="1" applyFont="1" applyAlignment="1">
      <alignment horizontal="right" vertical="top"/>
    </xf>
    <xf numFmtId="0" fontId="18" fillId="0" borderId="0" xfId="159" applyFont="1" applyAlignment="1">
      <alignment horizontal="justify" vertical="top"/>
    </xf>
    <xf numFmtId="4" fontId="18" fillId="0" borderId="0" xfId="159" applyNumberFormat="1" applyFont="1" applyAlignment="1">
      <alignment horizontal="right" vertical="top" shrinkToFit="1"/>
    </xf>
    <xf numFmtId="4" fontId="18" fillId="0" borderId="0" xfId="159" applyNumberFormat="1" applyFont="1" applyAlignment="1" applyProtection="1">
      <alignment horizontal="right" vertical="top" shrinkToFit="1"/>
      <protection locked="0"/>
    </xf>
    <xf numFmtId="0" fontId="18" fillId="0" borderId="0" xfId="162" applyFont="1" applyAlignment="1">
      <alignment wrapText="1"/>
    </xf>
    <xf numFmtId="4" fontId="18" fillId="0" borderId="0" xfId="94" applyNumberFormat="1" applyFont="1" applyAlignment="1">
      <alignment horizontal="right" shrinkToFit="1"/>
    </xf>
    <xf numFmtId="0" fontId="18" fillId="0" borderId="0" xfId="159" applyFont="1" applyAlignment="1">
      <alignment horizontal="justify" vertical="top" wrapText="1"/>
    </xf>
    <xf numFmtId="4" fontId="18" fillId="0" borderId="0" xfId="159" applyNumberFormat="1" applyFont="1" applyAlignment="1" applyProtection="1">
      <alignment horizontal="right" shrinkToFit="1"/>
      <protection locked="0"/>
    </xf>
    <xf numFmtId="49" fontId="18" fillId="0" borderId="0" xfId="159" applyNumberFormat="1" applyFont="1" applyAlignment="1">
      <alignment horizontal="justify" vertical="top"/>
    </xf>
    <xf numFmtId="49" fontId="17" fillId="0" borderId="0" xfId="0" applyNumberFormat="1" applyFont="1" applyAlignment="1">
      <alignment horizontal="right"/>
    </xf>
    <xf numFmtId="0" fontId="18" fillId="0" borderId="0" xfId="282" applyFont="1" applyAlignment="1">
      <alignment horizontal="justify" vertical="center" wrapText="1"/>
    </xf>
    <xf numFmtId="0" fontId="18" fillId="0" borderId="0" xfId="162" applyFont="1" applyAlignment="1">
      <alignment horizontal="justify" vertical="top" wrapText="1"/>
    </xf>
    <xf numFmtId="0" fontId="18" fillId="0" borderId="0" xfId="0" applyFont="1" applyAlignment="1">
      <alignment vertical="center" wrapText="1"/>
    </xf>
    <xf numFmtId="4" fontId="18" fillId="0" borderId="0" xfId="162" applyNumberFormat="1" applyFont="1" applyAlignment="1">
      <alignment horizontal="right" wrapText="1"/>
    </xf>
    <xf numFmtId="0" fontId="18" fillId="0" borderId="0" xfId="162" applyFont="1" applyAlignment="1">
      <alignment horizontal="right" vertical="top" wrapText="1"/>
    </xf>
    <xf numFmtId="0" fontId="25" fillId="0" borderId="0" xfId="162" applyFont="1" applyAlignment="1">
      <alignment vertical="top"/>
    </xf>
    <xf numFmtId="0" fontId="17" fillId="0" borderId="0" xfId="0" applyFont="1" applyAlignment="1">
      <alignment horizontal="right" vertical="top" wrapText="1"/>
    </xf>
    <xf numFmtId="4" fontId="17" fillId="0" borderId="0" xfId="0" applyNumberFormat="1" applyFont="1" applyAlignment="1">
      <alignment horizontal="right" vertical="top" wrapText="1"/>
    </xf>
    <xf numFmtId="4" fontId="25" fillId="0" borderId="0" xfId="0" applyNumberFormat="1" applyFont="1" applyAlignment="1">
      <alignment horizontal="right"/>
    </xf>
    <xf numFmtId="0" fontId="25" fillId="0" borderId="0" xfId="0" applyFont="1" applyAlignment="1">
      <alignment horizontal="right" vertical="top"/>
    </xf>
    <xf numFmtId="0" fontId="18" fillId="0" borderId="0" xfId="172" applyFont="1" applyAlignment="1">
      <alignment horizontal="justify" vertical="top" wrapText="1"/>
    </xf>
    <xf numFmtId="0" fontId="83" fillId="0" borderId="0" xfId="162" applyFont="1"/>
    <xf numFmtId="4" fontId="18" fillId="0" borderId="0" xfId="0" applyNumberFormat="1" applyFont="1" applyAlignment="1"/>
    <xf numFmtId="0" fontId="36" fillId="0" borderId="0" xfId="0" applyFont="1" applyAlignment="1"/>
    <xf numFmtId="0" fontId="18" fillId="0" borderId="0" xfId="0" applyFont="1" applyAlignment="1" applyProtection="1">
      <alignment horizontal="justify" vertical="top" wrapText="1"/>
    </xf>
    <xf numFmtId="0" fontId="18" fillId="0" borderId="0" xfId="183" quotePrefix="1" applyAlignment="1">
      <alignment horizontal="justify" vertical="top" wrapText="1"/>
    </xf>
    <xf numFmtId="0" fontId="18" fillId="0" borderId="0" xfId="0" applyFont="1" applyAlignment="1">
      <alignment horizontal="justify" vertical="top" wrapText="1"/>
    </xf>
    <xf numFmtId="0" fontId="18" fillId="0" borderId="0" xfId="0" quotePrefix="1" applyFont="1" applyAlignment="1">
      <alignment horizontal="justify" vertical="top" wrapText="1"/>
    </xf>
    <xf numFmtId="49" fontId="25" fillId="0" borderId="0" xfId="0" applyNumberFormat="1" applyFont="1" applyAlignment="1">
      <alignment horizontal="justify" vertical="top" wrapText="1"/>
    </xf>
    <xf numFmtId="49" fontId="18" fillId="0" borderId="0" xfId="162" applyNumberFormat="1" applyAlignment="1">
      <alignment horizontal="right" vertical="top" wrapText="1"/>
    </xf>
    <xf numFmtId="0" fontId="18" fillId="0" borderId="0" xfId="197" quotePrefix="1" applyFont="1" applyAlignment="1">
      <alignment horizontal="left" vertical="top" wrapText="1"/>
    </xf>
    <xf numFmtId="0" fontId="55" fillId="0" borderId="0" xfId="162" applyFont="1" applyAlignment="1">
      <alignment horizontal="right" vertical="top" wrapText="1"/>
    </xf>
    <xf numFmtId="4" fontId="18" fillId="0" borderId="0" xfId="162" applyNumberFormat="1" applyAlignment="1">
      <alignment horizontal="right" vertical="top" wrapText="1"/>
    </xf>
    <xf numFmtId="173" fontId="18" fillId="0" borderId="0" xfId="162" applyNumberFormat="1" applyAlignment="1" applyProtection="1">
      <alignment horizontal="right" vertical="top" wrapText="1"/>
      <protection locked="0"/>
    </xf>
    <xf numFmtId="0" fontId="18" fillId="0" borderId="0" xfId="162" applyAlignment="1">
      <alignment horizontal="justify" vertical="top" wrapText="1"/>
    </xf>
    <xf numFmtId="4" fontId="18" fillId="0" borderId="0" xfId="0" applyNumberFormat="1" applyFont="1" applyAlignment="1">
      <alignment horizontal="right" vertical="justify" wrapText="1"/>
    </xf>
    <xf numFmtId="0" fontId="18" fillId="0" borderId="0" xfId="162" applyProtection="1">
      <protection locked="0"/>
    </xf>
    <xf numFmtId="0" fontId="18" fillId="0" borderId="0" xfId="0" applyFont="1" applyAlignment="1" applyProtection="1">
      <alignment horizontal="justify" vertical="top" wrapText="1"/>
    </xf>
    <xf numFmtId="4" fontId="18" fillId="0" borderId="0" xfId="0" quotePrefix="1" applyNumberFormat="1" applyFont="1" applyAlignment="1">
      <alignment horizontal="justify" vertical="top" wrapText="1"/>
    </xf>
    <xf numFmtId="4" fontId="18" fillId="0" borderId="0" xfId="0" applyNumberFormat="1" applyFont="1" applyFill="1" applyAlignment="1">
      <alignment horizontal="justify" vertical="top" wrapText="1"/>
    </xf>
    <xf numFmtId="0" fontId="18" fillId="0" borderId="0" xfId="197" applyFont="1" applyFill="1" applyAlignment="1">
      <alignment horizontal="justify" vertical="top" wrapText="1"/>
    </xf>
    <xf numFmtId="0" fontId="18" fillId="0" borderId="0" xfId="0" applyFont="1" applyAlignment="1">
      <alignment horizontal="justify"/>
    </xf>
    <xf numFmtId="4" fontId="18" fillId="0" borderId="0" xfId="197" applyNumberFormat="1" applyFont="1" applyAlignment="1">
      <alignment horizontal="right"/>
    </xf>
    <xf numFmtId="0" fontId="25" fillId="0" borderId="0" xfId="275" applyFont="1"/>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4" fontId="18" fillId="0" borderId="0" xfId="281" applyNumberFormat="1" applyFont="1" applyAlignment="1">
      <alignment horizontal="center"/>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173" fontId="18" fillId="0" borderId="0" xfId="162" applyNumberFormat="1" applyAlignment="1">
      <alignment horizontal="right" vertical="top" wrapText="1"/>
    </xf>
    <xf numFmtId="168" fontId="35" fillId="0" borderId="0" xfId="0" applyNumberFormat="1" applyFont="1" applyAlignment="1">
      <alignment horizontal="right" vertical="top" wrapText="1"/>
    </xf>
    <xf numFmtId="0" fontId="18" fillId="0" borderId="0" xfId="197" quotePrefix="1" applyFont="1" applyAlignment="1">
      <alignment horizontal="justify" vertical="top" wrapText="1"/>
    </xf>
    <xf numFmtId="0" fontId="18" fillId="0" borderId="0" xfId="0" applyFont="1" applyAlignment="1">
      <alignment horizontal="justify" vertical="top" wrapText="1"/>
    </xf>
    <xf numFmtId="168" fontId="35" fillId="0" borderId="14" xfId="0" applyNumberFormat="1" applyFont="1" applyFill="1" applyBorder="1" applyAlignment="1" applyProtection="1">
      <alignment horizontal="right" vertical="top" wrapText="1"/>
    </xf>
    <xf numFmtId="4" fontId="55" fillId="0" borderId="0" xfId="162" applyNumberFormat="1" applyFont="1" applyFill="1" applyAlignment="1" applyProtection="1">
      <alignment horizontal="right" vertical="top" wrapText="1"/>
    </xf>
    <xf numFmtId="4" fontId="18" fillId="0" borderId="0" xfId="162" applyNumberFormat="1" applyFont="1" applyFill="1" applyAlignment="1" applyProtection="1">
      <alignment horizontal="justify" vertical="top" wrapText="1"/>
    </xf>
    <xf numFmtId="49" fontId="18" fillId="0" borderId="0" xfId="197" applyNumberFormat="1" applyFont="1" applyFill="1" applyAlignment="1" applyProtection="1">
      <alignment horizontal="right" vertical="top"/>
    </xf>
    <xf numFmtId="4" fontId="18" fillId="0" borderId="0" xfId="197" applyNumberFormat="1" applyFont="1" applyFill="1" applyAlignment="1" applyProtection="1">
      <alignment horizontal="center"/>
    </xf>
    <xf numFmtId="4" fontId="18" fillId="0" borderId="0" xfId="197" applyNumberFormat="1" applyFont="1" applyFill="1" applyAlignment="1" applyProtection="1">
      <alignment horizontal="right"/>
    </xf>
    <xf numFmtId="0" fontId="18" fillId="0" borderId="0" xfId="275" applyFont="1" applyFill="1" applyProtection="1"/>
    <xf numFmtId="0" fontId="18" fillId="0" borderId="0" xfId="275" applyFont="1" applyFill="1" applyAlignment="1" applyProtection="1">
      <alignment horizontal="right"/>
    </xf>
    <xf numFmtId="174" fontId="25" fillId="0" borderId="0" xfId="0" applyNumberFormat="1" applyFont="1" applyFill="1" applyAlignment="1" applyProtection="1">
      <alignment horizontal="center" vertical="top" wrapText="1"/>
    </xf>
    <xf numFmtId="4" fontId="25" fillId="0" borderId="0" xfId="0" applyNumberFormat="1" applyFont="1" applyFill="1" applyAlignment="1" applyProtection="1">
      <alignment horizontal="right" shrinkToFit="1"/>
    </xf>
    <xf numFmtId="4" fontId="25" fillId="0" borderId="0" xfId="98" applyNumberFormat="1" applyFont="1" applyFill="1" applyAlignment="1" applyProtection="1">
      <alignment horizontal="right" shrinkToFit="1"/>
    </xf>
    <xf numFmtId="4" fontId="25" fillId="0" borderId="0" xfId="98" applyNumberFormat="1" applyFont="1" applyFill="1" applyAlignment="1" applyProtection="1">
      <alignment horizontal="right" shrinkToFit="1"/>
      <protection locked="0"/>
    </xf>
    <xf numFmtId="0" fontId="18" fillId="0" borderId="0" xfId="0" applyFont="1" applyFill="1" applyAlignment="1" applyProtection="1"/>
    <xf numFmtId="49" fontId="35" fillId="0" borderId="14" xfId="0" applyNumberFormat="1" applyFont="1" applyFill="1" applyBorder="1" applyAlignment="1" applyProtection="1">
      <alignment horizontal="right" vertical="top"/>
    </xf>
    <xf numFmtId="0" fontId="35" fillId="0" borderId="13" xfId="0" applyFont="1" applyFill="1" applyBorder="1" applyAlignment="1" applyProtection="1">
      <alignment horizontal="justify" vertical="top" wrapText="1"/>
    </xf>
    <xf numFmtId="4" fontId="18" fillId="0" borderId="13" xfId="0" applyNumberFormat="1" applyFont="1" applyFill="1" applyBorder="1" applyAlignment="1" applyProtection="1">
      <alignment horizontal="right" vertical="top"/>
    </xf>
    <xf numFmtId="0" fontId="18" fillId="0" borderId="0" xfId="0" applyFont="1" applyFill="1" applyAlignment="1" applyProtection="1">
      <alignment horizontal="right"/>
    </xf>
    <xf numFmtId="4" fontId="35" fillId="0" borderId="0" xfId="0" applyNumberFormat="1" applyFont="1" applyFill="1" applyAlignment="1" applyProtection="1">
      <alignment horizontal="right"/>
    </xf>
    <xf numFmtId="4" fontId="18" fillId="0" borderId="0" xfId="0" applyNumberFormat="1" applyFont="1" applyFill="1" applyAlignment="1" applyProtection="1">
      <alignment horizontal="center" vertical="top"/>
    </xf>
    <xf numFmtId="0" fontId="18" fillId="0" borderId="0" xfId="0" applyFont="1" applyFill="1" applyAlignment="1" applyProtection="1">
      <alignment horizontal="center"/>
    </xf>
    <xf numFmtId="0" fontId="56" fillId="0" borderId="0" xfId="162" applyFont="1" applyAlignment="1">
      <alignment horizontal="right" vertical="top" wrapText="1"/>
    </xf>
    <xf numFmtId="4" fontId="55" fillId="0" borderId="0" xfId="162" applyNumberFormat="1" applyFont="1" applyAlignment="1">
      <alignment horizontal="right" vertical="top" wrapText="1"/>
    </xf>
    <xf numFmtId="4" fontId="18" fillId="0" borderId="0" xfId="162" applyNumberFormat="1" applyFill="1" applyAlignment="1">
      <alignment horizontal="right" vertical="top" wrapText="1"/>
    </xf>
    <xf numFmtId="4" fontId="35" fillId="0" borderId="0" xfId="0" applyNumberFormat="1" applyFont="1" applyFill="1" applyAlignment="1">
      <alignment horizontal="right" vertical="top" wrapText="1"/>
    </xf>
    <xf numFmtId="4" fontId="18" fillId="0" borderId="0" xfId="162" quotePrefix="1" applyNumberFormat="1" applyAlignment="1">
      <alignment horizontal="right" vertical="top" wrapText="1"/>
    </xf>
    <xf numFmtId="0" fontId="18" fillId="0" borderId="0" xfId="0" quotePrefix="1" applyFont="1" applyAlignment="1">
      <alignment horizontal="left" vertical="top" wrapText="1"/>
    </xf>
    <xf numFmtId="168" fontId="18" fillId="0" borderId="0" xfId="0" applyNumberFormat="1" applyFont="1" applyAlignment="1">
      <alignment horizontal="right" vertical="top" wrapText="1"/>
    </xf>
    <xf numFmtId="4" fontId="18" fillId="0" borderId="0" xfId="197" applyNumberFormat="1" applyFont="1" applyFill="1" applyAlignment="1">
      <alignment horizontal="right"/>
    </xf>
    <xf numFmtId="0" fontId="18" fillId="0" borderId="0" xfId="0" applyFont="1" applyAlignment="1" applyProtection="1">
      <alignment horizontal="justify" vertical="top" wrapText="1"/>
    </xf>
    <xf numFmtId="4" fontId="55" fillId="27" borderId="16" xfId="0" applyNumberFormat="1" applyFont="1" applyFill="1" applyBorder="1" applyProtection="1">
      <alignment horizontal="justify" vertical="justify" wrapText="1"/>
    </xf>
    <xf numFmtId="0" fontId="18" fillId="0" borderId="0" xfId="159" quotePrefix="1" applyAlignment="1">
      <alignment horizontal="justify" vertical="top" wrapText="1"/>
    </xf>
    <xf numFmtId="0" fontId="18" fillId="0" borderId="0" xfId="0" applyFont="1" applyFill="1" applyBorder="1" applyAlignment="1" applyProtection="1">
      <alignment horizontal="right"/>
    </xf>
    <xf numFmtId="0" fontId="35" fillId="0" borderId="0" xfId="0" applyFont="1" applyFill="1" applyBorder="1" applyAlignment="1" applyProtection="1">
      <alignment horizontal="left" vertical="top" wrapText="1"/>
    </xf>
    <xf numFmtId="0" fontId="35" fillId="0" borderId="0" xfId="0" applyFont="1" applyFill="1" applyBorder="1" applyAlignment="1" applyProtection="1">
      <alignment horizontal="right" vertical="top" wrapText="1"/>
    </xf>
    <xf numFmtId="4" fontId="35" fillId="0" borderId="0" xfId="0" applyNumberFormat="1" applyFont="1" applyFill="1" applyBorder="1" applyAlignment="1" applyProtection="1">
      <alignment horizontal="right" vertical="top" wrapText="1"/>
    </xf>
    <xf numFmtId="0" fontId="18" fillId="0" borderId="0" xfId="159" quotePrefix="1" applyFill="1" applyAlignment="1">
      <alignment horizontal="justify" vertical="top" wrapText="1"/>
    </xf>
    <xf numFmtId="0" fontId="117" fillId="0" borderId="0" xfId="197" applyFont="1" applyAlignment="1">
      <alignment horizontal="justify" vertical="top" wrapText="1"/>
    </xf>
    <xf numFmtId="0" fontId="118" fillId="0" borderId="0" xfId="0" applyFont="1" applyAlignment="1">
      <alignment horizontal="right" vertical="top" wrapText="1"/>
    </xf>
    <xf numFmtId="4" fontId="118" fillId="0" borderId="0" xfId="0" applyNumberFormat="1" applyFont="1" applyAlignment="1">
      <alignment horizontal="right" vertical="top" wrapText="1"/>
    </xf>
    <xf numFmtId="4" fontId="117" fillId="0" borderId="0" xfId="0" applyNumberFormat="1" applyFont="1" applyAlignment="1">
      <alignment horizontal="right" vertical="top" wrapText="1"/>
    </xf>
    <xf numFmtId="0" fontId="117" fillId="0" borderId="0" xfId="162" applyFont="1" applyAlignment="1">
      <alignment horizontal="justify" vertical="top" wrapText="1"/>
    </xf>
    <xf numFmtId="4" fontId="117" fillId="0" borderId="0" xfId="0" applyNumberFormat="1" applyFont="1" applyAlignment="1">
      <alignment horizontal="justify" vertical="top" wrapText="1"/>
    </xf>
    <xf numFmtId="0" fontId="117" fillId="0" borderId="0" xfId="0" applyFont="1" applyAlignment="1">
      <alignment horizontal="justify" vertical="top" wrapText="1"/>
    </xf>
    <xf numFmtId="0" fontId="117" fillId="0" borderId="0" xfId="0" applyFont="1" applyAlignment="1">
      <alignment vertical="top" wrapText="1"/>
    </xf>
    <xf numFmtId="0" fontId="117" fillId="0" borderId="0" xfId="197" quotePrefix="1" applyFont="1" applyAlignment="1">
      <alignment horizontal="justify" vertical="top" wrapText="1"/>
    </xf>
    <xf numFmtId="4" fontId="117" fillId="0" borderId="0" xfId="197" applyNumberFormat="1" applyFont="1" applyAlignment="1">
      <alignment horizontal="right" vertical="top"/>
    </xf>
    <xf numFmtId="4" fontId="55" fillId="0" borderId="16" xfId="0" applyNumberFormat="1" applyFont="1" applyFill="1" applyBorder="1" applyProtection="1">
      <alignment horizontal="justify" vertical="justify" wrapText="1"/>
    </xf>
    <xf numFmtId="0" fontId="117" fillId="0" borderId="0" xfId="0" applyFont="1" applyAlignment="1">
      <alignment horizontal="justify" vertical="top"/>
    </xf>
    <xf numFmtId="0" fontId="134" fillId="0" borderId="0" xfId="0" applyFont="1" applyAlignment="1">
      <alignment horizontal="justify" vertical="top"/>
    </xf>
    <xf numFmtId="0" fontId="18" fillId="0" borderId="0" xfId="0" quotePrefix="1" applyFont="1" applyFill="1" applyAlignment="1" applyProtection="1">
      <alignment horizontal="justify" wrapText="1"/>
    </xf>
    <xf numFmtId="0" fontId="55" fillId="0" borderId="0" xfId="162" applyFont="1" applyFill="1" applyAlignment="1" applyProtection="1">
      <alignment horizontal="right" vertical="top" wrapText="1"/>
    </xf>
    <xf numFmtId="0" fontId="18" fillId="0" borderId="0" xfId="162" applyFont="1" applyFill="1" applyAlignment="1" applyProtection="1">
      <alignment horizontal="right" vertical="top" wrapText="1"/>
    </xf>
    <xf numFmtId="49" fontId="18" fillId="0" borderId="0" xfId="162" applyNumberFormat="1" applyFill="1" applyAlignment="1">
      <alignment horizontal="right" vertical="top" wrapText="1"/>
    </xf>
    <xf numFmtId="0" fontId="18" fillId="0" borderId="0" xfId="0" applyFont="1" applyFill="1" applyAlignment="1" applyProtection="1">
      <alignment horizontal="justify" vertical="top"/>
    </xf>
    <xf numFmtId="0" fontId="18" fillId="0" borderId="0" xfId="197" applyFont="1" applyFill="1" applyAlignment="1">
      <alignment horizontal="right" vertical="top" wrapText="1"/>
    </xf>
    <xf numFmtId="168" fontId="118" fillId="0" borderId="0" xfId="0" applyNumberFormat="1" applyFont="1" applyFill="1" applyAlignment="1">
      <alignment horizontal="right" vertical="top" wrapText="1"/>
    </xf>
    <xf numFmtId="49" fontId="117" fillId="0" borderId="0" xfId="162" applyNumberFormat="1" applyFont="1" applyFill="1" applyAlignment="1">
      <alignment horizontal="right" vertical="top" wrapText="1"/>
    </xf>
    <xf numFmtId="4" fontId="55" fillId="0" borderId="0" xfId="0" applyNumberFormat="1" applyFont="1" applyFill="1" applyBorder="1" applyProtection="1">
      <alignment horizontal="justify" vertical="justify" wrapText="1"/>
    </xf>
    <xf numFmtId="49" fontId="18" fillId="0" borderId="0" xfId="159" applyNumberFormat="1" applyFont="1" applyFill="1" applyAlignment="1" applyProtection="1">
      <alignment horizontal="right"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0" fontId="18" fillId="0" borderId="0" xfId="0" applyFont="1" applyAlignment="1" applyProtection="1">
      <alignment horizontal="justify" vertical="top" wrapText="1"/>
    </xf>
    <xf numFmtId="0" fontId="18" fillId="0" borderId="0" xfId="0" applyFont="1" applyAlignment="1" applyProtection="1">
      <alignment horizontal="justify" vertical="top" wrapText="1"/>
    </xf>
    <xf numFmtId="0" fontId="35" fillId="0" borderId="13" xfId="0" applyFont="1" applyBorder="1" applyAlignment="1" applyProtection="1">
      <alignment horizontal="justify" vertical="top" wrapText="1"/>
    </xf>
    <xf numFmtId="0" fontId="35" fillId="0" borderId="0" xfId="162" applyFont="1" applyFill="1" applyAlignment="1" applyProtection="1">
      <alignment horizontal="right" vertical="top" wrapText="1"/>
    </xf>
    <xf numFmtId="4" fontId="35" fillId="0" borderId="0" xfId="162" applyNumberFormat="1" applyFont="1" applyFill="1" applyBorder="1" applyAlignment="1" applyProtection="1">
      <alignment horizontal="left" vertical="top" wrapText="1"/>
    </xf>
    <xf numFmtId="0" fontId="18" fillId="0" borderId="0" xfId="0" applyFont="1" applyAlignment="1" applyProtection="1">
      <alignment horizontal="justify" vertical="top" wrapText="1"/>
    </xf>
    <xf numFmtId="0" fontId="18" fillId="0" borderId="0" xfId="0" applyFont="1" applyAlignment="1">
      <alignment horizontal="justify" vertical="top" wrapText="1"/>
    </xf>
    <xf numFmtId="0" fontId="35" fillId="0" borderId="0" xfId="0" applyFont="1" applyAlignment="1" applyProtection="1">
      <alignment horizontal="justify" vertical="top" wrapText="1"/>
      <protection locked="0"/>
    </xf>
    <xf numFmtId="4" fontId="55" fillId="27" borderId="17" xfId="0" applyNumberFormat="1" applyFont="1" applyFill="1" applyBorder="1" applyAlignment="1">
      <alignment horizontal="right" vertical="justify"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18" fillId="0" borderId="0" xfId="0" applyFont="1" applyAlignment="1">
      <alignment horizontal="justify" vertical="top" wrapText="1"/>
    </xf>
    <xf numFmtId="3" fontId="18" fillId="0" borderId="0" xfId="0" applyNumberFormat="1" applyFont="1" applyAlignment="1">
      <alignment horizontal="center" wrapText="1"/>
    </xf>
    <xf numFmtId="183" fontId="36" fillId="0" borderId="0" xfId="0" applyNumberFormat="1" applyFont="1" applyAlignment="1">
      <alignment wrapText="1"/>
    </xf>
    <xf numFmtId="183" fontId="18" fillId="0" borderId="0" xfId="0" applyNumberFormat="1" applyFont="1" applyAlignment="1" applyProtection="1">
      <alignment wrapText="1"/>
      <protection locked="0"/>
    </xf>
    <xf numFmtId="49" fontId="35" fillId="0" borderId="0" xfId="0" applyNumberFormat="1" applyFont="1" applyAlignment="1">
      <alignment horizontal="justify" vertical="top" wrapText="1"/>
    </xf>
    <xf numFmtId="0" fontId="117" fillId="0" borderId="0" xfId="0" applyFont="1" applyAlignment="1">
      <alignment horizontal="right" vertical="justify" wrapText="1"/>
    </xf>
    <xf numFmtId="0" fontId="117" fillId="0" borderId="14" xfId="0" applyFont="1" applyBorder="1" applyAlignment="1">
      <alignment horizontal="right" vertical="justify" wrapText="1"/>
    </xf>
    <xf numFmtId="0" fontId="18" fillId="0" borderId="0" xfId="159" applyAlignment="1">
      <alignment horizontal="left" vertical="top" wrapText="1"/>
    </xf>
    <xf numFmtId="0" fontId="118" fillId="0" borderId="13" xfId="0" applyFont="1" applyBorder="1" applyAlignment="1">
      <alignment horizontal="left" vertical="justify" wrapText="1"/>
    </xf>
    <xf numFmtId="0" fontId="36" fillId="0" borderId="0" xfId="0" applyFont="1" applyAlignment="1">
      <alignment horizontal="center" vertical="top" wrapText="1"/>
    </xf>
    <xf numFmtId="0" fontId="117" fillId="0" borderId="0" xfId="0" applyFont="1" applyAlignment="1">
      <alignment horizontal="left" vertical="center"/>
    </xf>
    <xf numFmtId="0" fontId="36" fillId="0" borderId="0" xfId="0" applyFont="1" applyAlignment="1">
      <alignment horizontal="right" wrapText="1"/>
    </xf>
    <xf numFmtId="0" fontId="36" fillId="0" borderId="0" xfId="0" applyFont="1" applyAlignment="1" applyProtection="1">
      <alignment horizontal="right" wrapText="1"/>
      <protection locked="0"/>
    </xf>
    <xf numFmtId="0" fontId="117" fillId="0" borderId="0" xfId="0" applyFont="1" applyAlignment="1">
      <alignment horizontal="right"/>
    </xf>
    <xf numFmtId="4" fontId="0" fillId="0" borderId="0" xfId="0" applyNumberFormat="1" applyAlignment="1">
      <alignment horizontal="right" wrapText="1"/>
    </xf>
    <xf numFmtId="4" fontId="18" fillId="0" borderId="0" xfId="159" applyNumberFormat="1" applyAlignment="1" applyProtection="1">
      <alignment horizontal="right" shrinkToFit="1"/>
      <protection locked="0"/>
    </xf>
    <xf numFmtId="4" fontId="36" fillId="0" borderId="0" xfId="0" applyNumberFormat="1" applyFont="1" applyAlignment="1">
      <alignment horizontal="right" wrapText="1"/>
    </xf>
    <xf numFmtId="4" fontId="36" fillId="0" borderId="0" xfId="0" applyNumberFormat="1" applyFont="1" applyAlignment="1" applyProtection="1">
      <alignment horizontal="right" wrapText="1"/>
      <protection locked="0"/>
    </xf>
    <xf numFmtId="4" fontId="18" fillId="0" borderId="13" xfId="0" applyNumberFormat="1" applyFont="1" applyBorder="1" applyAlignment="1">
      <alignment horizontal="right" wrapText="1"/>
    </xf>
    <xf numFmtId="0" fontId="18" fillId="0" borderId="0" xfId="0" applyFont="1" applyAlignment="1">
      <alignment horizontal="justify" vertical="top" wrapText="1"/>
    </xf>
    <xf numFmtId="0" fontId="18" fillId="0" borderId="0" xfId="0" applyFont="1" applyAlignment="1" applyProtection="1">
      <alignment horizontal="justify" vertical="top" wrapText="1"/>
    </xf>
    <xf numFmtId="49" fontId="35" fillId="0" borderId="29" xfId="159" applyNumberFormat="1" applyFont="1" applyBorder="1" applyAlignment="1">
      <alignment horizontal="right" vertical="top"/>
    </xf>
    <xf numFmtId="0" fontId="35" fillId="0" borderId="30" xfId="159" applyFont="1" applyBorder="1" applyAlignment="1">
      <alignment horizontal="justify" vertical="top"/>
    </xf>
    <xf numFmtId="49" fontId="17" fillId="0" borderId="0" xfId="281" applyNumberFormat="1" applyFont="1" applyAlignment="1">
      <alignment vertical="top"/>
    </xf>
    <xf numFmtId="4" fontId="18" fillId="0" borderId="0" xfId="281" applyNumberFormat="1" applyFont="1" applyAlignment="1">
      <alignment horizontal="center" vertical="center" wrapText="1"/>
    </xf>
    <xf numFmtId="3" fontId="133" fillId="0" borderId="0" xfId="281" applyNumberFormat="1" applyFont="1" applyAlignment="1">
      <alignment horizontal="center" vertical="center" wrapText="1"/>
    </xf>
    <xf numFmtId="0" fontId="133" fillId="0" borderId="0" xfId="281" applyFont="1" applyAlignment="1">
      <alignment horizontal="center" vertical="center" wrapText="1"/>
    </xf>
    <xf numFmtId="0" fontId="35" fillId="0" borderId="0" xfId="275" applyFont="1" applyAlignment="1">
      <alignment horizontal="center" vertical="center"/>
    </xf>
    <xf numFmtId="0" fontId="83" fillId="0" borderId="0" xfId="275" applyFont="1"/>
    <xf numFmtId="4" fontId="133" fillId="0" borderId="0" xfId="281" applyNumberFormat="1" applyFont="1" applyAlignment="1">
      <alignment horizontal="center" vertical="center" wrapText="1"/>
    </xf>
    <xf numFmtId="0" fontId="18" fillId="0" borderId="0" xfId="281" applyFont="1" applyAlignment="1">
      <alignment horizontal="center" vertical="center"/>
    </xf>
    <xf numFmtId="49" fontId="83" fillId="0" borderId="0" xfId="281" applyNumberFormat="1" applyFont="1" applyAlignment="1">
      <alignment vertical="top"/>
    </xf>
    <xf numFmtId="0" fontId="83" fillId="0" borderId="0" xfId="295" applyFont="1" applyAlignment="1">
      <alignment horizontal="left" vertical="top" wrapText="1"/>
    </xf>
    <xf numFmtId="4" fontId="83" fillId="0" borderId="0" xfId="281" applyNumberFormat="1" applyFont="1" applyAlignment="1">
      <alignment horizontal="center" vertical="center" wrapText="1"/>
    </xf>
    <xf numFmtId="3" fontId="142" fillId="0" borderId="0" xfId="281" applyNumberFormat="1" applyFont="1" applyAlignment="1">
      <alignment horizontal="center" vertical="center" wrapText="1"/>
    </xf>
    <xf numFmtId="0" fontId="142" fillId="0" borderId="0" xfId="281" applyFont="1" applyAlignment="1">
      <alignment horizontal="center" vertical="center" wrapText="1"/>
    </xf>
    <xf numFmtId="0" fontId="127" fillId="0" borderId="0" xfId="275" applyFont="1" applyAlignment="1">
      <alignment horizontal="center" vertical="center"/>
    </xf>
    <xf numFmtId="49" fontId="55" fillId="0" borderId="29" xfId="281" applyNumberFormat="1" applyFont="1" applyBorder="1" applyAlignment="1">
      <alignment horizontal="right" vertical="top"/>
    </xf>
    <xf numFmtId="0" fontId="55" fillId="0" borderId="30" xfId="295" applyFont="1" applyBorder="1" applyAlignment="1">
      <alignment horizontal="left" vertical="top" wrapText="1"/>
    </xf>
    <xf numFmtId="4" fontId="25" fillId="0" borderId="0" xfId="281" applyNumberFormat="1" applyFont="1" applyAlignment="1">
      <alignment horizontal="center" vertical="center" wrapText="1"/>
    </xf>
    <xf numFmtId="4" fontId="25" fillId="0" borderId="0" xfId="281" applyNumberFormat="1" applyFont="1" applyAlignment="1">
      <alignment horizontal="center" vertical="center"/>
    </xf>
    <xf numFmtId="0" fontId="143" fillId="0" borderId="0" xfId="281" applyFont="1" applyAlignment="1">
      <alignment horizontal="center" vertical="center" wrapText="1"/>
    </xf>
    <xf numFmtId="0" fontId="55" fillId="0" borderId="0" xfId="275" applyFont="1" applyAlignment="1">
      <alignment horizontal="center" vertical="center"/>
    </xf>
    <xf numFmtId="49" fontId="144" fillId="0" borderId="0" xfId="281" applyNumberFormat="1" applyFont="1" applyAlignment="1">
      <alignment horizontal="right" vertical="top"/>
    </xf>
    <xf numFmtId="0" fontId="144" fillId="0" borderId="0" xfId="295" applyFont="1" applyAlignment="1">
      <alignment horizontal="left" vertical="top" wrapText="1"/>
    </xf>
    <xf numFmtId="4" fontId="145" fillId="0" borderId="0" xfId="281" applyNumberFormat="1" applyFont="1" applyAlignment="1">
      <alignment horizontal="center" vertical="center" wrapText="1"/>
    </xf>
    <xf numFmtId="4" fontId="145" fillId="0" borderId="0" xfId="281" applyNumberFormat="1" applyFont="1" applyAlignment="1">
      <alignment horizontal="center" vertical="center"/>
    </xf>
    <xf numFmtId="0" fontId="146" fillId="0" borderId="0" xfId="281" applyFont="1" applyAlignment="1">
      <alignment horizontal="center" vertical="center" wrapText="1"/>
    </xf>
    <xf numFmtId="4" fontId="144" fillId="0" borderId="0" xfId="275" applyNumberFormat="1" applyFont="1" applyAlignment="1">
      <alignment horizontal="center" vertical="center"/>
    </xf>
    <xf numFmtId="0" fontId="117" fillId="0" borderId="0" xfId="0" applyFont="1" applyAlignment="1">
      <alignment horizontal="justify" vertical="center" wrapText="1"/>
    </xf>
    <xf numFmtId="0" fontId="117" fillId="0" borderId="0" xfId="0" applyFont="1" applyAlignment="1"/>
    <xf numFmtId="0" fontId="117" fillId="0" borderId="0" xfId="0" applyFont="1" applyAlignment="1">
      <alignment horizontal="left" vertical="center" wrapText="1"/>
    </xf>
    <xf numFmtId="0" fontId="117" fillId="0" borderId="0" xfId="282" applyFont="1" applyAlignment="1">
      <alignment horizontal="justify" vertical="center"/>
    </xf>
    <xf numFmtId="0" fontId="117" fillId="0" borderId="0" xfId="0" applyFont="1" applyAlignment="1">
      <alignment vertical="center"/>
    </xf>
    <xf numFmtId="0" fontId="18" fillId="0" borderId="0" xfId="400" applyFont="1" applyAlignment="1" applyProtection="1">
      <alignment horizontal="left" vertical="top" wrapText="1"/>
    </xf>
    <xf numFmtId="0" fontId="83" fillId="0" borderId="0" xfId="275" applyFont="1" applyAlignment="1">
      <alignment vertical="top"/>
    </xf>
    <xf numFmtId="0" fontId="18" fillId="0" borderId="0" xfId="295" applyFont="1" applyAlignment="1">
      <alignment horizontal="left" vertical="top" wrapText="1"/>
    </xf>
    <xf numFmtId="0" fontId="147" fillId="0" borderId="0" xfId="275" applyFont="1" applyAlignment="1">
      <alignment horizontal="left" vertical="top" wrapText="1"/>
    </xf>
    <xf numFmtId="0" fontId="55" fillId="27" borderId="32" xfId="0" applyFont="1" applyFill="1" applyBorder="1" applyAlignment="1">
      <alignment vertical="justify" wrapText="1"/>
    </xf>
    <xf numFmtId="0" fontId="55" fillId="27" borderId="32" xfId="0" applyFont="1" applyFill="1" applyBorder="1" applyAlignment="1">
      <alignment horizontal="left"/>
    </xf>
    <xf numFmtId="49" fontId="55" fillId="0" borderId="0" xfId="281" applyNumberFormat="1" applyFont="1" applyAlignment="1">
      <alignment vertical="top"/>
    </xf>
    <xf numFmtId="49" fontId="55" fillId="0" borderId="16" xfId="281" applyNumberFormat="1" applyFont="1" applyBorder="1" applyAlignment="1">
      <alignment vertical="top"/>
    </xf>
    <xf numFmtId="0" fontId="35" fillId="0" borderId="16" xfId="295" applyFont="1" applyBorder="1" applyAlignment="1">
      <alignment horizontal="left" vertical="top" wrapText="1"/>
    </xf>
    <xf numFmtId="0" fontId="35" fillId="0" borderId="0" xfId="295" applyFont="1" applyAlignment="1">
      <alignment horizontal="left" vertical="top" wrapText="1"/>
    </xf>
    <xf numFmtId="0" fontId="35" fillId="0" borderId="0" xfId="295" applyFont="1" applyAlignment="1">
      <alignment horizontal="justify" vertical="top" wrapText="1"/>
    </xf>
    <xf numFmtId="0" fontId="35" fillId="0" borderId="16" xfId="295" applyFont="1" applyBorder="1" applyAlignment="1">
      <alignment horizontal="left" vertical="center" wrapText="1"/>
    </xf>
    <xf numFmtId="0" fontId="35" fillId="0" borderId="0" xfId="295" applyFont="1" applyAlignment="1">
      <alignment horizontal="left" vertical="center" wrapText="1"/>
    </xf>
    <xf numFmtId="0" fontId="55" fillId="0" borderId="20" xfId="275" applyFont="1" applyBorder="1" applyAlignment="1">
      <alignment vertical="top"/>
    </xf>
    <xf numFmtId="0" fontId="35" fillId="0" borderId="20" xfId="295" applyFont="1" applyBorder="1" applyAlignment="1">
      <alignment horizontal="left" vertical="top" wrapText="1"/>
    </xf>
    <xf numFmtId="0" fontId="117" fillId="0" borderId="0" xfId="0" applyFont="1" applyAlignment="1">
      <alignment horizontal="right" vertical="center"/>
    </xf>
    <xf numFmtId="0" fontId="147" fillId="0" borderId="0" xfId="275" applyFont="1" applyAlignment="1">
      <alignment horizontal="right"/>
    </xf>
    <xf numFmtId="3" fontId="147" fillId="0" borderId="0" xfId="275" applyNumberFormat="1" applyFont="1" applyAlignment="1">
      <alignment horizontal="right"/>
    </xf>
    <xf numFmtId="4" fontId="147" fillId="0" borderId="0" xfId="275" applyNumberFormat="1" applyFont="1" applyAlignment="1">
      <alignment horizontal="right"/>
    </xf>
    <xf numFmtId="0" fontId="35" fillId="0" borderId="0" xfId="275" applyFont="1" applyAlignment="1">
      <alignment horizontal="right"/>
    </xf>
    <xf numFmtId="0" fontId="18" fillId="0" borderId="0" xfId="281" applyFont="1" applyAlignment="1">
      <alignment horizontal="right" wrapText="1"/>
    </xf>
    <xf numFmtId="0" fontId="18" fillId="0" borderId="0" xfId="275" applyFont="1" applyAlignment="1">
      <alignment horizontal="right"/>
    </xf>
    <xf numFmtId="2" fontId="18" fillId="0" borderId="0" xfId="275" applyNumberFormat="1" applyFont="1" applyAlignment="1">
      <alignment horizontal="right"/>
    </xf>
    <xf numFmtId="167" fontId="18" fillId="0" borderId="0" xfId="302" applyFont="1" applyAlignment="1">
      <alignment horizontal="right" wrapText="1"/>
    </xf>
    <xf numFmtId="2" fontId="148" fillId="0" borderId="0" xfId="275" applyNumberFormat="1" applyFont="1" applyAlignment="1">
      <alignment horizontal="right"/>
    </xf>
    <xf numFmtId="4" fontId="148" fillId="0" borderId="0" xfId="0" applyNumberFormat="1" applyFont="1" applyAlignment="1" applyProtection="1">
      <alignment horizontal="right" wrapText="1"/>
      <protection locked="0"/>
    </xf>
    <xf numFmtId="2" fontId="117" fillId="0" borderId="0" xfId="0" applyNumberFormat="1" applyFont="1" applyAlignment="1">
      <alignment horizontal="right"/>
    </xf>
    <xf numFmtId="0" fontId="133" fillId="0" borderId="0" xfId="281" applyFont="1" applyAlignment="1">
      <alignment horizontal="right" wrapText="1"/>
    </xf>
    <xf numFmtId="0" fontId="18" fillId="0" borderId="0" xfId="400" applyFont="1" applyAlignment="1" applyProtection="1">
      <alignment horizontal="right" wrapText="1"/>
    </xf>
    <xf numFmtId="184" fontId="18" fillId="0" borderId="0" xfId="400" applyNumberFormat="1" applyFont="1" applyAlignment="1" applyProtection="1">
      <alignment horizontal="right" wrapText="1"/>
    </xf>
    <xf numFmtId="4" fontId="148" fillId="0" borderId="0" xfId="162" applyNumberFormat="1" applyFont="1" applyAlignment="1">
      <alignment horizontal="right" wrapText="1"/>
    </xf>
    <xf numFmtId="3" fontId="18" fillId="0" borderId="0" xfId="281" applyNumberFormat="1" applyFont="1" applyAlignment="1">
      <alignment horizontal="right"/>
    </xf>
    <xf numFmtId="0" fontId="35" fillId="27" borderId="32" xfId="0" applyFont="1" applyFill="1" applyBorder="1" applyAlignment="1">
      <alignment horizontal="right" wrapText="1"/>
    </xf>
    <xf numFmtId="0" fontId="18" fillId="27" borderId="32" xfId="0" applyFont="1" applyFill="1" applyBorder="1" applyAlignment="1">
      <alignment horizontal="right" wrapText="1"/>
    </xf>
    <xf numFmtId="4" fontId="18" fillId="27" borderId="32" xfId="0" applyNumberFormat="1" applyFont="1" applyFill="1" applyBorder="1" applyAlignment="1">
      <alignment horizontal="right" wrapText="1"/>
    </xf>
    <xf numFmtId="0" fontId="147" fillId="0" borderId="16" xfId="275" applyFont="1" applyBorder="1" applyAlignment="1">
      <alignment horizontal="right"/>
    </xf>
    <xf numFmtId="3" fontId="147" fillId="0" borderId="16" xfId="275" applyNumberFormat="1" applyFont="1" applyBorder="1" applyAlignment="1">
      <alignment horizontal="right"/>
    </xf>
    <xf numFmtId="4" fontId="147" fillId="0" borderId="16" xfId="275" applyNumberFormat="1" applyFont="1" applyBorder="1" applyAlignment="1">
      <alignment horizontal="right"/>
    </xf>
    <xf numFmtId="4" fontId="18" fillId="0" borderId="16" xfId="275" applyNumberFormat="1" applyFont="1" applyBorder="1" applyAlignment="1">
      <alignment horizontal="right"/>
    </xf>
    <xf numFmtId="4" fontId="18" fillId="0" borderId="20" xfId="281" applyNumberFormat="1" applyFont="1" applyBorder="1" applyAlignment="1">
      <alignment horizontal="right" wrapText="1"/>
    </xf>
    <xf numFmtId="3" fontId="133" fillId="0" borderId="20" xfId="281" applyNumberFormat="1" applyFont="1" applyBorder="1" applyAlignment="1">
      <alignment horizontal="right" wrapText="1"/>
    </xf>
    <xf numFmtId="0" fontId="133" fillId="0" borderId="20" xfId="281" applyFont="1" applyBorder="1" applyAlignment="1">
      <alignment horizontal="right" wrapText="1"/>
    </xf>
    <xf numFmtId="4" fontId="35" fillId="0" borderId="20" xfId="281" applyNumberFormat="1" applyFont="1" applyBorder="1" applyAlignment="1">
      <alignment horizontal="right"/>
    </xf>
    <xf numFmtId="0" fontId="35" fillId="0" borderId="0" xfId="0" applyFont="1" applyAlignment="1">
      <alignment horizontal="justify" vertical="top"/>
    </xf>
    <xf numFmtId="0" fontId="148" fillId="0" borderId="0" xfId="275" applyFont="1"/>
    <xf numFmtId="4" fontId="18" fillId="0" borderId="0" xfId="286" applyNumberFormat="1" applyFont="1" applyAlignment="1" applyProtection="1">
      <alignment horizontal="right"/>
      <protection locked="0"/>
    </xf>
    <xf numFmtId="0" fontId="18" fillId="0" borderId="0" xfId="0" applyFont="1" applyAlignment="1">
      <alignment horizontal="right" vertical="center"/>
    </xf>
    <xf numFmtId="49" fontId="149" fillId="0" borderId="0" xfId="281" applyNumberFormat="1" applyFont="1" applyAlignment="1">
      <alignment horizontal="right" vertical="top"/>
    </xf>
    <xf numFmtId="0" fontId="149" fillId="0" borderId="0" xfId="295" applyFont="1" applyAlignment="1">
      <alignment horizontal="left" vertical="top" wrapText="1"/>
    </xf>
    <xf numFmtId="4" fontId="148" fillId="0" borderId="0" xfId="281" applyNumberFormat="1" applyFont="1" applyAlignment="1">
      <alignment horizontal="right" wrapText="1"/>
    </xf>
    <xf numFmtId="4" fontId="148" fillId="0" borderId="0" xfId="281" applyNumberFormat="1" applyFont="1" applyAlignment="1">
      <alignment horizontal="right"/>
    </xf>
    <xf numFmtId="0" fontId="150" fillId="0" borderId="0" xfId="281" applyFont="1" applyAlignment="1">
      <alignment horizontal="right" wrapText="1"/>
    </xf>
    <xf numFmtId="4" fontId="149" fillId="0" borderId="0" xfId="275" applyNumberFormat="1" applyFont="1" applyAlignment="1">
      <alignment horizontal="right"/>
    </xf>
    <xf numFmtId="0" fontId="117" fillId="0" borderId="0" xfId="0" applyFont="1" applyAlignment="1">
      <alignment horizontal="right" vertical="top"/>
    </xf>
    <xf numFmtId="0" fontId="137" fillId="0" borderId="0" xfId="0" applyFont="1" applyAlignment="1"/>
    <xf numFmtId="0" fontId="18" fillId="0" borderId="0" xfId="0" applyFont="1" applyAlignment="1">
      <alignment horizontal="left" vertical="center"/>
    </xf>
    <xf numFmtId="0" fontId="18" fillId="0" borderId="0" xfId="401" applyFont="1" applyAlignment="1">
      <alignment horizontal="left" vertical="top" wrapText="1"/>
    </xf>
    <xf numFmtId="3" fontId="18" fillId="0" borderId="0" xfId="295" applyNumberFormat="1" applyFont="1" applyAlignment="1">
      <alignment horizontal="right"/>
    </xf>
    <xf numFmtId="183" fontId="18" fillId="0" borderId="0" xfId="295" applyNumberFormat="1" applyFont="1" applyAlignment="1" applyProtection="1">
      <alignment horizontal="right"/>
      <protection locked="0"/>
    </xf>
    <xf numFmtId="0" fontId="18" fillId="0" borderId="0" xfId="295" applyFont="1" applyAlignment="1">
      <alignment horizontal="right" vertical="top"/>
    </xf>
    <xf numFmtId="0" fontId="18" fillId="0" borderId="0" xfId="402" applyFont="1" applyAlignment="1">
      <alignment horizontal="left" vertical="top" wrapText="1"/>
    </xf>
    <xf numFmtId="0" fontId="18" fillId="0" borderId="0" xfId="159" applyFont="1" applyAlignment="1">
      <alignment horizontal="right" wrapText="1"/>
    </xf>
    <xf numFmtId="0" fontId="35" fillId="0" borderId="0" xfId="0" applyFont="1" applyAlignment="1">
      <alignment horizontal="justify"/>
    </xf>
    <xf numFmtId="1" fontId="18" fillId="0" borderId="0" xfId="295" applyNumberFormat="1" applyFont="1" applyAlignment="1">
      <alignment horizontal="right" vertical="top"/>
    </xf>
    <xf numFmtId="1" fontId="18" fillId="0" borderId="0" xfId="295" applyNumberFormat="1" applyFont="1" applyAlignment="1">
      <alignment horizontal="right"/>
    </xf>
    <xf numFmtId="4" fontId="18" fillId="0" borderId="0" xfId="295" applyNumberFormat="1" applyFont="1" applyAlignment="1" applyProtection="1">
      <alignment horizontal="right"/>
      <protection locked="0"/>
    </xf>
    <xf numFmtId="4" fontId="18" fillId="0" borderId="0" xfId="295" applyNumberFormat="1" applyFont="1" applyAlignment="1">
      <alignment horizontal="right"/>
    </xf>
    <xf numFmtId="0" fontId="18" fillId="0" borderId="0" xfId="275" applyFont="1" applyAlignment="1">
      <alignment horizontal="right" vertical="top"/>
    </xf>
    <xf numFmtId="4" fontId="35" fillId="0" borderId="0" xfId="275" applyNumberFormat="1" applyFont="1" applyAlignment="1">
      <alignment horizontal="right"/>
    </xf>
    <xf numFmtId="0" fontId="18" fillId="0" borderId="0" xfId="172" applyFont="1" applyAlignment="1">
      <alignment horizontal="left" vertical="top" wrapText="1"/>
    </xf>
    <xf numFmtId="0" fontId="148" fillId="0" borderId="0" xfId="275" applyFont="1" applyAlignment="1">
      <alignment horizontal="right" vertical="top"/>
    </xf>
    <xf numFmtId="0" fontId="148" fillId="0" borderId="0" xfId="172" applyFont="1" applyAlignment="1">
      <alignment horizontal="left" vertical="top" wrapText="1"/>
    </xf>
    <xf numFmtId="4" fontId="148" fillId="0" borderId="0" xfId="286" applyNumberFormat="1" applyFont="1" applyAlignment="1" applyProtection="1">
      <alignment horizontal="right"/>
      <protection locked="0"/>
    </xf>
    <xf numFmtId="49" fontId="35" fillId="0" borderId="29" xfId="281" applyNumberFormat="1" applyFont="1" applyBorder="1" applyAlignment="1">
      <alignment horizontal="right" vertical="top"/>
    </xf>
    <xf numFmtId="0" fontId="35" fillId="0" borderId="31" xfId="295" applyFont="1" applyBorder="1" applyAlignment="1">
      <alignment horizontal="left" vertical="top" wrapText="1"/>
    </xf>
    <xf numFmtId="4" fontId="18" fillId="0" borderId="31" xfId="281" applyNumberFormat="1" applyFont="1" applyBorder="1" applyAlignment="1">
      <alignment horizontal="right" wrapText="1"/>
    </xf>
    <xf numFmtId="4" fontId="18" fillId="0" borderId="31" xfId="281" applyNumberFormat="1" applyFont="1" applyBorder="1" applyAlignment="1">
      <alignment horizontal="right"/>
    </xf>
    <xf numFmtId="0" fontId="133" fillId="0" borderId="31" xfId="281" applyFont="1" applyBorder="1" applyAlignment="1">
      <alignment horizontal="right" wrapText="1"/>
    </xf>
    <xf numFmtId="4" fontId="35" fillId="0" borderId="18" xfId="275" applyNumberFormat="1" applyFont="1" applyBorder="1" applyAlignment="1">
      <alignment horizontal="right"/>
    </xf>
    <xf numFmtId="0" fontId="35" fillId="0" borderId="30" xfId="295" applyFont="1" applyBorder="1" applyAlignment="1">
      <alignment horizontal="left" vertical="top" wrapText="1"/>
    </xf>
    <xf numFmtId="3" fontId="133" fillId="0" borderId="0" xfId="281" applyNumberFormat="1" applyFont="1" applyAlignment="1">
      <alignment horizontal="right" wrapText="1"/>
    </xf>
    <xf numFmtId="0" fontId="149" fillId="0" borderId="0" xfId="275" applyFont="1" applyAlignment="1">
      <alignment horizontal="right" vertical="top"/>
    </xf>
    <xf numFmtId="0" fontId="149" fillId="0" borderId="0" xfId="275" applyFont="1" applyAlignment="1">
      <alignment horizontal="left" vertical="top" wrapText="1"/>
    </xf>
    <xf numFmtId="0" fontId="149" fillId="0" borderId="0" xfId="275" applyFont="1" applyAlignment="1">
      <alignment horizontal="right"/>
    </xf>
    <xf numFmtId="3" fontId="149" fillId="0" borderId="0" xfId="275" applyNumberFormat="1" applyFont="1" applyAlignment="1">
      <alignment horizontal="right"/>
    </xf>
    <xf numFmtId="0" fontId="149" fillId="0" borderId="0" xfId="275" applyFont="1" applyAlignment="1">
      <alignment horizontal="right" vertical="top" wrapText="1"/>
    </xf>
    <xf numFmtId="0" fontId="149" fillId="0" borderId="0" xfId="275" applyFont="1" applyAlignment="1">
      <alignment horizontal="right" wrapText="1"/>
    </xf>
    <xf numFmtId="3" fontId="149" fillId="0" borderId="0" xfId="275" applyNumberFormat="1" applyFont="1" applyAlignment="1">
      <alignment horizontal="right" wrapText="1"/>
    </xf>
    <xf numFmtId="4" fontId="149" fillId="0" borderId="0" xfId="275" applyNumberFormat="1" applyFont="1" applyAlignment="1">
      <alignment horizontal="right" wrapText="1"/>
    </xf>
    <xf numFmtId="0" fontId="117" fillId="0" borderId="0" xfId="0" applyFont="1" applyAlignment="1">
      <alignment horizontal="right" wrapText="1"/>
    </xf>
    <xf numFmtId="0" fontId="148" fillId="0" borderId="0" xfId="0" applyFont="1" applyAlignment="1">
      <alignment horizontal="right" wrapText="1"/>
    </xf>
    <xf numFmtId="0" fontId="35" fillId="0" borderId="0" xfId="275" applyFont="1" applyAlignment="1">
      <alignment horizontal="right" vertical="top"/>
    </xf>
    <xf numFmtId="0" fontId="35" fillId="0" borderId="0" xfId="275" applyFont="1" applyAlignment="1">
      <alignment horizontal="left" vertical="top" wrapText="1"/>
    </xf>
    <xf numFmtId="0" fontId="35" fillId="0" borderId="23" xfId="295" applyFont="1" applyBorder="1" applyAlignment="1">
      <alignment horizontal="left" vertical="top" wrapText="1"/>
    </xf>
    <xf numFmtId="0" fontId="148" fillId="0" borderId="0" xfId="295" applyFont="1" applyAlignment="1">
      <alignment horizontal="right" vertical="top"/>
    </xf>
    <xf numFmtId="0" fontId="148" fillId="0" borderId="0" xfId="295" applyFont="1" applyAlignment="1">
      <alignment horizontal="justify" vertical="top" wrapText="1"/>
    </xf>
    <xf numFmtId="3" fontId="148" fillId="0" borderId="0" xfId="295" applyNumberFormat="1" applyFont="1" applyAlignment="1">
      <alignment horizontal="right"/>
    </xf>
    <xf numFmtId="183" fontId="148" fillId="0" borderId="0" xfId="295" applyNumberFormat="1" applyFont="1" applyAlignment="1" applyProtection="1">
      <alignment horizontal="right"/>
      <protection locked="0"/>
    </xf>
    <xf numFmtId="0" fontId="118" fillId="0" borderId="0" xfId="0" applyFont="1" applyAlignment="1">
      <alignment horizontal="right"/>
    </xf>
    <xf numFmtId="0" fontId="18" fillId="0" borderId="0" xfId="295" applyFont="1" applyAlignment="1">
      <alignment horizontal="justify" vertical="top" wrapText="1"/>
    </xf>
    <xf numFmtId="1" fontId="18" fillId="0" borderId="0" xfId="295" applyNumberFormat="1" applyFont="1" applyAlignment="1">
      <alignment horizontal="right" vertical="top" wrapText="1"/>
    </xf>
    <xf numFmtId="0" fontId="18" fillId="0" borderId="0" xfId="295" applyFont="1" applyAlignment="1">
      <alignment horizontal="left" vertical="center" wrapText="1"/>
    </xf>
    <xf numFmtId="1" fontId="35" fillId="0" borderId="29" xfId="295" applyNumberFormat="1" applyFont="1" applyBorder="1" applyAlignment="1">
      <alignment horizontal="right" vertical="top"/>
    </xf>
    <xf numFmtId="0" fontId="35" fillId="0" borderId="30" xfId="295" applyFont="1" applyBorder="1" applyAlignment="1">
      <alignment horizontal="left" vertical="center" wrapText="1"/>
    </xf>
    <xf numFmtId="1" fontId="35" fillId="0" borderId="0" xfId="295" applyNumberFormat="1" applyFont="1" applyAlignment="1">
      <alignment horizontal="right" vertical="top"/>
    </xf>
    <xf numFmtId="0" fontId="18" fillId="0" borderId="0" xfId="295" applyFont="1" applyAlignment="1">
      <alignment horizontal="right"/>
    </xf>
    <xf numFmtId="164" fontId="117" fillId="0" borderId="0" xfId="399" applyFont="1" applyAlignment="1">
      <alignment horizontal="right"/>
    </xf>
    <xf numFmtId="0" fontId="18" fillId="0" borderId="0" xfId="295" applyFont="1" applyAlignment="1">
      <alignment horizontal="justify" vertical="top"/>
    </xf>
    <xf numFmtId="0" fontId="18" fillId="0" borderId="0" xfId="172" applyFont="1" applyAlignment="1">
      <alignment vertical="top"/>
    </xf>
    <xf numFmtId="0" fontId="18" fillId="0" borderId="0" xfId="172" applyFont="1" applyAlignment="1">
      <alignment horizontal="right"/>
    </xf>
    <xf numFmtId="167" fontId="18" fillId="0" borderId="0" xfId="413" applyFont="1" applyAlignment="1">
      <alignment horizontal="left" vertical="top" wrapText="1"/>
    </xf>
    <xf numFmtId="167" fontId="18" fillId="0" borderId="0" xfId="413" applyFont="1" applyAlignment="1">
      <alignment horizontal="right" wrapText="1"/>
    </xf>
    <xf numFmtId="0" fontId="18" fillId="0" borderId="0" xfId="295" applyFont="1" applyAlignment="1">
      <alignment horizontal="right" wrapText="1"/>
    </xf>
    <xf numFmtId="1" fontId="137" fillId="0" borderId="0" xfId="295" applyNumberFormat="1" applyFont="1" applyAlignment="1">
      <alignment horizontal="right" vertical="top"/>
    </xf>
    <xf numFmtId="0" fontId="137" fillId="0" borderId="0" xfId="295" applyFont="1" applyAlignment="1">
      <alignment horizontal="right" vertical="top"/>
    </xf>
    <xf numFmtId="0" fontId="35" fillId="0" borderId="31" xfId="295" applyFont="1" applyBorder="1" applyAlignment="1">
      <alignment horizontal="left" vertical="center" wrapText="1"/>
    </xf>
    <xf numFmtId="4" fontId="18" fillId="0" borderId="31" xfId="295" applyNumberFormat="1" applyFont="1" applyBorder="1" applyAlignment="1">
      <alignment horizontal="right"/>
    </xf>
    <xf numFmtId="0" fontId="18" fillId="0" borderId="0" xfId="414" applyFont="1" applyAlignment="1">
      <alignment horizontal="left" vertical="top" wrapText="1"/>
    </xf>
    <xf numFmtId="4" fontId="18" fillId="0" borderId="0" xfId="400" applyNumberFormat="1" applyFont="1" applyAlignment="1" applyProtection="1">
      <alignment horizontal="right" wrapText="1"/>
    </xf>
    <xf numFmtId="0" fontId="18" fillId="0" borderId="0" xfId="162" applyFont="1" applyAlignment="1">
      <alignment horizontal="right" wrapText="1"/>
    </xf>
    <xf numFmtId="0" fontId="35" fillId="0" borderId="29" xfId="295" applyFont="1" applyBorder="1" applyAlignment="1">
      <alignment horizontal="right" vertical="top"/>
    </xf>
    <xf numFmtId="43" fontId="18" fillId="0" borderId="0" xfId="415" applyFont="1" applyFill="1" applyBorder="1" applyAlignment="1" applyProtection="1">
      <alignment horizontal="right"/>
    </xf>
    <xf numFmtId="0" fontId="148" fillId="0" borderId="0" xfId="295" applyFont="1" applyAlignment="1">
      <alignment horizontal="left" vertical="top" wrapText="1"/>
    </xf>
    <xf numFmtId="3" fontId="148" fillId="0" borderId="0" xfId="281" applyNumberFormat="1" applyFont="1" applyAlignment="1">
      <alignment horizontal="right"/>
    </xf>
    <xf numFmtId="0" fontId="35" fillId="0" borderId="31" xfId="295" applyFont="1" applyBorder="1" applyAlignment="1">
      <alignment horizontal="right" vertical="top"/>
    </xf>
    <xf numFmtId="3" fontId="133" fillId="0" borderId="31" xfId="281" applyNumberFormat="1" applyFont="1" applyBorder="1" applyAlignment="1">
      <alignment horizontal="right" wrapText="1"/>
    </xf>
    <xf numFmtId="0" fontId="117" fillId="0" borderId="0" xfId="0" applyFont="1" applyAlignment="1">
      <alignment horizontal="justify" vertical="center"/>
    </xf>
    <xf numFmtId="0" fontId="151" fillId="0" borderId="0" xfId="275" applyFont="1" applyAlignment="1">
      <alignment horizontal="right"/>
    </xf>
    <xf numFmtId="3" fontId="151" fillId="0" borderId="0" xfId="275" applyNumberFormat="1" applyFont="1" applyAlignment="1">
      <alignment horizontal="right"/>
    </xf>
    <xf numFmtId="4" fontId="151" fillId="0" borderId="0" xfId="275" applyNumberFormat="1" applyFont="1" applyAlignment="1">
      <alignment horizontal="right"/>
    </xf>
    <xf numFmtId="184" fontId="151" fillId="0" borderId="0" xfId="275" applyNumberFormat="1" applyFont="1" applyAlignment="1">
      <alignment horizontal="right"/>
    </xf>
    <xf numFmtId="2" fontId="18" fillId="0" borderId="0" xfId="400" applyNumberFormat="1" applyFont="1" applyAlignment="1" applyProtection="1">
      <alignment horizontal="left" vertical="top" wrapText="1"/>
    </xf>
    <xf numFmtId="49" fontId="55" fillId="0" borderId="33" xfId="281" applyNumberFormat="1" applyFont="1" applyBorder="1" applyAlignment="1">
      <alignment vertical="top"/>
    </xf>
    <xf numFmtId="0" fontId="35" fillId="0" borderId="33" xfId="295" applyFont="1" applyBorder="1" applyAlignment="1">
      <alignment horizontal="left" vertical="center" wrapText="1"/>
    </xf>
    <xf numFmtId="0" fontId="147" fillId="0" borderId="33" xfId="275" applyFont="1" applyBorder="1" applyAlignment="1">
      <alignment horizontal="right"/>
    </xf>
    <xf numFmtId="3" fontId="147" fillId="0" borderId="33" xfId="275" applyNumberFormat="1" applyFont="1" applyBorder="1" applyAlignment="1">
      <alignment horizontal="right"/>
    </xf>
    <xf numFmtId="4" fontId="147" fillId="0" borderId="33" xfId="275" applyNumberFormat="1" applyFont="1" applyBorder="1" applyAlignment="1">
      <alignment horizontal="right"/>
    </xf>
    <xf numFmtId="4" fontId="18" fillId="0" borderId="33" xfId="275" applyNumberFormat="1" applyFont="1" applyBorder="1" applyAlignment="1">
      <alignment horizontal="right"/>
    </xf>
    <xf numFmtId="49" fontId="18" fillId="0" borderId="29" xfId="0" applyNumberFormat="1" applyFont="1" applyBorder="1" applyAlignment="1" applyProtection="1">
      <alignment horizontal="right" vertical="top"/>
    </xf>
    <xf numFmtId="0" fontId="35" fillId="0" borderId="31" xfId="0" applyFont="1" applyBorder="1" applyAlignment="1" applyProtection="1">
      <alignment horizontal="justify" vertical="top" wrapText="1"/>
    </xf>
    <xf numFmtId="4" fontId="18" fillId="0" borderId="0" xfId="0" applyNumberFormat="1" applyFont="1" applyBorder="1" applyAlignment="1" applyProtection="1">
      <alignment horizontal="right" vertical="top"/>
    </xf>
    <xf numFmtId="0" fontId="18" fillId="0" borderId="0" xfId="0" applyFont="1" applyAlignment="1">
      <alignment horizontal="justify" vertical="top" wrapText="1"/>
    </xf>
    <xf numFmtId="0" fontId="18" fillId="0" borderId="0" xfId="0" applyFont="1" applyAlignment="1">
      <alignment horizontal="justify" vertical="top" wrapText="1"/>
    </xf>
    <xf numFmtId="0" fontId="153" fillId="0" borderId="0" xfId="0" applyFont="1" applyAlignment="1">
      <alignment horizontal="left" vertical="center" wrapText="1"/>
    </xf>
    <xf numFmtId="0" fontId="153" fillId="0" borderId="0" xfId="0" applyFont="1" applyAlignment="1">
      <alignment horizontal="justify" vertical="center" wrapText="1"/>
    </xf>
    <xf numFmtId="0" fontId="154" fillId="0" borderId="0" xfId="0" applyFont="1" applyAlignment="1">
      <alignment horizontal="justify" vertical="center" wrapText="1"/>
    </xf>
    <xf numFmtId="0" fontId="154" fillId="0" borderId="0" xfId="0" applyFont="1" applyAlignment="1">
      <alignment horizontal="left" vertical="center" wrapText="1"/>
    </xf>
    <xf numFmtId="0" fontId="153" fillId="0" borderId="0" xfId="0" applyFont="1" applyAlignment="1">
      <alignment horizontal="justify" vertical="top" wrapText="1"/>
    </xf>
    <xf numFmtId="0" fontId="155" fillId="0" borderId="0" xfId="0" applyFont="1" applyAlignment="1">
      <alignment horizontal="left" vertical="top" wrapText="1"/>
    </xf>
    <xf numFmtId="0" fontId="156" fillId="0" borderId="0" xfId="0" applyFont="1" applyAlignment="1">
      <alignment horizontal="left" vertical="top" wrapText="1"/>
    </xf>
    <xf numFmtId="49" fontId="153" fillId="0" borderId="0" xfId="0" applyNumberFormat="1" applyFont="1" applyAlignment="1">
      <alignment horizontal="left" vertical="center" wrapText="1"/>
    </xf>
    <xf numFmtId="0" fontId="18" fillId="0" borderId="0" xfId="0" applyFont="1" applyAlignment="1">
      <alignment horizontal="justify" vertical="top" wrapText="1"/>
    </xf>
    <xf numFmtId="4" fontId="83" fillId="0" borderId="0" xfId="281" applyNumberFormat="1" applyFont="1" applyAlignment="1">
      <alignment horizontal="center" wrapText="1"/>
    </xf>
    <xf numFmtId="3" fontId="142" fillId="0" borderId="0" xfId="281" applyNumberFormat="1" applyFont="1" applyAlignment="1">
      <alignment horizontal="right" wrapText="1"/>
    </xf>
    <xf numFmtId="0" fontId="142" fillId="0" borderId="0" xfId="281" applyFont="1" applyAlignment="1">
      <alignment horizontal="right" wrapText="1"/>
    </xf>
    <xf numFmtId="0" fontId="127" fillId="0" borderId="0" xfId="275" applyFont="1" applyAlignment="1">
      <alignment horizontal="right"/>
    </xf>
    <xf numFmtId="4" fontId="25" fillId="0" borderId="0" xfId="281" applyNumberFormat="1" applyFont="1" applyAlignment="1">
      <alignment horizontal="right" wrapText="1"/>
    </xf>
    <xf numFmtId="4" fontId="25" fillId="0" borderId="0" xfId="281" applyNumberFormat="1" applyFont="1" applyAlignment="1">
      <alignment horizontal="right"/>
    </xf>
    <xf numFmtId="0" fontId="143" fillId="0" borderId="0" xfId="281" applyFont="1" applyAlignment="1">
      <alignment horizontal="right" wrapText="1"/>
    </xf>
    <xf numFmtId="0" fontId="55" fillId="0" borderId="0" xfId="275" applyFont="1" applyAlignment="1">
      <alignment horizontal="right"/>
    </xf>
    <xf numFmtId="0" fontId="25" fillId="0" borderId="0" xfId="0" applyFont="1" applyAlignment="1">
      <alignment horizontal="justify"/>
    </xf>
    <xf numFmtId="0" fontId="158" fillId="0" borderId="0" xfId="0" applyFont="1" applyAlignment="1"/>
    <xf numFmtId="49" fontId="18" fillId="0" borderId="0" xfId="0" applyNumberFormat="1" applyFont="1" applyAlignment="1">
      <alignment horizontal="center" vertical="top"/>
    </xf>
    <xf numFmtId="4" fontId="159" fillId="0" borderId="0" xfId="415" applyNumberFormat="1" applyFont="1" applyFill="1" applyBorder="1" applyAlignment="1" applyProtection="1">
      <alignment horizontal="right"/>
    </xf>
    <xf numFmtId="0" fontId="35" fillId="0" borderId="31" xfId="281" applyFont="1" applyBorder="1" applyAlignment="1">
      <alignment horizontal="justify" vertical="top" wrapText="1"/>
    </xf>
    <xf numFmtId="0" fontId="35" fillId="0" borderId="31" xfId="281" applyFont="1" applyBorder="1" applyAlignment="1">
      <alignment horizontal="left" vertical="top" wrapText="1"/>
    </xf>
    <xf numFmtId="4" fontId="18" fillId="0" borderId="31" xfId="281" applyNumberFormat="1" applyFont="1" applyBorder="1" applyAlignment="1">
      <alignment horizontal="right" vertical="top" wrapText="1"/>
    </xf>
    <xf numFmtId="4" fontId="18" fillId="0" borderId="31" xfId="281" applyNumberFormat="1" applyFont="1" applyBorder="1" applyAlignment="1" applyProtection="1">
      <alignment horizontal="right" vertical="top" wrapText="1"/>
      <protection locked="0"/>
    </xf>
    <xf numFmtId="0" fontId="159" fillId="0" borderId="0" xfId="0" applyFont="1" applyAlignment="1">
      <alignment horizontal="left" vertical="top" wrapText="1"/>
    </xf>
    <xf numFmtId="0" fontId="159" fillId="0" borderId="0" xfId="0" applyFont="1" applyAlignment="1">
      <alignment horizontal="justify" vertical="top" wrapText="1"/>
    </xf>
    <xf numFmtId="4" fontId="145" fillId="0" borderId="0" xfId="281" applyNumberFormat="1" applyFont="1" applyAlignment="1">
      <alignment horizontal="right" wrapText="1"/>
    </xf>
    <xf numFmtId="4" fontId="145" fillId="0" borderId="0" xfId="281" applyNumberFormat="1" applyFont="1" applyAlignment="1">
      <alignment horizontal="right"/>
    </xf>
    <xf numFmtId="4" fontId="144" fillId="0" borderId="0" xfId="275" applyNumberFormat="1" applyFont="1" applyAlignment="1">
      <alignment horizontal="right"/>
    </xf>
    <xf numFmtId="49" fontId="18" fillId="0" borderId="0" xfId="281" applyNumberFormat="1" applyFont="1" applyAlignment="1">
      <alignment horizontal="center" vertical="top"/>
    </xf>
    <xf numFmtId="0" fontId="25" fillId="0" borderId="0" xfId="401" applyFont="1" applyAlignment="1">
      <alignment horizontal="left" vertical="top" wrapText="1"/>
    </xf>
    <xf numFmtId="49" fontId="35" fillId="0" borderId="0" xfId="0" applyNumberFormat="1" applyFont="1" applyAlignment="1">
      <alignment horizontal="center" vertical="top"/>
    </xf>
    <xf numFmtId="0" fontId="116" fillId="0" borderId="0" xfId="0" applyFont="1" applyAlignment="1">
      <alignment horizontal="left" vertical="top" wrapText="1"/>
    </xf>
    <xf numFmtId="0" fontId="15" fillId="0" borderId="0" xfId="0" applyFont="1" applyAlignment="1"/>
    <xf numFmtId="0" fontId="159" fillId="0" borderId="0" xfId="0" applyFont="1" applyAlignment="1">
      <alignment horizontal="justify" vertical="top"/>
    </xf>
    <xf numFmtId="0" fontId="117" fillId="0" borderId="0" xfId="0" applyFont="1" applyAlignment="1">
      <alignment horizontal="center" vertical="top"/>
    </xf>
    <xf numFmtId="4" fontId="117" fillId="0" borderId="0" xfId="415" applyNumberFormat="1" applyFont="1" applyFill="1" applyBorder="1" applyAlignment="1" applyProtection="1">
      <alignment horizontal="right"/>
    </xf>
    <xf numFmtId="0" fontId="18" fillId="0" borderId="0" xfId="0" applyFont="1" applyAlignment="1">
      <alignment horizontal="center" vertical="top"/>
    </xf>
    <xf numFmtId="0" fontId="25" fillId="0" borderId="0" xfId="0" applyFont="1" applyAlignment="1">
      <alignment horizontal="center" vertical="top"/>
    </xf>
    <xf numFmtId="0" fontId="25" fillId="0" borderId="0" xfId="0" applyFont="1" applyAlignment="1"/>
    <xf numFmtId="0" fontId="116" fillId="0" borderId="0" xfId="0" applyFont="1" applyAlignment="1">
      <alignment horizontal="justify" vertical="top" wrapText="1"/>
    </xf>
    <xf numFmtId="0" fontId="159" fillId="0" borderId="0" xfId="0" quotePrefix="1" applyFont="1" applyAlignment="1">
      <alignment horizontal="justify" vertical="top"/>
    </xf>
    <xf numFmtId="0" fontId="55" fillId="0" borderId="29" xfId="295" applyFont="1" applyBorder="1" applyAlignment="1">
      <alignment horizontal="right" vertical="top"/>
    </xf>
    <xf numFmtId="0" fontId="25" fillId="0" borderId="0" xfId="275" applyFont="1" applyAlignment="1">
      <alignment horizontal="right" vertical="top"/>
    </xf>
    <xf numFmtId="0" fontId="25" fillId="0" borderId="0" xfId="295" applyFont="1" applyAlignment="1">
      <alignment horizontal="left" vertical="top" wrapText="1"/>
    </xf>
    <xf numFmtId="4" fontId="25" fillId="0" borderId="0" xfId="286" applyNumberFormat="1" applyFont="1" applyAlignment="1" applyProtection="1">
      <alignment horizontal="right"/>
      <protection locked="0"/>
    </xf>
    <xf numFmtId="0" fontId="25" fillId="0" borderId="0" xfId="295" applyFont="1" applyAlignment="1">
      <alignment horizontal="right" vertical="top"/>
    </xf>
    <xf numFmtId="0" fontId="25" fillId="0" borderId="0" xfId="295" applyFont="1" applyAlignment="1">
      <alignment horizontal="justify" vertical="top"/>
    </xf>
    <xf numFmtId="4" fontId="25" fillId="0" borderId="0" xfId="295" applyNumberFormat="1" applyFont="1" applyAlignment="1">
      <alignment horizontal="right"/>
    </xf>
    <xf numFmtId="0" fontId="145" fillId="0" borderId="0" xfId="275" applyFont="1" applyAlignment="1">
      <alignment horizontal="right" vertical="top"/>
    </xf>
    <xf numFmtId="0" fontId="145" fillId="0" borderId="0" xfId="295" applyFont="1" applyAlignment="1">
      <alignment horizontal="left" vertical="top" wrapText="1"/>
    </xf>
    <xf numFmtId="4" fontId="145" fillId="0" borderId="0" xfId="286" applyNumberFormat="1" applyFont="1" applyAlignment="1" applyProtection="1">
      <alignment horizontal="right"/>
      <protection locked="0"/>
    </xf>
    <xf numFmtId="0" fontId="55" fillId="0" borderId="31" xfId="295" applyFont="1" applyBorder="1" applyAlignment="1">
      <alignment horizontal="right" vertical="top"/>
    </xf>
    <xf numFmtId="0" fontId="55" fillId="0" borderId="31" xfId="295" applyFont="1" applyBorder="1" applyAlignment="1">
      <alignment horizontal="left" vertical="top" wrapText="1"/>
    </xf>
    <xf numFmtId="4" fontId="55" fillId="0" borderId="18" xfId="281" applyNumberFormat="1" applyFont="1" applyBorder="1" applyAlignment="1">
      <alignment horizontal="right"/>
    </xf>
    <xf numFmtId="0" fontId="147" fillId="0" borderId="0" xfId="275" applyFont="1" applyAlignment="1">
      <alignment horizontal="center"/>
    </xf>
    <xf numFmtId="0" fontId="35" fillId="27" borderId="32" xfId="0" applyFont="1" applyFill="1" applyBorder="1" applyAlignment="1">
      <alignment horizontal="right" vertical="justify" wrapText="1"/>
    </xf>
    <xf numFmtId="0" fontId="18" fillId="27" borderId="32" xfId="0" applyFont="1" applyFill="1" applyBorder="1" applyAlignment="1">
      <alignment horizontal="right" vertical="justify" wrapText="1"/>
    </xf>
    <xf numFmtId="4" fontId="18" fillId="27" borderId="32" xfId="0" applyNumberFormat="1" applyFont="1" applyFill="1" applyBorder="1" applyAlignment="1">
      <alignment horizontal="right" vertical="justify" wrapText="1"/>
    </xf>
    <xf numFmtId="0" fontId="25" fillId="0" borderId="0" xfId="275" applyFont="1" applyAlignment="1">
      <alignment vertical="top"/>
    </xf>
    <xf numFmtId="0" fontId="147" fillId="0" borderId="16" xfId="275" applyFont="1" applyBorder="1" applyAlignment="1">
      <alignment horizontal="center"/>
    </xf>
    <xf numFmtId="0" fontId="133" fillId="0" borderId="20" xfId="281" applyFont="1" applyBorder="1" applyAlignment="1">
      <alignment horizontal="right" vertical="top" wrapText="1"/>
    </xf>
    <xf numFmtId="4" fontId="159" fillId="0" borderId="0" xfId="0" applyNumberFormat="1" applyFont="1" applyAlignment="1">
      <alignment horizontal="right"/>
    </xf>
    <xf numFmtId="4" fontId="25" fillId="0" borderId="31" xfId="281" applyNumberFormat="1" applyFont="1" applyBorder="1" applyAlignment="1">
      <alignment horizontal="right" wrapText="1"/>
    </xf>
    <xf numFmtId="4" fontId="158" fillId="0" borderId="0" xfId="0" applyNumberFormat="1" applyFont="1" applyAlignment="1">
      <alignment horizontal="right"/>
    </xf>
    <xf numFmtId="4" fontId="143" fillId="0" borderId="0" xfId="281" applyNumberFormat="1" applyFont="1" applyAlignment="1">
      <alignment horizontal="right" wrapText="1"/>
    </xf>
    <xf numFmtId="4" fontId="55" fillId="0" borderId="0" xfId="275" applyNumberFormat="1" applyFont="1" applyAlignment="1">
      <alignment horizontal="right"/>
    </xf>
    <xf numFmtId="4" fontId="117" fillId="0" borderId="0" xfId="0" applyNumberFormat="1" applyFont="1" applyAlignment="1">
      <alignment horizontal="right"/>
    </xf>
    <xf numFmtId="4" fontId="146" fillId="0" borderId="0" xfId="281" applyNumberFormat="1" applyFont="1" applyAlignment="1">
      <alignment horizontal="right" wrapText="1"/>
    </xf>
    <xf numFmtId="4" fontId="25" fillId="0" borderId="0" xfId="275" applyNumberFormat="1" applyFont="1" applyAlignment="1">
      <alignment horizontal="right"/>
    </xf>
    <xf numFmtId="4" fontId="25" fillId="0" borderId="0" xfId="295" applyNumberFormat="1" applyFont="1" applyAlignment="1" applyProtection="1">
      <alignment horizontal="right"/>
      <protection locked="0"/>
    </xf>
    <xf numFmtId="4" fontId="160" fillId="0" borderId="0" xfId="0" applyNumberFormat="1" applyFont="1" applyAlignment="1">
      <alignment horizontal="right"/>
    </xf>
    <xf numFmtId="4" fontId="159" fillId="0" borderId="0" xfId="0" quotePrefix="1" applyNumberFormat="1" applyFont="1" applyAlignment="1">
      <alignment horizontal="right"/>
    </xf>
    <xf numFmtId="4" fontId="143" fillId="0" borderId="0" xfId="281" applyNumberFormat="1" applyFont="1" applyAlignment="1">
      <alignment horizontal="right" vertical="top" wrapText="1"/>
    </xf>
    <xf numFmtId="4" fontId="143" fillId="0" borderId="31" xfId="281" applyNumberFormat="1" applyFont="1" applyBorder="1" applyAlignment="1">
      <alignment horizontal="right" wrapText="1"/>
    </xf>
    <xf numFmtId="4" fontId="143" fillId="0" borderId="31" xfId="281" applyNumberFormat="1" applyFont="1" applyBorder="1" applyAlignment="1">
      <alignment horizontal="right" vertical="top" wrapText="1"/>
    </xf>
    <xf numFmtId="0" fontId="18" fillId="0" borderId="0" xfId="172" applyAlignment="1">
      <alignment horizontal="justify" vertical="top" wrapText="1"/>
    </xf>
    <xf numFmtId="0" fontId="18" fillId="0" borderId="0" xfId="159" applyAlignment="1">
      <alignment horizontal="justify" vertical="top" wrapText="1"/>
    </xf>
    <xf numFmtId="49" fontId="127" fillId="0" borderId="0" xfId="159" applyNumberFormat="1" applyFont="1" applyAlignment="1">
      <alignment horizontal="right" vertical="top"/>
    </xf>
    <xf numFmtId="0" fontId="83" fillId="25" borderId="0" xfId="153" applyFont="1" applyAlignment="1">
      <alignment horizontal="justify" vertical="top" wrapText="1"/>
    </xf>
    <xf numFmtId="4" fontId="83" fillId="0" borderId="0" xfId="159" applyNumberFormat="1" applyFont="1" applyAlignment="1">
      <alignment horizontal="right" vertical="top" shrinkToFit="1"/>
    </xf>
    <xf numFmtId="0" fontId="83" fillId="0" borderId="0" xfId="172" applyFont="1" applyAlignment="1">
      <alignment horizontal="justify" vertical="top" wrapText="1"/>
    </xf>
    <xf numFmtId="0" fontId="83" fillId="0" borderId="0" xfId="159" applyFont="1" applyAlignment="1">
      <alignment horizontal="justify" vertical="top"/>
    </xf>
    <xf numFmtId="0" fontId="83" fillId="0" borderId="0" xfId="159" applyFont="1" applyAlignment="1">
      <alignment horizontal="right" vertical="top"/>
    </xf>
    <xf numFmtId="4" fontId="83" fillId="0" borderId="0" xfId="159" applyNumberFormat="1" applyFont="1" applyAlignment="1">
      <alignment horizontal="right" vertical="top"/>
    </xf>
    <xf numFmtId="0" fontId="83" fillId="0" borderId="0" xfId="159" applyFont="1" applyAlignment="1">
      <alignment horizontal="justify" vertical="top" wrapText="1"/>
    </xf>
    <xf numFmtId="0" fontId="83" fillId="0" borderId="0" xfId="0" applyFont="1" applyAlignment="1">
      <alignment horizontal="right" vertical="top" wrapText="1"/>
    </xf>
    <xf numFmtId="4" fontId="83" fillId="0" borderId="0" xfId="0" applyNumberFormat="1" applyFont="1" applyAlignment="1">
      <alignment horizontal="right" vertical="top" wrapText="1"/>
    </xf>
    <xf numFmtId="49" fontId="35" fillId="0" borderId="29" xfId="0" applyNumberFormat="1" applyFont="1" applyBorder="1" applyAlignment="1">
      <alignment horizontal="right" vertical="top"/>
    </xf>
    <xf numFmtId="0" fontId="35" fillId="0" borderId="30" xfId="0" applyFont="1" applyBorder="1" applyAlignment="1">
      <alignment horizontal="justify" vertical="top" wrapText="1"/>
    </xf>
    <xf numFmtId="49" fontId="18" fillId="0" borderId="0" xfId="159" applyNumberFormat="1" applyAlignment="1">
      <alignment horizontal="right" vertical="top" wrapText="1"/>
    </xf>
    <xf numFmtId="4" fontId="18" fillId="0" borderId="0" xfId="94" applyNumberFormat="1" applyFont="1" applyFill="1" applyAlignment="1">
      <alignment horizontal="right" shrinkToFit="1"/>
    </xf>
    <xf numFmtId="174" fontId="18" fillId="0" borderId="0" xfId="0" applyNumberFormat="1" applyFont="1" applyAlignment="1">
      <alignment horizontal="right" vertical="top" wrapText="1"/>
    </xf>
    <xf numFmtId="0" fontId="35" fillId="0" borderId="31" xfId="0" applyFont="1" applyBorder="1" applyAlignment="1">
      <alignment horizontal="justify" vertical="top" wrapText="1"/>
    </xf>
    <xf numFmtId="49" fontId="35" fillId="0" borderId="29" xfId="0" applyNumberFormat="1" applyFont="1" applyBorder="1" applyAlignment="1">
      <alignment horizontal="right" vertical="top" wrapText="1"/>
    </xf>
    <xf numFmtId="16" fontId="18" fillId="0" borderId="0" xfId="0" quotePrefix="1" applyNumberFormat="1" applyFont="1" applyAlignment="1">
      <alignment horizontal="right" vertical="top"/>
    </xf>
    <xf numFmtId="168" fontId="35" fillId="0" borderId="29" xfId="0" applyNumberFormat="1" applyFont="1" applyBorder="1" applyAlignment="1">
      <alignment horizontal="right" vertical="top"/>
    </xf>
    <xf numFmtId="0" fontId="18" fillId="0" borderId="0" xfId="416" applyFont="1" applyAlignment="1">
      <alignment horizontal="left" vertical="top" wrapText="1"/>
    </xf>
    <xf numFmtId="0" fontId="35" fillId="0" borderId="0" xfId="172" applyFont="1" applyAlignment="1">
      <alignment horizontal="center" vertical="top"/>
    </xf>
    <xf numFmtId="0" fontId="18" fillId="0" borderId="0" xfId="172" applyAlignment="1">
      <alignment horizontal="justify" vertical="top"/>
    </xf>
    <xf numFmtId="0" fontId="18" fillId="0" borderId="0" xfId="234" applyFont="1" applyAlignment="1">
      <alignment horizontal="justify" vertical="top" wrapText="1"/>
    </xf>
    <xf numFmtId="0" fontId="35" fillId="0" borderId="0" xfId="0" applyFont="1" applyAlignment="1">
      <alignment horizontal="center" vertical="top"/>
    </xf>
    <xf numFmtId="0" fontId="35" fillId="27" borderId="29" xfId="0" applyFont="1" applyFill="1" applyBorder="1" applyAlignment="1">
      <alignment horizontal="right" vertical="justify" wrapText="1"/>
    </xf>
    <xf numFmtId="0" fontId="35" fillId="27" borderId="31" xfId="0" applyFont="1" applyFill="1" applyBorder="1" applyAlignment="1">
      <alignment horizontal="left"/>
    </xf>
    <xf numFmtId="0" fontId="35" fillId="27" borderId="0" xfId="0" applyFont="1" applyFill="1" applyAlignment="1">
      <alignment horizontal="left"/>
    </xf>
    <xf numFmtId="0" fontId="18" fillId="0" borderId="0" xfId="162" applyAlignment="1">
      <alignment horizontal="right"/>
    </xf>
    <xf numFmtId="4" fontId="18" fillId="27" borderId="31" xfId="0" applyNumberFormat="1" applyFont="1" applyFill="1" applyBorder="1" applyAlignment="1" applyProtection="1">
      <alignment horizontal="right" wrapText="1"/>
      <protection locked="0"/>
    </xf>
    <xf numFmtId="11" fontId="18" fillId="0" borderId="0" xfId="294" applyNumberFormat="1" applyAlignment="1">
      <alignment horizontal="left" vertical="top" wrapText="1"/>
    </xf>
    <xf numFmtId="49" fontId="18" fillId="0" borderId="0" xfId="294" applyNumberFormat="1" applyAlignment="1">
      <alignment horizontal="left" vertical="top" wrapText="1"/>
    </xf>
    <xf numFmtId="0" fontId="18" fillId="0" borderId="0" xfId="417" applyFont="1" applyAlignment="1">
      <alignment vertical="top" wrapText="1"/>
    </xf>
    <xf numFmtId="0" fontId="18" fillId="0" borderId="34" xfId="0" applyFont="1" applyBorder="1" applyAlignment="1">
      <alignment vertical="top" wrapText="1"/>
    </xf>
    <xf numFmtId="4" fontId="18" fillId="0" borderId="34" xfId="0" applyNumberFormat="1" applyFont="1" applyBorder="1" applyAlignment="1">
      <alignment horizontal="right" wrapText="1"/>
    </xf>
    <xf numFmtId="4" fontId="18" fillId="0" borderId="34" xfId="0" applyNumberFormat="1" applyFont="1" applyBorder="1" applyAlignment="1" applyProtection="1">
      <alignment horizontal="right" wrapText="1"/>
      <protection locked="0"/>
    </xf>
    <xf numFmtId="0" fontId="18" fillId="0" borderId="0" xfId="281" quotePrefix="1" applyFont="1" applyAlignment="1">
      <alignment horizontal="left" vertical="top" wrapText="1"/>
    </xf>
    <xf numFmtId="4" fontId="18" fillId="27" borderId="31" xfId="0" applyNumberFormat="1" applyFont="1" applyFill="1" applyBorder="1" applyAlignment="1">
      <alignment horizontal="right" wrapText="1"/>
    </xf>
    <xf numFmtId="0" fontId="129" fillId="0" borderId="0" xfId="0" applyFont="1">
      <alignment horizontal="justify" vertical="justify" wrapText="1"/>
    </xf>
    <xf numFmtId="0" fontId="35" fillId="0" borderId="29" xfId="0" applyFont="1" applyBorder="1" applyAlignment="1">
      <alignment horizontal="right" vertical="top" wrapText="1"/>
    </xf>
    <xf numFmtId="0" fontId="35" fillId="0" borderId="31" xfId="0" applyFont="1" applyBorder="1" applyAlignment="1">
      <alignment horizontal="left" vertical="top" wrapText="1"/>
    </xf>
    <xf numFmtId="4" fontId="18" fillId="0" borderId="31" xfId="0" applyNumberFormat="1" applyFont="1" applyBorder="1" applyAlignment="1">
      <alignment horizontal="right" wrapText="1"/>
    </xf>
    <xf numFmtId="4" fontId="18" fillId="0" borderId="30" xfId="159" applyNumberFormat="1" applyBorder="1" applyAlignment="1">
      <alignment horizontal="right" shrinkToFit="1"/>
    </xf>
    <xf numFmtId="0" fontId="35" fillId="0" borderId="0" xfId="0" applyFont="1" applyAlignment="1">
      <alignment horizontal="left" vertical="top" wrapText="1"/>
    </xf>
    <xf numFmtId="167" fontId="18" fillId="0" borderId="0" xfId="407" applyNumberFormat="1" applyFont="1" applyAlignment="1">
      <alignment horizontal="left" vertical="top" wrapText="1"/>
    </xf>
    <xf numFmtId="0" fontId="18" fillId="0" borderId="0" xfId="407" applyNumberFormat="1" applyFont="1" applyAlignment="1">
      <alignment horizontal="right" vertical="top"/>
    </xf>
    <xf numFmtId="0" fontId="18" fillId="0" borderId="0" xfId="294" applyAlignment="1">
      <alignment horizontal="right" vertical="top"/>
    </xf>
    <xf numFmtId="49" fontId="35" fillId="0" borderId="29" xfId="0" applyNumberFormat="1" applyFont="1" applyBorder="1" applyAlignment="1">
      <alignment horizontal="right" vertical="center" wrapText="1"/>
    </xf>
    <xf numFmtId="0" fontId="118" fillId="0" borderId="31" xfId="0" applyFont="1" applyBorder="1" applyAlignment="1">
      <alignment horizontal="left" vertical="top" wrapText="1"/>
    </xf>
    <xf numFmtId="4" fontId="118" fillId="0" borderId="31" xfId="0" applyNumberFormat="1" applyFont="1" applyBorder="1" applyAlignment="1">
      <alignment horizontal="right" wrapText="1"/>
    </xf>
    <xf numFmtId="4" fontId="35" fillId="0" borderId="16" xfId="0" applyNumberFormat="1" applyFont="1" applyBorder="1">
      <alignment horizontal="justify" vertical="justify" wrapText="1"/>
    </xf>
    <xf numFmtId="4" fontId="35" fillId="0" borderId="0" xfId="0" applyNumberFormat="1" applyFont="1">
      <alignment horizontal="justify" vertical="justify" wrapText="1"/>
    </xf>
    <xf numFmtId="4" fontId="35" fillId="0" borderId="16" xfId="0" applyNumberFormat="1" applyFont="1" applyBorder="1" applyAlignment="1">
      <alignment horizontal="left" vertical="top" wrapText="1"/>
    </xf>
    <xf numFmtId="4" fontId="35" fillId="0" borderId="0" xfId="0" applyNumberFormat="1" applyFont="1" applyAlignment="1">
      <alignment horizontal="left" vertical="top" wrapText="1"/>
    </xf>
    <xf numFmtId="0" fontId="35" fillId="27" borderId="34" xfId="0" applyFont="1" applyFill="1" applyBorder="1" applyAlignment="1">
      <alignment horizontal="left" vertical="justify" wrapText="1"/>
    </xf>
    <xf numFmtId="4" fontId="35" fillId="0" borderId="34" xfId="0" applyNumberFormat="1" applyFont="1" applyBorder="1" applyAlignment="1">
      <alignment horizontal="left" vertical="top" wrapText="1"/>
    </xf>
    <xf numFmtId="0" fontId="35" fillId="0" borderId="16" xfId="0" applyFont="1" applyBorder="1" applyAlignment="1">
      <alignment horizontal="left" vertical="top" wrapText="1"/>
    </xf>
    <xf numFmtId="4" fontId="18" fillId="0" borderId="0" xfId="172" applyNumberFormat="1" applyAlignment="1">
      <alignment horizontal="right"/>
    </xf>
    <xf numFmtId="4" fontId="18" fillId="0" borderId="31" xfId="155" applyNumberFormat="1" applyFont="1" applyBorder="1" applyAlignment="1" applyProtection="1">
      <alignment horizontal="right"/>
      <protection locked="0"/>
    </xf>
    <xf numFmtId="4" fontId="18" fillId="0" borderId="30" xfId="155" applyNumberFormat="1" applyFont="1" applyBorder="1" applyAlignment="1" applyProtection="1">
      <alignment horizontal="right"/>
      <protection locked="0"/>
    </xf>
    <xf numFmtId="4" fontId="18" fillId="0" borderId="0" xfId="155" applyNumberFormat="1" applyFont="1" applyAlignment="1" applyProtection="1">
      <alignment horizontal="right"/>
      <protection locked="0"/>
    </xf>
    <xf numFmtId="4" fontId="18" fillId="0" borderId="0" xfId="162" applyNumberFormat="1" applyAlignment="1">
      <alignment horizontal="right"/>
    </xf>
    <xf numFmtId="4" fontId="18" fillId="0" borderId="0" xfId="162" applyNumberFormat="1" applyAlignment="1" applyProtection="1">
      <alignment horizontal="right"/>
      <protection locked="0"/>
    </xf>
    <xf numFmtId="4" fontId="18" fillId="0" borderId="31" xfId="0" applyNumberFormat="1" applyFont="1" applyBorder="1" applyAlignment="1">
      <alignment horizontal="right"/>
    </xf>
    <xf numFmtId="4" fontId="18" fillId="0" borderId="31" xfId="0" applyNumberFormat="1" applyFont="1" applyBorder="1" applyAlignment="1" applyProtection="1">
      <alignment horizontal="right"/>
      <protection locked="0"/>
    </xf>
    <xf numFmtId="4" fontId="18" fillId="0" borderId="31" xfId="153" applyNumberFormat="1" applyFont="1" applyFill="1" applyBorder="1" applyAlignment="1">
      <alignment horizontal="right" wrapText="1"/>
    </xf>
    <xf numFmtId="4" fontId="18" fillId="0" borderId="31" xfId="153" applyNumberFormat="1" applyFont="1" applyFill="1" applyBorder="1" applyAlignment="1" applyProtection="1">
      <alignment horizontal="right" wrapText="1"/>
      <protection locked="0"/>
    </xf>
    <xf numFmtId="4" fontId="35" fillId="0" borderId="18" xfId="153" applyNumberFormat="1" applyFont="1" applyFill="1" applyBorder="1" applyAlignment="1">
      <alignment horizontal="right" wrapText="1"/>
    </xf>
    <xf numFmtId="4" fontId="18" fillId="0" borderId="31" xfId="0" applyNumberFormat="1" applyFont="1" applyBorder="1" applyAlignment="1" applyProtection="1">
      <alignment horizontal="right" wrapText="1"/>
      <protection locked="0"/>
    </xf>
    <xf numFmtId="4" fontId="35" fillId="0" borderId="18" xfId="159" applyNumberFormat="1" applyFont="1" applyBorder="1" applyAlignment="1">
      <alignment horizontal="right" shrinkToFit="1"/>
    </xf>
    <xf numFmtId="4" fontId="35" fillId="0" borderId="0" xfId="0" applyNumberFormat="1" applyFont="1" applyAlignment="1" applyProtection="1">
      <alignment horizontal="right" wrapText="1"/>
      <protection locked="0"/>
    </xf>
    <xf numFmtId="4" fontId="35" fillId="27" borderId="31" xfId="0" applyNumberFormat="1" applyFont="1" applyFill="1" applyBorder="1" applyAlignment="1" applyProtection="1">
      <alignment horizontal="right" wrapText="1"/>
      <protection locked="0"/>
    </xf>
    <xf numFmtId="4" fontId="18" fillId="0" borderId="0" xfId="417" applyNumberFormat="1" applyFont="1" applyAlignment="1">
      <alignment horizontal="right" wrapText="1"/>
    </xf>
    <xf numFmtId="4" fontId="118" fillId="0" borderId="0" xfId="0" applyNumberFormat="1" applyFont="1" applyAlignment="1">
      <alignment horizontal="right" wrapText="1"/>
    </xf>
    <xf numFmtId="4" fontId="18" fillId="0" borderId="0" xfId="407" applyNumberFormat="1" applyFont="1" applyAlignment="1">
      <alignment horizontal="right"/>
    </xf>
    <xf numFmtId="4" fontId="18" fillId="27" borderId="20" xfId="0" applyNumberFormat="1" applyFont="1" applyFill="1" applyBorder="1" applyAlignment="1">
      <alignment horizontal="right" wrapText="1"/>
    </xf>
    <xf numFmtId="4" fontId="18" fillId="0" borderId="20" xfId="159" applyNumberFormat="1" applyBorder="1" applyAlignment="1">
      <alignment horizontal="right" shrinkToFit="1"/>
    </xf>
    <xf numFmtId="4" fontId="18" fillId="27" borderId="16" xfId="0" applyNumberFormat="1" applyFont="1" applyFill="1" applyBorder="1" applyAlignment="1">
      <alignment horizontal="right" wrapText="1"/>
    </xf>
    <xf numFmtId="4" fontId="18" fillId="0" borderId="16" xfId="159" applyNumberFormat="1" applyBorder="1" applyAlignment="1">
      <alignment horizontal="right" shrinkToFit="1"/>
    </xf>
    <xf numFmtId="4" fontId="18" fillId="27" borderId="0" xfId="0" applyNumberFormat="1" applyFont="1" applyFill="1" applyAlignment="1">
      <alignment horizontal="right" wrapText="1"/>
    </xf>
    <xf numFmtId="4" fontId="18" fillId="0" borderId="16" xfId="0" applyNumberFormat="1" applyFont="1" applyBorder="1" applyAlignment="1">
      <alignment horizontal="right" wrapText="1"/>
    </xf>
    <xf numFmtId="4" fontId="18" fillId="0" borderId="25" xfId="159" applyNumberFormat="1" applyBorder="1" applyAlignment="1">
      <alignment horizontal="right" shrinkToFit="1"/>
    </xf>
    <xf numFmtId="4" fontId="18" fillId="0" borderId="22" xfId="159" applyNumberFormat="1" applyBorder="1" applyAlignment="1">
      <alignment horizontal="right" shrinkToFit="1"/>
    </xf>
    <xf numFmtId="4" fontId="35" fillId="27" borderId="0" xfId="0" applyNumberFormat="1" applyFont="1" applyFill="1" applyAlignment="1">
      <alignment horizontal="right" wrapText="1"/>
    </xf>
    <xf numFmtId="4" fontId="35" fillId="27" borderId="31" xfId="0" applyNumberFormat="1" applyFont="1" applyFill="1" applyBorder="1" applyAlignment="1">
      <alignment horizontal="right" wrapText="1"/>
    </xf>
    <xf numFmtId="4" fontId="18" fillId="0" borderId="0" xfId="294" applyNumberFormat="1" applyAlignment="1">
      <alignment horizontal="right" wrapText="1"/>
    </xf>
    <xf numFmtId="4" fontId="35" fillId="27" borderId="20" xfId="0" applyNumberFormat="1" applyFont="1" applyFill="1" applyBorder="1" applyAlignment="1">
      <alignment horizontal="right" wrapText="1"/>
    </xf>
    <xf numFmtId="4" fontId="35" fillId="0" borderId="0" xfId="155" applyNumberFormat="1" applyFont="1" applyAlignment="1" applyProtection="1">
      <alignment horizontal="right"/>
      <protection locked="0"/>
    </xf>
    <xf numFmtId="4" fontId="35" fillId="27" borderId="16" xfId="0" applyNumberFormat="1" applyFont="1" applyFill="1" applyBorder="1" applyAlignment="1">
      <alignment horizontal="right" wrapText="1"/>
    </xf>
    <xf numFmtId="4" fontId="35" fillId="27" borderId="34" xfId="0" applyNumberFormat="1" applyFont="1" applyFill="1" applyBorder="1" applyAlignment="1">
      <alignment horizontal="right" wrapText="1"/>
    </xf>
    <xf numFmtId="4" fontId="35" fillId="27" borderId="25" xfId="0" applyNumberFormat="1" applyFont="1" applyFill="1" applyBorder="1" applyAlignment="1">
      <alignment horizontal="right" wrapText="1"/>
    </xf>
    <xf numFmtId="0" fontId="18" fillId="0" borderId="0" xfId="0" applyFont="1" applyAlignment="1">
      <alignment horizontal="justify" vertical="top" wrapText="1"/>
    </xf>
    <xf numFmtId="49" fontId="17" fillId="0" borderId="0" xfId="0" applyNumberFormat="1" applyFont="1" applyAlignment="1">
      <alignment horizontal="right" vertical="top"/>
    </xf>
    <xf numFmtId="0" fontId="17" fillId="0" borderId="0" xfId="0" applyFont="1" applyAlignment="1">
      <alignment horizontal="left" vertical="top"/>
    </xf>
    <xf numFmtId="4" fontId="17" fillId="0" borderId="0" xfId="0" applyNumberFormat="1" applyFont="1" applyAlignment="1">
      <alignment horizontal="left" vertical="top" shrinkToFit="1"/>
    </xf>
    <xf numFmtId="4" fontId="17" fillId="0" borderId="0" xfId="0" applyNumberFormat="1" applyFont="1" applyAlignment="1" applyProtection="1">
      <alignment horizontal="left" vertical="top" shrinkToFit="1"/>
      <protection locked="0"/>
    </xf>
    <xf numFmtId="0" fontId="0" fillId="0" borderId="0" xfId="0" applyAlignment="1">
      <alignment horizontal="justify" wrapText="1"/>
    </xf>
    <xf numFmtId="0" fontId="0" fillId="0" borderId="0" xfId="0" applyAlignment="1">
      <alignment wrapText="1"/>
    </xf>
    <xf numFmtId="0" fontId="18" fillId="0" borderId="0" xfId="0" applyFont="1" applyAlignment="1">
      <alignment horizontal="justify" vertical="center" wrapText="1"/>
    </xf>
    <xf numFmtId="4" fontId="18" fillId="0" borderId="0" xfId="0" applyNumberFormat="1" applyFont="1" applyAlignment="1">
      <alignment horizontal="right" shrinkToFit="1"/>
    </xf>
    <xf numFmtId="0" fontId="148" fillId="0" borderId="0" xfId="0" applyFont="1" applyAlignment="1">
      <alignment horizontal="justify" wrapText="1"/>
    </xf>
    <xf numFmtId="49" fontId="148" fillId="0" borderId="0" xfId="0" applyNumberFormat="1" applyFont="1" applyAlignment="1">
      <alignment horizontal="right" vertical="top" wrapText="1"/>
    </xf>
    <xf numFmtId="0" fontId="148" fillId="0" borderId="0" xfId="0" applyFont="1" applyAlignment="1">
      <alignment horizontal="left" vertical="top" wrapText="1"/>
    </xf>
    <xf numFmtId="4" fontId="148" fillId="0" borderId="0" xfId="0" applyNumberFormat="1" applyFont="1" applyAlignment="1">
      <alignment horizontal="right" shrinkToFit="1"/>
    </xf>
    <xf numFmtId="0" fontId="18" fillId="0" borderId="0" xfId="0" applyFont="1" applyAlignment="1">
      <alignment horizontal="left" vertical="center" wrapText="1"/>
    </xf>
    <xf numFmtId="0" fontId="35" fillId="0" borderId="30" xfId="0" applyFont="1" applyBorder="1" applyAlignment="1">
      <alignment horizontal="left" vertical="top" wrapText="1"/>
    </xf>
    <xf numFmtId="0" fontId="18" fillId="0" borderId="0" xfId="0" applyFont="1" applyAlignment="1">
      <alignment horizontal="left"/>
    </xf>
    <xf numFmtId="181" fontId="35" fillId="0" borderId="29" xfId="0" applyNumberFormat="1" applyFont="1" applyBorder="1" applyAlignment="1">
      <alignment horizontal="right" vertical="top"/>
    </xf>
    <xf numFmtId="0" fontId="18" fillId="0" borderId="29" xfId="0" applyFont="1" applyBorder="1" applyAlignment="1">
      <alignment horizontal="right" vertical="top"/>
    </xf>
    <xf numFmtId="0" fontId="18" fillId="0" borderId="0" xfId="0" applyFont="1" applyAlignment="1">
      <alignment horizontal="justify" wrapText="1"/>
    </xf>
    <xf numFmtId="0" fontId="18" fillId="0" borderId="29" xfId="0" applyFont="1" applyBorder="1" applyAlignment="1">
      <alignment horizontal="right"/>
    </xf>
    <xf numFmtId="0" fontId="35" fillId="34" borderId="32" xfId="0" applyFont="1" applyFill="1" applyBorder="1" applyAlignment="1">
      <alignment horizontal="justify" vertical="top" wrapText="1"/>
    </xf>
    <xf numFmtId="0" fontId="35" fillId="34" borderId="32" xfId="0" applyFont="1" applyFill="1" applyBorder="1" applyAlignment="1">
      <alignment horizontal="left" wrapText="1"/>
    </xf>
    <xf numFmtId="0" fontId="35" fillId="34" borderId="32" xfId="0" applyFont="1" applyFill="1" applyBorder="1" applyAlignment="1">
      <alignment horizontal="right" wrapText="1"/>
    </xf>
    <xf numFmtId="0" fontId="18" fillId="34" borderId="32" xfId="0" applyFont="1" applyFill="1" applyBorder="1" applyAlignment="1">
      <alignment horizontal="right" wrapText="1"/>
    </xf>
    <xf numFmtId="0" fontId="35" fillId="34" borderId="0" xfId="0" applyFont="1" applyFill="1" applyAlignment="1">
      <alignment horizontal="justify" wrapText="1"/>
    </xf>
    <xf numFmtId="0" fontId="35" fillId="34" borderId="0" xfId="0" applyFont="1" applyFill="1" applyAlignment="1">
      <alignment horizontal="left"/>
    </xf>
    <xf numFmtId="0" fontId="35" fillId="34" borderId="0" xfId="0" applyFont="1" applyFill="1" applyAlignment="1">
      <alignment horizontal="right" wrapText="1"/>
    </xf>
    <xf numFmtId="0" fontId="18" fillId="34" borderId="0" xfId="0" applyFont="1" applyFill="1" applyAlignment="1">
      <alignment horizontal="right" wrapText="1"/>
    </xf>
    <xf numFmtId="0" fontId="35" fillId="34" borderId="36" xfId="0" applyFont="1" applyFill="1" applyBorder="1" applyAlignment="1">
      <alignment horizontal="justify" wrapText="1"/>
    </xf>
    <xf numFmtId="4" fontId="35" fillId="34" borderId="36" xfId="0" applyNumberFormat="1" applyFont="1" applyFill="1" applyBorder="1" applyAlignment="1">
      <alignment horizontal="justify" wrapText="1"/>
    </xf>
    <xf numFmtId="0" fontId="18" fillId="34" borderId="36" xfId="0" applyFont="1" applyFill="1" applyBorder="1" applyAlignment="1">
      <alignment horizontal="right" wrapText="1"/>
    </xf>
    <xf numFmtId="4" fontId="35" fillId="34" borderId="36" xfId="0" applyNumberFormat="1" applyFont="1" applyFill="1" applyBorder="1" applyAlignment="1">
      <alignment horizontal="right" wrapText="1"/>
    </xf>
    <xf numFmtId="4" fontId="18" fillId="34" borderId="36" xfId="0" applyNumberFormat="1" applyFont="1" applyFill="1" applyBorder="1" applyAlignment="1">
      <alignment horizontal="right" wrapText="1"/>
    </xf>
    <xf numFmtId="4" fontId="35" fillId="34" borderId="0" xfId="0" applyNumberFormat="1" applyFont="1" applyFill="1" applyAlignment="1">
      <alignment horizontal="justify" wrapText="1"/>
    </xf>
    <xf numFmtId="4" fontId="35" fillId="34" borderId="0" xfId="0" applyNumberFormat="1" applyFont="1" applyFill="1" applyAlignment="1">
      <alignment horizontal="right" wrapText="1"/>
    </xf>
    <xf numFmtId="4" fontId="18" fillId="34" borderId="0" xfId="0" applyNumberFormat="1" applyFont="1" applyFill="1" applyAlignment="1">
      <alignment horizontal="right" wrapText="1"/>
    </xf>
    <xf numFmtId="0" fontId="35" fillId="34" borderId="37" xfId="0" applyFont="1" applyFill="1" applyBorder="1" applyAlignment="1">
      <alignment horizontal="justify" vertical="top" wrapText="1"/>
    </xf>
    <xf numFmtId="4" fontId="35" fillId="34" borderId="37" xfId="0" applyNumberFormat="1" applyFont="1" applyFill="1" applyBorder="1" applyAlignment="1">
      <alignment horizontal="justify" wrapText="1"/>
    </xf>
    <xf numFmtId="0" fontId="18" fillId="34" borderId="37" xfId="0" applyFont="1" applyFill="1" applyBorder="1" applyAlignment="1">
      <alignment horizontal="right" wrapText="1"/>
    </xf>
    <xf numFmtId="4" fontId="35" fillId="34" borderId="37" xfId="0" applyNumberFormat="1" applyFont="1" applyFill="1" applyBorder="1" applyAlignment="1">
      <alignment horizontal="right" wrapText="1"/>
    </xf>
    <xf numFmtId="4" fontId="18" fillId="34" borderId="37" xfId="0" applyNumberFormat="1" applyFont="1" applyFill="1" applyBorder="1" applyAlignment="1">
      <alignment horizontal="right" wrapText="1"/>
    </xf>
    <xf numFmtId="4" fontId="117" fillId="0" borderId="0" xfId="0" applyNumberFormat="1" applyFont="1" applyAlignment="1">
      <alignment horizontal="right" shrinkToFit="1"/>
    </xf>
    <xf numFmtId="0" fontId="117" fillId="0" borderId="0" xfId="0" applyFont="1" applyAlignment="1">
      <alignment horizontal="justify" wrapText="1"/>
    </xf>
    <xf numFmtId="0" fontId="117" fillId="33" borderId="0" xfId="0" applyFont="1" applyFill="1" applyAlignment="1">
      <alignment horizontal="justify" wrapText="1"/>
    </xf>
    <xf numFmtId="49" fontId="117" fillId="0" borderId="0" xfId="0" applyNumberFormat="1" applyFont="1" applyAlignment="1">
      <alignment horizontal="right" vertical="top"/>
    </xf>
    <xf numFmtId="0" fontId="117" fillId="0" borderId="0" xfId="0" applyFont="1" applyAlignment="1">
      <alignment horizontal="left" vertical="top"/>
    </xf>
    <xf numFmtId="49" fontId="117" fillId="0" borderId="0" xfId="0" applyNumberFormat="1" applyFont="1" applyAlignment="1">
      <alignment horizontal="right" vertical="top" wrapText="1"/>
    </xf>
    <xf numFmtId="0" fontId="117" fillId="0" borderId="0" xfId="0" applyFont="1" applyAlignment="1">
      <alignment horizontal="left" vertical="top" wrapText="1"/>
    </xf>
    <xf numFmtId="4" fontId="117" fillId="0" borderId="0" xfId="0" applyNumberFormat="1" applyFont="1" applyAlignment="1" applyProtection="1">
      <alignment horizontal="right"/>
      <protection locked="0"/>
    </xf>
    <xf numFmtId="0" fontId="129" fillId="0" borderId="0" xfId="0" applyFont="1" applyAlignment="1">
      <alignment horizontal="justify" vertical="top" wrapText="1"/>
    </xf>
    <xf numFmtId="0" fontId="129" fillId="0" borderId="0" xfId="0" applyFont="1" applyAlignment="1">
      <alignment wrapText="1"/>
    </xf>
    <xf numFmtId="0" fontId="129" fillId="0" borderId="0" xfId="0" applyFont="1" applyAlignment="1">
      <alignment horizontal="justify" wrapText="1"/>
    </xf>
    <xf numFmtId="2" fontId="18" fillId="0" borderId="0" xfId="0" applyNumberFormat="1" applyFont="1" applyAlignment="1">
      <alignment horizontal="justify" vertical="top" wrapText="1"/>
    </xf>
    <xf numFmtId="4" fontId="129" fillId="0" borderId="0" xfId="0" applyNumberFormat="1" applyFont="1" applyAlignment="1">
      <alignment horizontal="right" wrapText="1"/>
    </xf>
    <xf numFmtId="2" fontId="18" fillId="0" borderId="0" xfId="0" applyNumberFormat="1" applyFont="1" applyAlignment="1" applyProtection="1">
      <alignment horizontal="justify" vertical="top" wrapText="1"/>
      <protection hidden="1"/>
    </xf>
    <xf numFmtId="4" fontId="129" fillId="0" borderId="0" xfId="0" applyNumberFormat="1" applyFont="1" applyAlignment="1">
      <alignment horizontal="right"/>
    </xf>
    <xf numFmtId="49" fontId="129" fillId="0" borderId="0" xfId="0" applyNumberFormat="1" applyFont="1" applyAlignment="1">
      <alignment wrapText="1"/>
    </xf>
    <xf numFmtId="49" fontId="18" fillId="0" borderId="0" xfId="0" applyNumberFormat="1" applyFont="1" applyAlignment="1">
      <alignment vertical="top" wrapText="1"/>
    </xf>
    <xf numFmtId="2" fontId="129" fillId="0" borderId="0" xfId="0" applyNumberFormat="1" applyFont="1" applyAlignment="1" applyProtection="1">
      <alignment horizontal="justify" vertical="top" wrapText="1"/>
      <protection hidden="1"/>
    </xf>
    <xf numFmtId="0" fontId="18" fillId="0" borderId="0" xfId="0" applyFont="1" applyBorder="1" applyAlignment="1">
      <alignment horizontal="right"/>
    </xf>
    <xf numFmtId="0" fontId="35" fillId="0" borderId="0" xfId="0" applyFont="1" applyBorder="1" applyAlignment="1">
      <alignment horizontal="left" vertical="top" wrapText="1"/>
    </xf>
    <xf numFmtId="0" fontId="35" fillId="0" borderId="0" xfId="0" applyFont="1" applyBorder="1" applyAlignment="1">
      <alignment horizontal="right" vertical="top" wrapText="1"/>
    </xf>
    <xf numFmtId="4" fontId="35" fillId="0" borderId="0" xfId="0" applyNumberFormat="1" applyFont="1" applyBorder="1" applyAlignment="1">
      <alignment horizontal="right" vertical="top" wrapText="1"/>
    </xf>
    <xf numFmtId="4" fontId="18" fillId="0" borderId="0" xfId="0" applyNumberFormat="1" applyFont="1" applyBorder="1" applyAlignment="1">
      <alignment horizontal="right"/>
    </xf>
    <xf numFmtId="4" fontId="148" fillId="0" borderId="0" xfId="0" applyNumberFormat="1" applyFont="1" applyAlignment="1">
      <alignment horizontal="right" wrapText="1"/>
    </xf>
    <xf numFmtId="4" fontId="117" fillId="0" borderId="0" xfId="0" applyNumberFormat="1" applyFont="1" applyAlignment="1" applyProtection="1">
      <alignment horizontal="right" shrinkToFit="1"/>
      <protection locked="0"/>
    </xf>
    <xf numFmtId="4" fontId="35" fillId="0" borderId="35" xfId="0" applyNumberFormat="1" applyFont="1" applyBorder="1" applyAlignment="1">
      <alignment horizontal="right" wrapText="1"/>
    </xf>
    <xf numFmtId="4" fontId="35" fillId="0" borderId="31" xfId="0" applyNumberFormat="1" applyFont="1" applyBorder="1" applyAlignment="1">
      <alignment horizontal="right" wrapText="1"/>
    </xf>
    <xf numFmtId="4" fontId="129" fillId="0" borderId="0" xfId="0" applyNumberFormat="1" applyFont="1" applyAlignment="1" applyProtection="1">
      <alignment horizontal="right" wrapText="1"/>
      <protection locked="0"/>
    </xf>
    <xf numFmtId="0" fontId="18" fillId="0" borderId="0" xfId="0" applyFont="1" applyAlignment="1" applyProtection="1">
      <alignment horizontal="justify" vertical="top" wrapText="1"/>
    </xf>
    <xf numFmtId="0" fontId="148" fillId="0" borderId="0" xfId="162" applyFont="1" applyAlignment="1" applyProtection="1">
      <alignment vertical="top"/>
    </xf>
    <xf numFmtId="0" fontId="134" fillId="30" borderId="0" xfId="162" applyFont="1" applyFill="1" applyAlignment="1" applyProtection="1">
      <alignment vertical="center"/>
    </xf>
    <xf numFmtId="4" fontId="148" fillId="0" borderId="0" xfId="0" applyNumberFormat="1" applyFont="1" applyAlignment="1" applyProtection="1">
      <alignment horizontal="justify" vertical="top" wrapText="1"/>
    </xf>
    <xf numFmtId="0" fontId="25" fillId="0" borderId="0" xfId="197" applyFont="1" applyAlignment="1">
      <alignment horizontal="justify" vertical="top" wrapText="1"/>
    </xf>
    <xf numFmtId="0" fontId="148" fillId="0" borderId="0" xfId="162" applyFont="1" applyAlignment="1" applyProtection="1">
      <alignment horizontal="justify" vertical="top"/>
    </xf>
    <xf numFmtId="0" fontId="148" fillId="0" borderId="0" xfId="162" applyFont="1" applyAlignment="1" applyProtection="1">
      <alignment horizontal="justify" vertical="top" wrapText="1"/>
    </xf>
    <xf numFmtId="0" fontId="148" fillId="0" borderId="0" xfId="0" applyFont="1" applyAlignment="1" applyProtection="1">
      <alignment horizontal="justify" vertical="top" wrapText="1"/>
    </xf>
    <xf numFmtId="4" fontId="25" fillId="0" borderId="0" xfId="162" applyNumberFormat="1" applyFont="1" applyAlignment="1" applyProtection="1">
      <alignment horizontal="left" vertical="top" wrapText="1"/>
    </xf>
    <xf numFmtId="0" fontId="148" fillId="0" borderId="0" xfId="162" applyFont="1" applyAlignment="1" applyProtection="1">
      <alignment vertical="center" wrapText="1"/>
    </xf>
    <xf numFmtId="0" fontId="148" fillId="0" borderId="0" xfId="0" applyFont="1" applyAlignment="1"/>
    <xf numFmtId="0" fontId="162" fillId="0" borderId="0" xfId="0" applyFont="1" applyAlignment="1">
      <alignment vertical="center"/>
    </xf>
    <xf numFmtId="49" fontId="148" fillId="0" borderId="0" xfId="0" applyNumberFormat="1" applyFont="1" applyAlignment="1">
      <alignment vertical="top"/>
    </xf>
    <xf numFmtId="0" fontId="148" fillId="0" borderId="0" xfId="162" applyFont="1" applyAlignment="1"/>
    <xf numFmtId="0" fontId="166" fillId="0" borderId="0" xfId="0" applyFont="1" applyAlignment="1">
      <alignment vertical="top"/>
    </xf>
    <xf numFmtId="0" fontId="162" fillId="0" borderId="0" xfId="0" applyFont="1" applyAlignment="1"/>
    <xf numFmtId="0" fontId="166" fillId="0" borderId="0" xfId="296" applyFont="1" applyAlignment="1">
      <alignment vertical="top"/>
    </xf>
    <xf numFmtId="0" fontId="148" fillId="0" borderId="0" xfId="0" applyFont="1" applyAlignment="1">
      <alignment vertical="top"/>
    </xf>
    <xf numFmtId="4" fontId="148" fillId="0" borderId="0" xfId="0" applyNumberFormat="1" applyFont="1" applyAlignment="1">
      <alignment vertical="top"/>
    </xf>
    <xf numFmtId="4" fontId="148" fillId="0" borderId="0" xfId="0" applyNumberFormat="1" applyFont="1" applyAlignment="1"/>
    <xf numFmtId="0" fontId="165" fillId="0" borderId="0" xfId="0" applyFont="1" applyAlignment="1"/>
    <xf numFmtId="0" fontId="145" fillId="0" borderId="0" xfId="0" applyFont="1" applyAlignment="1"/>
    <xf numFmtId="0" fontId="145" fillId="0" borderId="0" xfId="0" applyFont="1" applyAlignment="1">
      <alignment vertical="center"/>
    </xf>
    <xf numFmtId="0" fontId="145" fillId="0" borderId="0" xfId="162" applyFont="1" applyAlignment="1"/>
    <xf numFmtId="0" fontId="167" fillId="0" borderId="0" xfId="0" applyFont="1" applyAlignment="1">
      <alignment vertical="top"/>
    </xf>
    <xf numFmtId="0" fontId="145" fillId="0" borderId="0" xfId="275" applyFont="1" applyAlignment="1"/>
    <xf numFmtId="0" fontId="165" fillId="0" borderId="0" xfId="275" applyFont="1" applyAlignment="1"/>
    <xf numFmtId="4" fontId="145" fillId="0" borderId="0" xfId="275" applyNumberFormat="1" applyFont="1" applyAlignment="1"/>
    <xf numFmtId="2" fontId="145" fillId="0" borderId="0" xfId="275" applyNumberFormat="1" applyFont="1" applyAlignment="1">
      <alignment vertical="center"/>
    </xf>
    <xf numFmtId="0" fontId="145" fillId="0" borderId="0" xfId="295" applyFont="1" applyAlignment="1"/>
    <xf numFmtId="0" fontId="145" fillId="0" borderId="0" xfId="0" applyFont="1" applyAlignment="1">
      <alignment horizontal="justify" vertical="center" wrapText="1"/>
    </xf>
    <xf numFmtId="0" fontId="145" fillId="0" borderId="0" xfId="275" applyFont="1" applyAlignment="1">
      <alignment horizontal="left" vertical="center"/>
    </xf>
    <xf numFmtId="0" fontId="168" fillId="0" borderId="0" xfId="0" applyFont="1" applyAlignment="1"/>
    <xf numFmtId="43" fontId="165" fillId="0" borderId="0" xfId="0" applyNumberFormat="1" applyFont="1" applyAlignment="1"/>
    <xf numFmtId="0" fontId="167" fillId="0" borderId="0" xfId="0" applyFont="1" applyAlignment="1">
      <alignment horizontal="center" vertical="top"/>
    </xf>
    <xf numFmtId="4" fontId="165" fillId="0" borderId="0" xfId="275" applyNumberFormat="1" applyFont="1" applyAlignment="1"/>
    <xf numFmtId="0" fontId="145" fillId="0" borderId="0" xfId="162" applyFont="1" applyAlignment="1">
      <alignment vertical="top"/>
    </xf>
    <xf numFmtId="0" fontId="165" fillId="0" borderId="0" xfId="162" applyFont="1" applyAlignment="1">
      <alignment vertical="top"/>
    </xf>
    <xf numFmtId="0" fontId="165" fillId="31" borderId="0" xfId="162" applyFont="1" applyFill="1" applyAlignment="1">
      <alignment vertical="top"/>
    </xf>
    <xf numFmtId="0" fontId="145" fillId="0" borderId="0" xfId="0" applyFont="1" applyAlignment="1">
      <alignment vertical="top"/>
    </xf>
    <xf numFmtId="0" fontId="165" fillId="25" borderId="0" xfId="153" applyFont="1" applyAlignment="1">
      <alignment vertical="top"/>
    </xf>
    <xf numFmtId="0" fontId="165" fillId="32" borderId="0" xfId="153" applyFont="1" applyFill="1" applyAlignment="1">
      <alignment vertical="top"/>
    </xf>
    <xf numFmtId="0" fontId="145" fillId="0" borderId="0" xfId="233" applyFont="1" applyAlignment="1">
      <alignment vertical="top"/>
    </xf>
    <xf numFmtId="0" fontId="162" fillId="0" borderId="0" xfId="0" applyFont="1" applyAlignment="1">
      <alignment vertical="justify"/>
    </xf>
    <xf numFmtId="0" fontId="148" fillId="0" borderId="0" xfId="0" applyFont="1" applyAlignment="1">
      <alignment vertical="justify"/>
    </xf>
    <xf numFmtId="0" fontId="162" fillId="0" borderId="0" xfId="0" applyFont="1" applyAlignment="1">
      <alignment vertical="top"/>
    </xf>
    <xf numFmtId="0" fontId="162" fillId="31" borderId="0" xfId="0" applyFont="1" applyFill="1" applyAlignment="1">
      <alignment vertical="top"/>
    </xf>
    <xf numFmtId="4" fontId="148" fillId="0" borderId="0" xfId="0" applyNumberFormat="1" applyFont="1" applyAlignment="1">
      <alignment vertical="center" wrapText="1"/>
    </xf>
    <xf numFmtId="0" fontId="162" fillId="0" borderId="0" xfId="162" applyFont="1" applyAlignment="1"/>
    <xf numFmtId="0" fontId="148" fillId="31" borderId="0" xfId="162" applyFont="1" applyFill="1" applyAlignment="1"/>
    <xf numFmtId="0" fontId="169" fillId="0" borderId="0" xfId="186" applyFont="1" applyAlignment="1"/>
    <xf numFmtId="0" fontId="148" fillId="0" borderId="0" xfId="197" applyFont="1" applyAlignment="1">
      <alignment vertical="top"/>
    </xf>
    <xf numFmtId="0" fontId="162" fillId="31" borderId="0" xfId="197" applyFont="1" applyFill="1" applyAlignment="1">
      <alignment vertical="top"/>
    </xf>
    <xf numFmtId="4" fontId="148" fillId="0" borderId="0" xfId="184" applyNumberFormat="1" applyFont="1" applyAlignment="1" applyProtection="1">
      <alignment vertical="top"/>
    </xf>
    <xf numFmtId="4" fontId="148" fillId="0" borderId="0" xfId="0" applyNumberFormat="1" applyFont="1" applyAlignment="1" applyProtection="1">
      <alignment vertical="center"/>
    </xf>
    <xf numFmtId="4" fontId="148" fillId="0" borderId="0" xfId="0" applyNumberFormat="1" applyFont="1" applyAlignment="1" applyProtection="1">
      <alignment horizontal="justify" vertical="center" wrapText="1"/>
    </xf>
    <xf numFmtId="0" fontId="145" fillId="0" borderId="0" xfId="162" applyFont="1" applyAlignment="1">
      <alignment vertical="center"/>
    </xf>
    <xf numFmtId="0" fontId="145" fillId="0" borderId="0" xfId="275" applyFont="1" applyAlignment="1">
      <alignment vertical="center"/>
    </xf>
    <xf numFmtId="0" fontId="165" fillId="25" borderId="0" xfId="153" applyFont="1" applyAlignment="1">
      <alignment vertical="center"/>
    </xf>
    <xf numFmtId="0" fontId="164" fillId="0" borderId="0" xfId="172" applyFont="1" applyAlignment="1">
      <alignment horizontal="justify" vertical="top" wrapText="1"/>
    </xf>
    <xf numFmtId="0" fontId="18" fillId="0" borderId="0" xfId="0" applyFont="1" applyAlignment="1">
      <alignment horizontal="justify" vertical="top" wrapText="1"/>
    </xf>
    <xf numFmtId="0" fontId="18" fillId="0" borderId="0" xfId="0" applyFont="1" applyAlignment="1">
      <alignment horizontal="justify" vertical="top" wrapText="1"/>
    </xf>
    <xf numFmtId="4" fontId="18" fillId="0" borderId="31" xfId="0" applyNumberFormat="1" applyFont="1" applyBorder="1" applyAlignment="1">
      <alignment horizontal="right" vertical="top"/>
    </xf>
    <xf numFmtId="4" fontId="18" fillId="0" borderId="0" xfId="286" applyNumberFormat="1" applyAlignment="1" applyProtection="1">
      <alignment horizontal="right"/>
      <protection locked="0"/>
    </xf>
    <xf numFmtId="4" fontId="18" fillId="0" borderId="0" xfId="289" applyNumberFormat="1" applyAlignment="1">
      <alignment horizontal="right"/>
    </xf>
    <xf numFmtId="4" fontId="18" fillId="0" borderId="0" xfId="162" applyNumberFormat="1" applyAlignment="1">
      <alignment horizontal="right" wrapText="1"/>
    </xf>
    <xf numFmtId="4" fontId="18" fillId="0" borderId="31" xfId="0" applyNumberFormat="1" applyFont="1" applyBorder="1" applyAlignment="1" applyProtection="1">
      <alignment horizontal="right" vertical="top"/>
      <protection locked="0"/>
    </xf>
    <xf numFmtId="4" fontId="18" fillId="0" borderId="0" xfId="159" applyNumberFormat="1" applyAlignment="1" applyProtection="1">
      <alignment horizontal="right"/>
      <protection locked="0"/>
    </xf>
    <xf numFmtId="4" fontId="55" fillId="0" borderId="0" xfId="162" applyNumberFormat="1" applyFont="1" applyAlignment="1" applyProtection="1">
      <alignment horizontal="right" vertical="top" wrapText="1"/>
      <protection locked="0"/>
    </xf>
    <xf numFmtId="0" fontId="18" fillId="0" borderId="0" xfId="162" applyAlignment="1" applyProtection="1">
      <alignment horizontal="justify" vertical="top" wrapText="1"/>
      <protection locked="0"/>
    </xf>
    <xf numFmtId="0" fontId="18" fillId="0" borderId="0" xfId="275" applyFont="1" applyProtection="1">
      <protection locked="0"/>
    </xf>
    <xf numFmtId="4" fontId="18" fillId="0" borderId="0" xfId="162" applyNumberFormat="1" applyAlignment="1" applyProtection="1">
      <alignment horizontal="right" vertical="top" wrapText="1"/>
      <protection locked="0"/>
    </xf>
    <xf numFmtId="0" fontId="25" fillId="0" borderId="0" xfId="197" quotePrefix="1" applyFont="1" applyAlignment="1" applyProtection="1">
      <alignment horizontal="justify" vertical="top" wrapText="1"/>
    </xf>
    <xf numFmtId="0" fontId="55" fillId="0" borderId="0" xfId="0" applyFont="1" applyAlignment="1" applyProtection="1">
      <alignment horizontal="justify" vertical="top" wrapText="1"/>
    </xf>
    <xf numFmtId="0" fontId="25" fillId="0" borderId="0" xfId="197" applyFont="1" applyAlignment="1" applyProtection="1">
      <alignment horizontal="justify" vertical="top" wrapText="1"/>
    </xf>
    <xf numFmtId="0" fontId="25" fillId="0" borderId="0" xfId="197" quotePrefix="1" applyFont="1" applyAlignment="1" applyProtection="1">
      <alignment horizontal="left" vertical="top" wrapText="1"/>
    </xf>
    <xf numFmtId="0" fontId="25" fillId="0" borderId="0" xfId="197" quotePrefix="1" applyFont="1" applyFill="1" applyAlignment="1" applyProtection="1">
      <alignment horizontal="justify" vertical="top" wrapText="1"/>
    </xf>
    <xf numFmtId="0" fontId="25" fillId="0" borderId="0" xfId="197" applyFont="1" applyFill="1" applyAlignment="1" applyProtection="1">
      <alignment horizontal="justify" vertical="top" wrapText="1"/>
    </xf>
    <xf numFmtId="0" fontId="55" fillId="0" borderId="0" xfId="0" applyFont="1" applyFill="1" applyAlignment="1" applyProtection="1">
      <alignment horizontal="justify" vertical="top" wrapText="1"/>
    </xf>
    <xf numFmtId="0" fontId="55" fillId="0" borderId="13" xfId="0" applyFont="1" applyBorder="1" applyAlignment="1" applyProtection="1">
      <alignment horizontal="justify" vertical="top" wrapText="1"/>
    </xf>
    <xf numFmtId="0" fontId="55" fillId="0" borderId="23" xfId="0" applyFont="1" applyBorder="1" applyAlignment="1" applyProtection="1">
      <alignment horizontal="justify" vertical="top" wrapText="1"/>
    </xf>
    <xf numFmtId="0" fontId="55" fillId="0" borderId="0" xfId="197" quotePrefix="1" applyFont="1" applyAlignment="1" applyProtection="1">
      <alignment horizontal="left" vertical="top" wrapText="1"/>
    </xf>
    <xf numFmtId="2" fontId="55" fillId="0" borderId="0" xfId="197" quotePrefix="1" applyNumberFormat="1" applyFont="1" applyAlignment="1" applyProtection="1">
      <alignment horizontal="left" vertical="top" wrapText="1"/>
    </xf>
    <xf numFmtId="0" fontId="25" fillId="0" borderId="0" xfId="197" applyFont="1" applyFill="1" applyBorder="1" applyAlignment="1" applyProtection="1">
      <alignment horizontal="justify" vertical="top" wrapText="1"/>
    </xf>
    <xf numFmtId="0" fontId="25" fillId="0" borderId="0" xfId="197" quotePrefix="1" applyFont="1" applyFill="1" applyBorder="1" applyAlignment="1" applyProtection="1">
      <alignment horizontal="justify" vertical="top" wrapText="1"/>
    </xf>
    <xf numFmtId="0" fontId="25" fillId="0" borderId="0" xfId="197" quotePrefix="1" applyFont="1" applyAlignment="1">
      <alignment horizontal="justify" vertical="top" wrapText="1"/>
    </xf>
    <xf numFmtId="0" fontId="55" fillId="0" borderId="0" xfId="197" applyFont="1" applyFill="1" applyAlignment="1" applyProtection="1">
      <alignment horizontal="left" vertical="top"/>
    </xf>
    <xf numFmtId="0" fontId="25" fillId="0" borderId="0" xfId="0" applyFont="1" applyAlignment="1">
      <alignment vertical="top" wrapText="1"/>
    </xf>
    <xf numFmtId="0" fontId="83" fillId="0" borderId="0" xfId="282" applyFont="1" applyAlignment="1">
      <alignment horizontal="justify" vertical="top" wrapText="1"/>
    </xf>
    <xf numFmtId="0" fontId="153" fillId="0" borderId="0" xfId="0" applyFont="1" applyAlignment="1">
      <alignment horizontal="justify" vertical="center" wrapText="1"/>
    </xf>
    <xf numFmtId="0" fontId="153" fillId="0" borderId="0" xfId="0" applyFont="1" applyAlignment="1">
      <alignment horizontal="justify" vertical="top" wrapText="1"/>
    </xf>
    <xf numFmtId="0" fontId="27" fillId="0" borderId="0" xfId="0" applyFont="1" applyAlignment="1">
      <alignment horizontal="left" vertical="center"/>
    </xf>
    <xf numFmtId="0" fontId="17" fillId="0" borderId="0" xfId="0" applyFont="1" applyAlignment="1">
      <alignment horizontal="left" vertical="center"/>
    </xf>
    <xf numFmtId="0" fontId="99" fillId="0" borderId="0" xfId="0" applyFont="1" applyAlignment="1">
      <alignment horizontal="right" vertical="center"/>
    </xf>
    <xf numFmtId="0" fontId="17" fillId="0" borderId="0" xfId="0" applyFont="1" applyAlignment="1">
      <alignment horizontal="right" vertical="center"/>
    </xf>
    <xf numFmtId="0" fontId="27" fillId="0" borderId="0" xfId="0" applyFont="1" applyAlignment="1">
      <alignment horizontal="left" vertical="center" wrapText="1"/>
    </xf>
    <xf numFmtId="0" fontId="17" fillId="0" borderId="0" xfId="0" applyFont="1" applyAlignment="1">
      <alignment horizontal="left" vertical="center" wrapText="1"/>
    </xf>
    <xf numFmtId="0" fontId="27" fillId="0" borderId="0" xfId="0" applyFont="1" applyFill="1" applyAlignment="1">
      <alignment horizontal="left" vertical="center"/>
    </xf>
    <xf numFmtId="0" fontId="17" fillId="0" borderId="0" xfId="0" applyFont="1" applyFill="1" applyAlignment="1">
      <alignment horizontal="left" vertical="center"/>
    </xf>
    <xf numFmtId="0" fontId="27" fillId="0" borderId="0" xfId="0" applyFont="1" applyFill="1" applyAlignment="1">
      <alignment horizontal="left" vertical="center" wrapText="1"/>
    </xf>
    <xf numFmtId="0" fontId="17" fillId="0" borderId="0" xfId="0" applyFont="1" applyFill="1" applyAlignment="1">
      <alignment horizontal="left" vertical="center" wrapText="1"/>
    </xf>
    <xf numFmtId="0" fontId="98" fillId="0" borderId="25" xfId="0" applyFont="1" applyBorder="1" applyAlignment="1">
      <alignment horizontal="right" vertical="center"/>
    </xf>
    <xf numFmtId="0" fontId="17" fillId="0" borderId="25" xfId="0" applyFont="1" applyBorder="1" applyAlignment="1">
      <alignment horizontal="right" vertical="center"/>
    </xf>
    <xf numFmtId="0" fontId="27" fillId="0" borderId="20" xfId="0" applyFont="1" applyBorder="1" applyAlignment="1">
      <alignment horizontal="left" vertical="center"/>
    </xf>
    <xf numFmtId="0" fontId="17" fillId="0" borderId="20" xfId="0" applyFont="1" applyBorder="1" applyAlignment="1">
      <alignment horizontal="left" vertical="center"/>
    </xf>
    <xf numFmtId="0" fontId="93" fillId="0" borderId="0" xfId="0" applyFont="1" applyAlignment="1">
      <alignment horizontal="left" vertical="center"/>
    </xf>
    <xf numFmtId="0" fontId="93" fillId="0" borderId="20" xfId="0" applyFont="1" applyBorder="1" applyAlignment="1">
      <alignment horizontal="left" vertical="center"/>
    </xf>
    <xf numFmtId="0" fontId="94" fillId="0" borderId="0" xfId="0" applyFont="1" applyAlignment="1">
      <alignment horizontal="center" vertical="center"/>
    </xf>
    <xf numFmtId="0" fontId="17" fillId="0" borderId="0" xfId="0" applyFont="1" applyAlignment="1">
      <alignment horizontal="center" vertical="center"/>
    </xf>
    <xf numFmtId="0" fontId="99" fillId="0" borderId="20" xfId="0" applyFont="1" applyBorder="1" applyAlignment="1">
      <alignment horizontal="center" vertical="center"/>
    </xf>
    <xf numFmtId="0" fontId="17" fillId="0" borderId="20" xfId="0" applyFont="1" applyBorder="1" applyAlignment="1">
      <alignment horizontal="center" vertical="center"/>
    </xf>
    <xf numFmtId="0" fontId="98" fillId="0" borderId="24" xfId="0" applyFont="1" applyBorder="1" applyAlignment="1">
      <alignment horizontal="right" vertical="center"/>
    </xf>
    <xf numFmtId="0" fontId="17" fillId="0" borderId="24" xfId="0" applyFont="1" applyBorder="1" applyAlignment="1">
      <alignment horizontal="right" vertical="center"/>
    </xf>
    <xf numFmtId="0" fontId="99" fillId="0" borderId="0" xfId="0" applyFont="1" applyAlignment="1">
      <alignment horizontal="center" vertical="center"/>
    </xf>
    <xf numFmtId="2" fontId="17" fillId="0" borderId="0" xfId="0" applyNumberFormat="1" applyFont="1" applyAlignment="1" applyProtection="1">
      <alignment horizontal="justify" vertical="top" wrapText="1" shrinkToFit="1" readingOrder="1"/>
    </xf>
    <xf numFmtId="0" fontId="17" fillId="0" borderId="0" xfId="0" applyFont="1" applyAlignment="1" applyProtection="1">
      <alignment horizontal="justify" vertical="top" wrapText="1" shrinkToFit="1" readingOrder="1"/>
    </xf>
    <xf numFmtId="0" fontId="17" fillId="0" borderId="0" xfId="0" applyFont="1" applyAlignment="1" applyProtection="1">
      <alignment horizontal="justify" vertical="top" wrapText="1"/>
    </xf>
    <xf numFmtId="4" fontId="17" fillId="0" borderId="0" xfId="0" applyNumberFormat="1" applyFont="1" applyAlignment="1" applyProtection="1">
      <alignment horizontal="justify" vertical="top" wrapText="1"/>
    </xf>
    <xf numFmtId="0" fontId="18" fillId="0" borderId="0" xfId="0" applyFont="1" applyAlignment="1" applyProtection="1">
      <alignment horizontal="justify" vertical="top" wrapText="1"/>
    </xf>
    <xf numFmtId="0" fontId="16" fillId="0" borderId="0" xfId="0" applyFont="1" applyAlignment="1" applyProtection="1">
      <alignment horizontal="justify" vertical="top" wrapText="1"/>
    </xf>
    <xf numFmtId="2" fontId="17" fillId="0" borderId="0" xfId="0" applyNumberFormat="1" applyFont="1" applyAlignment="1" applyProtection="1">
      <alignment vertical="top" wrapText="1" shrinkToFit="1" readingOrder="1"/>
    </xf>
    <xf numFmtId="0" fontId="17" fillId="0" borderId="0" xfId="0" applyFont="1" applyAlignment="1" applyProtection="1">
      <alignment horizontal="justify" vertical="top"/>
    </xf>
    <xf numFmtId="0" fontId="100" fillId="0" borderId="0" xfId="0" applyFont="1" applyAlignment="1" applyProtection="1">
      <alignment horizontal="justify" vertical="top" wrapText="1"/>
    </xf>
    <xf numFmtId="0" fontId="17" fillId="0" borderId="0" xfId="0" quotePrefix="1" applyFont="1" applyAlignment="1" applyProtection="1">
      <alignment horizontal="justify" vertical="top"/>
    </xf>
    <xf numFmtId="0" fontId="17" fillId="0" borderId="0" xfId="0" applyFont="1" applyAlignment="1" applyProtection="1">
      <alignment horizontal="left" vertical="top"/>
    </xf>
    <xf numFmtId="0" fontId="83" fillId="0" borderId="0" xfId="0" applyFont="1" applyAlignment="1" applyProtection="1">
      <alignment horizontal="justify" vertical="top" wrapText="1"/>
    </xf>
    <xf numFmtId="0" fontId="83" fillId="0" borderId="0" xfId="0" applyFont="1" applyAlignment="1" applyProtection="1">
      <alignment horizontal="justify" vertical="top"/>
    </xf>
    <xf numFmtId="0" fontId="17" fillId="0" borderId="0" xfId="0" applyFont="1" applyFill="1" applyAlignment="1" applyProtection="1">
      <alignment vertical="top" wrapText="1"/>
    </xf>
    <xf numFmtId="0" fontId="100" fillId="0" borderId="0" xfId="0" applyFont="1" applyFill="1" applyAlignment="1" applyProtection="1">
      <alignment vertical="top" wrapText="1"/>
    </xf>
    <xf numFmtId="0" fontId="17" fillId="0" borderId="0" xfId="0" applyFont="1" applyAlignment="1" applyProtection="1">
      <alignment vertical="top" wrapText="1"/>
    </xf>
    <xf numFmtId="0" fontId="100" fillId="0" borderId="0" xfId="0" applyFont="1" applyAlignment="1" applyProtection="1">
      <alignment vertical="top" wrapText="1"/>
    </xf>
    <xf numFmtId="0" fontId="16" fillId="0" borderId="0" xfId="0" applyFont="1" applyAlignment="1" applyProtection="1">
      <alignment horizontal="justify" vertical="top"/>
    </xf>
    <xf numFmtId="0" fontId="105" fillId="0" borderId="0" xfId="0" applyFont="1" applyAlignment="1" applyProtection="1">
      <alignment horizontal="justify" vertical="top"/>
    </xf>
    <xf numFmtId="0" fontId="16" fillId="0" borderId="14" xfId="0" applyFont="1" applyBorder="1" applyAlignment="1" applyProtection="1">
      <alignment horizontal="left"/>
    </xf>
    <xf numFmtId="0" fontId="16" fillId="0" borderId="13" xfId="0" applyFont="1" applyBorder="1" applyAlignment="1" applyProtection="1">
      <alignment horizontal="left"/>
    </xf>
    <xf numFmtId="0" fontId="16" fillId="0" borderId="23" xfId="0" applyFont="1" applyBorder="1" applyAlignment="1" applyProtection="1">
      <alignment horizontal="left"/>
    </xf>
    <xf numFmtId="0" fontId="35" fillId="29" borderId="14" xfId="0" applyFont="1" applyFill="1" applyBorder="1" applyAlignment="1" applyProtection="1">
      <alignment horizontal="center" vertical="center"/>
    </xf>
    <xf numFmtId="0" fontId="35" fillId="29" borderId="13" xfId="0" applyFont="1" applyFill="1" applyBorder="1" applyAlignment="1" applyProtection="1">
      <alignment horizontal="center" vertical="center"/>
    </xf>
    <xf numFmtId="0" fontId="35" fillId="29" borderId="23" xfId="0" applyFont="1" applyFill="1" applyBorder="1" applyAlignment="1" applyProtection="1">
      <alignment horizontal="center" vertical="center"/>
    </xf>
    <xf numFmtId="0" fontId="16" fillId="0" borderId="14" xfId="0" applyFont="1" applyBorder="1" applyAlignment="1" applyProtection="1"/>
    <xf numFmtId="0" fontId="16" fillId="0" borderId="13" xfId="0" applyFont="1" applyBorder="1" applyAlignment="1" applyProtection="1"/>
    <xf numFmtId="0" fontId="16" fillId="0" borderId="23" xfId="0" applyFont="1" applyBorder="1" applyAlignment="1" applyProtection="1"/>
    <xf numFmtId="0" fontId="15" fillId="0" borderId="16" xfId="0" applyFont="1" applyBorder="1" applyAlignment="1" applyProtection="1"/>
    <xf numFmtId="0" fontId="100" fillId="0" borderId="16" xfId="0" applyFont="1" applyBorder="1" applyAlignment="1" applyProtection="1"/>
    <xf numFmtId="0" fontId="35" fillId="0" borderId="14" xfId="0" applyFont="1" applyBorder="1" applyAlignment="1" applyProtection="1">
      <alignment horizontal="justify" vertical="center"/>
    </xf>
    <xf numFmtId="0" fontId="35" fillId="0" borderId="13" xfId="0" applyFont="1" applyBorder="1" applyAlignment="1" applyProtection="1">
      <alignment horizontal="justify" vertical="center"/>
    </xf>
    <xf numFmtId="0" fontId="35" fillId="0" borderId="23" xfId="0" applyFont="1" applyBorder="1" applyAlignment="1" applyProtection="1">
      <alignment horizontal="justify" vertical="center"/>
    </xf>
    <xf numFmtId="0" fontId="16" fillId="0" borderId="0" xfId="0" applyFont="1" applyFill="1" applyAlignment="1" applyProtection="1">
      <alignment horizontal="justify" vertical="top" wrapText="1"/>
    </xf>
    <xf numFmtId="0" fontId="101" fillId="0" borderId="0" xfId="0" applyFont="1" applyFill="1" applyAlignment="1" applyProtection="1">
      <alignment horizontal="justify" vertical="top" wrapText="1"/>
    </xf>
    <xf numFmtId="0" fontId="16" fillId="31" borderId="0" xfId="0" applyFont="1" applyFill="1" applyAlignment="1" applyProtection="1">
      <alignment horizontal="justify" vertical="top"/>
    </xf>
    <xf numFmtId="0" fontId="100" fillId="0" borderId="0" xfId="0" applyFont="1" applyAlignment="1" applyProtection="1">
      <alignment horizontal="justify" vertical="top"/>
    </xf>
    <xf numFmtId="0" fontId="101" fillId="0" borderId="0" xfId="0" applyFont="1" applyAlignment="1" applyProtection="1">
      <alignment horizontal="justify" vertical="top" wrapText="1"/>
    </xf>
    <xf numFmtId="0" fontId="17" fillId="0" borderId="0" xfId="0" applyFont="1" applyFill="1" applyAlignment="1" applyProtection="1">
      <alignment horizontal="justify" vertical="top"/>
    </xf>
    <xf numFmtId="0" fontId="100" fillId="0" borderId="0" xfId="0" applyFont="1" applyFill="1" applyAlignment="1" applyProtection="1">
      <alignment horizontal="justify" vertical="top"/>
    </xf>
    <xf numFmtId="0" fontId="16" fillId="0" borderId="0" xfId="0" applyFont="1" applyAlignment="1" applyProtection="1"/>
    <xf numFmtId="0" fontId="100" fillId="0" borderId="0" xfId="0" applyFont="1" applyAlignment="1" applyProtection="1"/>
    <xf numFmtId="0" fontId="17" fillId="0" borderId="0" xfId="0" applyFont="1" applyFill="1" applyAlignment="1" applyProtection="1">
      <alignment horizontal="justify" vertical="top" wrapText="1"/>
    </xf>
    <xf numFmtId="0" fontId="100" fillId="0" borderId="0" xfId="0" applyFont="1" applyFill="1" applyAlignment="1" applyProtection="1">
      <alignment horizontal="justify" vertical="top" wrapText="1"/>
    </xf>
    <xf numFmtId="4" fontId="55" fillId="27" borderId="16" xfId="0" applyNumberFormat="1" applyFont="1" applyFill="1" applyBorder="1" applyProtection="1">
      <alignment horizontal="justify" vertical="justify" wrapText="1"/>
    </xf>
    <xf numFmtId="0" fontId="17" fillId="0" borderId="16" xfId="0" applyFont="1" applyBorder="1" applyProtection="1">
      <alignment horizontal="justify" vertical="justify" wrapText="1"/>
    </xf>
    <xf numFmtId="49" fontId="97" fillId="29" borderId="21" xfId="159" applyNumberFormat="1" applyFont="1" applyFill="1" applyBorder="1" applyAlignment="1" applyProtection="1">
      <alignment horizontal="center" vertical="top"/>
    </xf>
    <xf numFmtId="0" fontId="97" fillId="29" borderId="25" xfId="0" applyFont="1" applyFill="1" applyBorder="1" applyAlignment="1" applyProtection="1">
      <alignment horizontal="center" vertical="justify"/>
    </xf>
    <xf numFmtId="0" fontId="97" fillId="29" borderId="22" xfId="0" applyFont="1" applyFill="1" applyBorder="1" applyAlignment="1" applyProtection="1">
      <alignment horizontal="center" vertical="justify"/>
    </xf>
    <xf numFmtId="0" fontId="18" fillId="0" borderId="0" xfId="186" applyFont="1" applyAlignment="1" applyProtection="1">
      <alignment horizontal="left" vertical="top" wrapText="1"/>
    </xf>
    <xf numFmtId="0" fontId="163" fillId="0" borderId="0" xfId="0" applyFont="1" applyAlignment="1" applyProtection="1">
      <alignment horizontal="justify" vertical="top" wrapText="1"/>
    </xf>
    <xf numFmtId="0" fontId="17" fillId="0" borderId="0" xfId="0" applyFont="1" applyAlignment="1" applyProtection="1">
      <alignment wrapText="1"/>
    </xf>
    <xf numFmtId="0" fontId="17" fillId="0" borderId="0" xfId="0" applyFont="1" applyAlignment="1" applyProtection="1">
      <alignment horizontal="justify" vertical="center"/>
    </xf>
    <xf numFmtId="0" fontId="35" fillId="29" borderId="14" xfId="0" applyFont="1" applyFill="1" applyBorder="1" applyAlignment="1" applyProtection="1">
      <alignment horizontal="center" vertical="top"/>
    </xf>
    <xf numFmtId="0" fontId="35" fillId="29" borderId="13" xfId="0" applyFont="1" applyFill="1" applyBorder="1" applyAlignment="1" applyProtection="1">
      <alignment horizontal="center" vertical="top"/>
    </xf>
    <xf numFmtId="0" fontId="35" fillId="29" borderId="23" xfId="0" applyFont="1" applyFill="1" applyBorder="1" applyAlignment="1" applyProtection="1">
      <alignment horizontal="center" vertical="top"/>
    </xf>
    <xf numFmtId="0" fontId="104" fillId="0" borderId="0" xfId="0" applyFont="1" applyAlignment="1" applyProtection="1">
      <alignment horizontal="left"/>
    </xf>
    <xf numFmtId="0" fontId="17" fillId="0" borderId="0" xfId="0" applyFont="1" applyAlignment="1" applyProtection="1">
      <alignment horizontal="left"/>
    </xf>
    <xf numFmtId="0" fontId="35" fillId="0" borderId="14" xfId="0" applyFont="1" applyBorder="1" applyAlignment="1" applyProtection="1">
      <alignment horizontal="left" wrapText="1"/>
    </xf>
    <xf numFmtId="0" fontId="35" fillId="0" borderId="13" xfId="0" applyFont="1" applyBorder="1" applyAlignment="1" applyProtection="1">
      <alignment horizontal="left" wrapText="1"/>
    </xf>
    <xf numFmtId="0" fontId="35" fillId="0" borderId="23" xfId="0" applyFont="1" applyBorder="1" applyAlignment="1" applyProtection="1">
      <alignment horizontal="left" wrapText="1"/>
    </xf>
    <xf numFmtId="0" fontId="17" fillId="0" borderId="0" xfId="0" quotePrefix="1" applyFont="1" applyAlignment="1" applyProtection="1">
      <alignment horizontal="justify" vertical="top" wrapText="1"/>
    </xf>
    <xf numFmtId="0" fontId="148" fillId="0" borderId="0" xfId="162" applyFont="1" applyAlignment="1" applyProtection="1">
      <alignment vertical="top" wrapText="1"/>
    </xf>
    <xf numFmtId="0" fontId="0" fillId="0" borderId="0" xfId="0" applyAlignment="1">
      <alignment vertical="justify" wrapText="1"/>
    </xf>
    <xf numFmtId="0" fontId="18" fillId="0" borderId="0" xfId="0" applyFont="1" applyAlignment="1">
      <alignment horizontal="justify" vertical="top" wrapText="1"/>
    </xf>
    <xf numFmtId="0" fontId="17" fillId="0" borderId="0" xfId="0" applyFont="1" applyAlignment="1">
      <alignment horizontal="justify" vertical="top" wrapText="1"/>
    </xf>
    <xf numFmtId="0" fontId="17" fillId="0" borderId="0" xfId="0" applyFont="1" applyAlignment="1">
      <alignment horizontal="justify" vertical="top"/>
    </xf>
    <xf numFmtId="0" fontId="162" fillId="0" borderId="0" xfId="0" applyFont="1" applyAlignment="1">
      <alignment vertical="center" wrapText="1"/>
    </xf>
    <xf numFmtId="0" fontId="0" fillId="0" borderId="0" xfId="0" applyAlignment="1">
      <alignment horizontal="justify" vertical="justify" wrapText="1"/>
    </xf>
    <xf numFmtId="49" fontId="97" fillId="29" borderId="21" xfId="159" applyNumberFormat="1" applyFont="1" applyFill="1" applyBorder="1" applyAlignment="1">
      <alignment horizontal="center" vertical="top"/>
    </xf>
    <xf numFmtId="0" fontId="97" fillId="29" borderId="25" xfId="0" applyFont="1" applyFill="1" applyBorder="1" applyAlignment="1">
      <alignment horizontal="center" vertical="justify"/>
    </xf>
    <xf numFmtId="0" fontId="97" fillId="29" borderId="22" xfId="0" applyFont="1" applyFill="1" applyBorder="1" applyAlignment="1">
      <alignment horizontal="center" vertical="justify"/>
    </xf>
    <xf numFmtId="0" fontId="18" fillId="0" borderId="0" xfId="186" applyFont="1" applyAlignment="1">
      <alignment horizontal="left" vertical="top" wrapText="1"/>
    </xf>
    <xf numFmtId="0" fontId="18" fillId="0" borderId="0" xfId="186" applyFont="1" applyFill="1" applyAlignment="1">
      <alignment horizontal="left" vertical="top" wrapText="1"/>
    </xf>
    <xf numFmtId="0" fontId="18" fillId="0" borderId="0" xfId="186" applyFont="1" applyAlignment="1">
      <alignment horizontal="left" wrapText="1"/>
    </xf>
    <xf numFmtId="0" fontId="18" fillId="0" borderId="0" xfId="186" applyFont="1" applyAlignment="1">
      <alignment horizontal="right" wrapText="1"/>
    </xf>
    <xf numFmtId="4" fontId="55" fillId="27" borderId="17" xfId="0" applyNumberFormat="1" applyFont="1" applyFill="1" applyBorder="1">
      <alignment horizontal="justify" vertical="justify" wrapText="1"/>
    </xf>
    <xf numFmtId="0" fontId="0" fillId="0" borderId="17" xfId="0" applyBorder="1">
      <alignment horizontal="justify" vertical="justify" wrapText="1"/>
    </xf>
    <xf numFmtId="0" fontId="112" fillId="29" borderId="25" xfId="0" applyFont="1" applyFill="1" applyBorder="1" applyAlignment="1">
      <alignment horizontal="center" vertical="justify"/>
    </xf>
    <xf numFmtId="0" fontId="112" fillId="29" borderId="22" xfId="0" applyFont="1" applyFill="1" applyBorder="1" applyAlignment="1">
      <alignment horizontal="center" vertical="justify"/>
    </xf>
    <xf numFmtId="0" fontId="123" fillId="0" borderId="0" xfId="0" applyFont="1" applyAlignment="1">
      <alignment horizontal="left" vertical="top" wrapText="1"/>
    </xf>
    <xf numFmtId="0" fontId="35" fillId="0" borderId="13" xfId="159" applyFont="1" applyBorder="1" applyAlignment="1">
      <alignment horizontal="justify" vertical="top"/>
    </xf>
    <xf numFmtId="0" fontId="0" fillId="0" borderId="13" xfId="0" applyBorder="1" applyAlignment="1">
      <alignment horizontal="justify" vertical="top"/>
    </xf>
    <xf numFmtId="0" fontId="0" fillId="0" borderId="23" xfId="0" applyBorder="1" applyAlignment="1">
      <alignment horizontal="justify" vertical="top"/>
    </xf>
    <xf numFmtId="0" fontId="17" fillId="0" borderId="0" xfId="0" applyFont="1" applyAlignment="1">
      <alignment horizontal="left" vertical="top" wrapText="1"/>
    </xf>
    <xf numFmtId="49" fontId="124" fillId="0" borderId="0" xfId="0" applyNumberFormat="1" applyFont="1" applyAlignment="1">
      <alignment horizontal="right" vertical="top"/>
    </xf>
    <xf numFmtId="0" fontId="35" fillId="0" borderId="13" xfId="0" applyFont="1" applyBorder="1" applyAlignment="1">
      <alignment horizontal="justify" vertical="top" wrapText="1"/>
    </xf>
    <xf numFmtId="0" fontId="0" fillId="0" borderId="13" xfId="0" applyBorder="1" applyAlignment="1">
      <alignment horizontal="justify" vertical="top" wrapText="1"/>
    </xf>
    <xf numFmtId="0" fontId="17" fillId="0" borderId="0" xfId="159" applyFont="1" applyAlignment="1">
      <alignment horizontal="justify" vertical="top" wrapText="1"/>
    </xf>
    <xf numFmtId="0" fontId="114" fillId="0" borderId="0" xfId="0" applyFont="1" applyAlignment="1">
      <alignment horizontal="justify" vertical="top" wrapText="1"/>
    </xf>
  </cellXfs>
  <cellStyles count="418">
    <cellStyle name="_Procjena opremanja Busevec - Lekenik" xfId="1" xr:uid="{00000000-0005-0000-0000-000000000000}"/>
    <cellStyle name="20% - Accent1 2" xfId="2" xr:uid="{00000000-0005-0000-0000-000001000000}"/>
    <cellStyle name="20% - Accent1 2 2" xfId="3" xr:uid="{00000000-0005-0000-0000-000002000000}"/>
    <cellStyle name="20% - Accent1 2_11.9.2014._prometnice_GP VINJANI GORNJI_TENDER TROŠKOVNIK_REV 0" xfId="4" xr:uid="{00000000-0005-0000-0000-000003000000}"/>
    <cellStyle name="20% - Accent2 2" xfId="5" xr:uid="{00000000-0005-0000-0000-000004000000}"/>
    <cellStyle name="20% - Accent2 2 2" xfId="6" xr:uid="{00000000-0005-0000-0000-000005000000}"/>
    <cellStyle name="20% - Accent2 2_11.9.2014._prometnice_GP VINJANI GORNJI_TENDER TROŠKOVNIK_REV 0" xfId="7" xr:uid="{00000000-0005-0000-0000-000006000000}"/>
    <cellStyle name="20% - Accent3 2" xfId="8" xr:uid="{00000000-0005-0000-0000-000007000000}"/>
    <cellStyle name="20% - Accent3 2 2" xfId="9" xr:uid="{00000000-0005-0000-0000-000008000000}"/>
    <cellStyle name="20% - Accent3 2_11.9.2014._prometnice_GP VINJANI GORNJI_TENDER TROŠKOVNIK_REV 0" xfId="10" xr:uid="{00000000-0005-0000-0000-000009000000}"/>
    <cellStyle name="20% - Accent4 2" xfId="11" xr:uid="{00000000-0005-0000-0000-00000A000000}"/>
    <cellStyle name="20% - Accent4 2 2" xfId="12" xr:uid="{00000000-0005-0000-0000-00000B000000}"/>
    <cellStyle name="20% - Accent4 2_11.9.2014._prometnice_GP VINJANI GORNJI_TENDER TROŠKOVNIK_REV 0" xfId="13" xr:uid="{00000000-0005-0000-0000-00000C000000}"/>
    <cellStyle name="20% - Accent5 2" xfId="14" xr:uid="{00000000-0005-0000-0000-00000D000000}"/>
    <cellStyle name="20% - Accent5 2 2" xfId="15" xr:uid="{00000000-0005-0000-0000-00000E000000}"/>
    <cellStyle name="20% - Accent5 2_11.9.2014._prometnice_GP VINJANI GORNJI_TENDER TROŠKOVNIK_REV 0" xfId="16" xr:uid="{00000000-0005-0000-0000-00000F000000}"/>
    <cellStyle name="20% - Accent6 2" xfId="17" xr:uid="{00000000-0005-0000-0000-000010000000}"/>
    <cellStyle name="20% - Accent6 2 2" xfId="18" xr:uid="{00000000-0005-0000-0000-000011000000}"/>
    <cellStyle name="20% - Accent6 2_11.9.2014._prometnice_GP VINJANI GORNJI_TENDER TROŠKOVNIK_REV 0" xfId="19" xr:uid="{00000000-0005-0000-0000-000012000000}"/>
    <cellStyle name="20% - Isticanje1" xfId="20" xr:uid="{00000000-0005-0000-0000-000013000000}"/>
    <cellStyle name="20% - Isticanje2" xfId="21" xr:uid="{00000000-0005-0000-0000-000014000000}"/>
    <cellStyle name="20% - Isticanje3" xfId="22" xr:uid="{00000000-0005-0000-0000-000015000000}"/>
    <cellStyle name="20% - Isticanje4" xfId="23" xr:uid="{00000000-0005-0000-0000-000016000000}"/>
    <cellStyle name="20% - Isticanje5" xfId="24" xr:uid="{00000000-0005-0000-0000-000017000000}"/>
    <cellStyle name="20% - Isticanje6" xfId="25" xr:uid="{00000000-0005-0000-0000-000018000000}"/>
    <cellStyle name="40% - Accent1 2" xfId="26" xr:uid="{00000000-0005-0000-0000-000019000000}"/>
    <cellStyle name="40% - Accent1 2 2" xfId="27" xr:uid="{00000000-0005-0000-0000-00001A000000}"/>
    <cellStyle name="40% - Accent1 2_11.9.2014._prometnice_GP VINJANI GORNJI_TENDER TROŠKOVNIK_REV 0" xfId="28" xr:uid="{00000000-0005-0000-0000-00001B000000}"/>
    <cellStyle name="40% - Accent2 2" xfId="29" xr:uid="{00000000-0005-0000-0000-00001C000000}"/>
    <cellStyle name="40% - Accent2 2 2" xfId="30" xr:uid="{00000000-0005-0000-0000-00001D000000}"/>
    <cellStyle name="40% - Accent2 2_11.9.2014._prometnice_GP VINJANI GORNJI_TENDER TROŠKOVNIK_REV 0" xfId="31" xr:uid="{00000000-0005-0000-0000-00001E000000}"/>
    <cellStyle name="40% - Accent3 2" xfId="32" xr:uid="{00000000-0005-0000-0000-00001F000000}"/>
    <cellStyle name="40% - Accent3 2 2" xfId="33" xr:uid="{00000000-0005-0000-0000-000020000000}"/>
    <cellStyle name="40% - Accent3 2_11.9.2014._prometnice_GP VINJANI GORNJI_TENDER TROŠKOVNIK_REV 0" xfId="34" xr:uid="{00000000-0005-0000-0000-000021000000}"/>
    <cellStyle name="40% - Accent4 2" xfId="35" xr:uid="{00000000-0005-0000-0000-000022000000}"/>
    <cellStyle name="40% - Accent4 2 2" xfId="36" xr:uid="{00000000-0005-0000-0000-000023000000}"/>
    <cellStyle name="40% - Accent4 2_11.9.2014._prometnice_GP VINJANI GORNJI_TENDER TROŠKOVNIK_REV 0" xfId="37" xr:uid="{00000000-0005-0000-0000-000024000000}"/>
    <cellStyle name="40% - Accent5 2" xfId="38" xr:uid="{00000000-0005-0000-0000-000025000000}"/>
    <cellStyle name="40% - Accent5 2 2" xfId="39" xr:uid="{00000000-0005-0000-0000-000026000000}"/>
    <cellStyle name="40% - Accent5 2_11.9.2014._prometnice_GP VINJANI GORNJI_TENDER TROŠKOVNIK_REV 0" xfId="40" xr:uid="{00000000-0005-0000-0000-000027000000}"/>
    <cellStyle name="40% - Accent5 3" xfId="41" xr:uid="{00000000-0005-0000-0000-000028000000}"/>
    <cellStyle name="40% - Accent5 3 2" xfId="304" xr:uid="{00000000-0005-0000-0000-000029000000}"/>
    <cellStyle name="40% - Accent5 3 2 2" xfId="363" xr:uid="{E97BE6C9-0195-461E-BA68-1317DE4BA94A}"/>
    <cellStyle name="40% - Accent5 3 3" xfId="338" xr:uid="{1543AAD9-CC56-4064-ADB4-3DD3BBA96209}"/>
    <cellStyle name="40% - Accent6 2" xfId="42" xr:uid="{00000000-0005-0000-0000-00002A000000}"/>
    <cellStyle name="40% - Accent6 2 2" xfId="43" xr:uid="{00000000-0005-0000-0000-00002B000000}"/>
    <cellStyle name="40% - Accent6 2_11.9.2014._prometnice_GP VINJANI GORNJI_TENDER TROŠKOVNIK_REV 0" xfId="44" xr:uid="{00000000-0005-0000-0000-00002C000000}"/>
    <cellStyle name="40% - Isticanje2" xfId="45" xr:uid="{00000000-0005-0000-0000-00002D000000}"/>
    <cellStyle name="40% - Isticanje3" xfId="46" xr:uid="{00000000-0005-0000-0000-00002E000000}"/>
    <cellStyle name="40% - Isticanje4" xfId="47" xr:uid="{00000000-0005-0000-0000-00002F000000}"/>
    <cellStyle name="40% - Isticanje5" xfId="48" xr:uid="{00000000-0005-0000-0000-000030000000}"/>
    <cellStyle name="40% - Isticanje5 3" xfId="49" xr:uid="{00000000-0005-0000-0000-000031000000}"/>
    <cellStyle name="40% - Isticanje5 3 2" xfId="305" xr:uid="{00000000-0005-0000-0000-000032000000}"/>
    <cellStyle name="40% - Isticanje5 3 2 2" xfId="364" xr:uid="{06F8ED9F-F678-410D-8777-16A7430FFBB7}"/>
    <cellStyle name="40% - Isticanje5 3 3" xfId="339" xr:uid="{927D7B34-282C-4111-9324-0B45788AD446}"/>
    <cellStyle name="40% - Isticanje5 5" xfId="50" xr:uid="{00000000-0005-0000-0000-000033000000}"/>
    <cellStyle name="40% - Isticanje5 5 2" xfId="306" xr:uid="{00000000-0005-0000-0000-000034000000}"/>
    <cellStyle name="40% - Isticanje5 5 2 2" xfId="365" xr:uid="{958DF06C-7FD5-4542-AEBE-FB8800EE1CBD}"/>
    <cellStyle name="40% - Isticanje5 5 3" xfId="340" xr:uid="{A99511F9-26A7-41C7-A34A-01090EBDD8BD}"/>
    <cellStyle name="40% - Isticanje5_11.9.2014._prometnice_GP VINJANI GORNJI_TENDER TROŠKOVNIK_REV 0" xfId="51" xr:uid="{00000000-0005-0000-0000-000035000000}"/>
    <cellStyle name="40% - Isticanje6" xfId="52" xr:uid="{00000000-0005-0000-0000-000036000000}"/>
    <cellStyle name="40% - Naglasak1" xfId="53" xr:uid="{00000000-0005-0000-0000-000037000000}"/>
    <cellStyle name="60% - Accent1 2" xfId="54" xr:uid="{00000000-0005-0000-0000-000038000000}"/>
    <cellStyle name="60% - Accent1 2 2" xfId="55" xr:uid="{00000000-0005-0000-0000-000039000000}"/>
    <cellStyle name="60% - Accent2 2" xfId="56" xr:uid="{00000000-0005-0000-0000-00003A000000}"/>
    <cellStyle name="60% - Accent2 2 2" xfId="57" xr:uid="{00000000-0005-0000-0000-00003B000000}"/>
    <cellStyle name="60% - Accent3 2" xfId="58" xr:uid="{00000000-0005-0000-0000-00003C000000}"/>
    <cellStyle name="60% - Accent3 2 2" xfId="59" xr:uid="{00000000-0005-0000-0000-00003D000000}"/>
    <cellStyle name="60% - Accent4 2" xfId="60" xr:uid="{00000000-0005-0000-0000-00003E000000}"/>
    <cellStyle name="60% - Accent4 2 2" xfId="61" xr:uid="{00000000-0005-0000-0000-00003F000000}"/>
    <cellStyle name="60% - Accent5 2" xfId="62" xr:uid="{00000000-0005-0000-0000-000040000000}"/>
    <cellStyle name="60% - Accent5 2 2" xfId="63" xr:uid="{00000000-0005-0000-0000-000041000000}"/>
    <cellStyle name="60% - Accent6 2" xfId="64" xr:uid="{00000000-0005-0000-0000-000042000000}"/>
    <cellStyle name="60% - Accent6 2 2" xfId="65" xr:uid="{00000000-0005-0000-0000-000043000000}"/>
    <cellStyle name="60% - Isticanje1" xfId="66" xr:uid="{00000000-0005-0000-0000-000044000000}"/>
    <cellStyle name="60% - Isticanje2" xfId="67" xr:uid="{00000000-0005-0000-0000-000045000000}"/>
    <cellStyle name="60% - Isticanje3" xfId="68" xr:uid="{00000000-0005-0000-0000-000046000000}"/>
    <cellStyle name="60% - Isticanje4" xfId="69" xr:uid="{00000000-0005-0000-0000-000047000000}"/>
    <cellStyle name="60% - Isticanje5" xfId="70" xr:uid="{00000000-0005-0000-0000-000048000000}"/>
    <cellStyle name="60% - Isticanje6" xfId="71" xr:uid="{00000000-0005-0000-0000-000049000000}"/>
    <cellStyle name="A4 Small 210 x 297 mm 2" xfId="411" xr:uid="{980610BC-3465-4B17-A863-3DB94AC51564}"/>
    <cellStyle name="Accent1 2" xfId="72" xr:uid="{00000000-0005-0000-0000-00004A000000}"/>
    <cellStyle name="Accent1 2 2" xfId="73" xr:uid="{00000000-0005-0000-0000-00004B000000}"/>
    <cellStyle name="Accent2 2" xfId="74" xr:uid="{00000000-0005-0000-0000-00004C000000}"/>
    <cellStyle name="Accent2 2 2" xfId="75" xr:uid="{00000000-0005-0000-0000-00004D000000}"/>
    <cellStyle name="Accent3 2" xfId="76" xr:uid="{00000000-0005-0000-0000-00004E000000}"/>
    <cellStyle name="Accent3 2 2" xfId="77" xr:uid="{00000000-0005-0000-0000-00004F000000}"/>
    <cellStyle name="Accent4 2" xfId="78" xr:uid="{00000000-0005-0000-0000-000050000000}"/>
    <cellStyle name="Accent4 2 2" xfId="79" xr:uid="{00000000-0005-0000-0000-000051000000}"/>
    <cellStyle name="Accent5 2" xfId="80" xr:uid="{00000000-0005-0000-0000-000052000000}"/>
    <cellStyle name="Accent5 2 2" xfId="81" xr:uid="{00000000-0005-0000-0000-000053000000}"/>
    <cellStyle name="Accent6 2" xfId="82" xr:uid="{00000000-0005-0000-0000-000054000000}"/>
    <cellStyle name="Accent6 2 2" xfId="83" xr:uid="{00000000-0005-0000-0000-000055000000}"/>
    <cellStyle name="Bad 2" xfId="84" xr:uid="{00000000-0005-0000-0000-000056000000}"/>
    <cellStyle name="Bad 2 2" xfId="85" xr:uid="{00000000-0005-0000-0000-000057000000}"/>
    <cellStyle name="Bilješka" xfId="86" xr:uid="{00000000-0005-0000-0000-000058000000}"/>
    <cellStyle name="Calculation 2" xfId="87" xr:uid="{00000000-0005-0000-0000-000059000000}"/>
    <cellStyle name="Calculation 2 2" xfId="88" xr:uid="{00000000-0005-0000-0000-00005A000000}"/>
    <cellStyle name="Check Cell 2" xfId="89" xr:uid="{00000000-0005-0000-0000-00005B000000}"/>
    <cellStyle name="Check Cell 2 2" xfId="90" xr:uid="{00000000-0005-0000-0000-00005C000000}"/>
    <cellStyle name="Comma 2" xfId="91" xr:uid="{00000000-0005-0000-0000-00005D000000}"/>
    <cellStyle name="Comma 2 2" xfId="92" xr:uid="{00000000-0005-0000-0000-00005E000000}"/>
    <cellStyle name="Comma 2 3" xfId="93" xr:uid="{00000000-0005-0000-0000-00005F000000}"/>
    <cellStyle name="Comma 3" xfId="94" xr:uid="{00000000-0005-0000-0000-000060000000}"/>
    <cellStyle name="Comma 3 2" xfId="95" xr:uid="{00000000-0005-0000-0000-000061000000}"/>
    <cellStyle name="Comma 3 2 2" xfId="96" xr:uid="{00000000-0005-0000-0000-000062000000}"/>
    <cellStyle name="Comma 3 2 2 2" xfId="309" xr:uid="{00000000-0005-0000-0000-000063000000}"/>
    <cellStyle name="Comma 3 2 2 2 2" xfId="368" xr:uid="{3015C5DD-8A2E-4918-A817-9766CD39E639}"/>
    <cellStyle name="Comma 3 2 3" xfId="308" xr:uid="{00000000-0005-0000-0000-000064000000}"/>
    <cellStyle name="Comma 3 2 3 2" xfId="367" xr:uid="{309A768B-F9BC-4EF0-969D-2979403F054F}"/>
    <cellStyle name="Comma 3 3" xfId="97" xr:uid="{00000000-0005-0000-0000-000065000000}"/>
    <cellStyle name="Comma 3 4" xfId="297" xr:uid="{00000000-0005-0000-0000-000066000000}"/>
    <cellStyle name="Comma 3 5" xfId="307" xr:uid="{00000000-0005-0000-0000-000067000000}"/>
    <cellStyle name="Comma 3 5 2" xfId="366" xr:uid="{DB7783E3-25B3-478A-B451-E421F5AD94D9}"/>
    <cellStyle name="Comma 4" xfId="98" xr:uid="{00000000-0005-0000-0000-000068000000}"/>
    <cellStyle name="Comma 4 2" xfId="99" xr:uid="{00000000-0005-0000-0000-000069000000}"/>
    <cellStyle name="Comma 4 2 2" xfId="311" xr:uid="{00000000-0005-0000-0000-00006A000000}"/>
    <cellStyle name="Comma 4 2 2 2" xfId="370" xr:uid="{565969F8-42B4-4D11-8504-521F53ECEC80}"/>
    <cellStyle name="Comma 4 3" xfId="298" xr:uid="{00000000-0005-0000-0000-00006B000000}"/>
    <cellStyle name="Comma 4 4" xfId="310" xr:uid="{00000000-0005-0000-0000-00006C000000}"/>
    <cellStyle name="Comma 4 4 2" xfId="369" xr:uid="{2F6F1A64-D057-4A3C-A9DA-D30D961FE624}"/>
    <cellStyle name="Comma 5" xfId="100" xr:uid="{00000000-0005-0000-0000-00006D000000}"/>
    <cellStyle name="Comma 5 2" xfId="312" xr:uid="{00000000-0005-0000-0000-00006E000000}"/>
    <cellStyle name="Comma 5 2 2" xfId="371" xr:uid="{27046B76-A505-4929-9558-631733F6F83B}"/>
    <cellStyle name="Comma 6" xfId="269" xr:uid="{00000000-0005-0000-0000-00006F000000}"/>
    <cellStyle name="Comma 7" xfId="270" xr:uid="{00000000-0005-0000-0000-000070000000}"/>
    <cellStyle name="Comma 8" xfId="399" xr:uid="{BE6D3BCF-2697-4AF4-9E9A-AC1D1A732CF3}"/>
    <cellStyle name="Comma_Polux Tender troskovnik strojarski" xfId="415" xr:uid="{C68AA06E-870F-4A78-9FCC-B71A79D6B761}"/>
    <cellStyle name="Currency 2" xfId="101" xr:uid="{00000000-0005-0000-0000-000071000000}"/>
    <cellStyle name="Currency 2 2" xfId="102" xr:uid="{00000000-0005-0000-0000-000072000000}"/>
    <cellStyle name="Currency 2 2 3" xfId="404" xr:uid="{8369C2E6-B81F-44B4-AFD4-DBA60531790E}"/>
    <cellStyle name="Currency 2 3" xfId="313" xr:uid="{00000000-0005-0000-0000-000073000000}"/>
    <cellStyle name="Currency 2 3 2" xfId="372" xr:uid="{2B6ECCD2-DC1B-46DE-BA98-27B876B4F10D}"/>
    <cellStyle name="Currency 2 4" xfId="341" xr:uid="{5E149F4B-8B78-477D-90D9-EEC097064918}"/>
    <cellStyle name="Currency 3" xfId="103" xr:uid="{00000000-0005-0000-0000-000074000000}"/>
    <cellStyle name="Currency 3 2" xfId="314" xr:uid="{00000000-0005-0000-0000-000075000000}"/>
    <cellStyle name="Currency 3 2 2" xfId="373" xr:uid="{6CF9592C-251D-49B2-A66A-66E3C84FF06A}"/>
    <cellStyle name="Currency 3 3" xfId="342" xr:uid="{B7B16D43-7C08-4BCA-B2B7-E925342247BA}"/>
    <cellStyle name="Dobro" xfId="104" xr:uid="{00000000-0005-0000-0000-000076000000}"/>
    <cellStyle name="Euro" xfId="105" xr:uid="{00000000-0005-0000-0000-000077000000}"/>
    <cellStyle name="Euro 2" xfId="106" xr:uid="{00000000-0005-0000-0000-000078000000}"/>
    <cellStyle name="Excel Built-in Explanatory Text 2" xfId="300" xr:uid="{00000000-0005-0000-0000-000079000000}"/>
    <cellStyle name="Excel Built-in Normal" xfId="395" xr:uid="{C1F887EC-EFBD-4660-ADE9-E9673F8A6F32}"/>
    <cellStyle name="Explanatory Text 2" xfId="107" xr:uid="{00000000-0005-0000-0000-00007A000000}"/>
    <cellStyle name="Explanatory Text 2 2" xfId="108" xr:uid="{00000000-0005-0000-0000-00007B000000}"/>
    <cellStyle name="Good 2" xfId="109" xr:uid="{00000000-0005-0000-0000-00007C000000}"/>
    <cellStyle name="Good 2 2" xfId="110" xr:uid="{00000000-0005-0000-0000-00007D000000}"/>
    <cellStyle name="Heading" xfId="111" xr:uid="{00000000-0005-0000-0000-00007E000000}"/>
    <cellStyle name="Heading 1 2" xfId="112" xr:uid="{00000000-0005-0000-0000-00007F000000}"/>
    <cellStyle name="Heading 1 2 2" xfId="113" xr:uid="{00000000-0005-0000-0000-000080000000}"/>
    <cellStyle name="Heading 2 2" xfId="114" xr:uid="{00000000-0005-0000-0000-000081000000}"/>
    <cellStyle name="Heading 2 2 2" xfId="115" xr:uid="{00000000-0005-0000-0000-000082000000}"/>
    <cellStyle name="Heading 3 2" xfId="116" xr:uid="{00000000-0005-0000-0000-000083000000}"/>
    <cellStyle name="Heading 3 2 2" xfId="117" xr:uid="{00000000-0005-0000-0000-000084000000}"/>
    <cellStyle name="Heading 4 2" xfId="118" xr:uid="{00000000-0005-0000-0000-000085000000}"/>
    <cellStyle name="Heading 4 2 2" xfId="119" xr:uid="{00000000-0005-0000-0000-000086000000}"/>
    <cellStyle name="Heading1" xfId="120" xr:uid="{00000000-0005-0000-0000-000087000000}"/>
    <cellStyle name="Input 2" xfId="121" xr:uid="{00000000-0005-0000-0000-000088000000}"/>
    <cellStyle name="Input 2 2" xfId="122" xr:uid="{00000000-0005-0000-0000-000089000000}"/>
    <cellStyle name="Isticanje1" xfId="123" xr:uid="{00000000-0005-0000-0000-00008A000000}"/>
    <cellStyle name="Isticanje2" xfId="124" xr:uid="{00000000-0005-0000-0000-00008B000000}"/>
    <cellStyle name="Isticanje3" xfId="125" xr:uid="{00000000-0005-0000-0000-00008C000000}"/>
    <cellStyle name="Isticanje4" xfId="126" xr:uid="{00000000-0005-0000-0000-00008D000000}"/>
    <cellStyle name="Isticanje5" xfId="127" xr:uid="{00000000-0005-0000-0000-00008E000000}"/>
    <cellStyle name="Isticanje6" xfId="128" xr:uid="{00000000-0005-0000-0000-00008F000000}"/>
    <cellStyle name="Izlaz" xfId="129" xr:uid="{00000000-0005-0000-0000-000090000000}"/>
    <cellStyle name="Izračun" xfId="130" xr:uid="{00000000-0005-0000-0000-000091000000}"/>
    <cellStyle name="kolona A" xfId="131" xr:uid="{00000000-0005-0000-0000-000092000000}"/>
    <cellStyle name="kolona B" xfId="132" xr:uid="{00000000-0005-0000-0000-000093000000}"/>
    <cellStyle name="kolona C" xfId="133" xr:uid="{00000000-0005-0000-0000-000094000000}"/>
    <cellStyle name="kolona D" xfId="134" xr:uid="{00000000-0005-0000-0000-000095000000}"/>
    <cellStyle name="kolona E" xfId="135" xr:uid="{00000000-0005-0000-0000-000096000000}"/>
    <cellStyle name="kolona F" xfId="136" xr:uid="{00000000-0005-0000-0000-000097000000}"/>
    <cellStyle name="kolona G" xfId="137" xr:uid="{00000000-0005-0000-0000-000098000000}"/>
    <cellStyle name="kolona H" xfId="138" xr:uid="{00000000-0005-0000-0000-000099000000}"/>
    <cellStyle name="komadi" xfId="139" xr:uid="{00000000-0005-0000-0000-00009A000000}"/>
    <cellStyle name="Linked Cell 2" xfId="140" xr:uid="{00000000-0005-0000-0000-00009B000000}"/>
    <cellStyle name="Linked Cell 2 2" xfId="141" xr:uid="{00000000-0005-0000-0000-00009C000000}"/>
    <cellStyle name="Loše" xfId="142" xr:uid="{00000000-0005-0000-0000-00009D000000}"/>
    <cellStyle name="nabrajanje" xfId="143" xr:uid="{00000000-0005-0000-0000-00009E000000}"/>
    <cellStyle name="napomene" xfId="144" xr:uid="{00000000-0005-0000-0000-00009F000000}"/>
    <cellStyle name="Naslov" xfId="145" xr:uid="{00000000-0005-0000-0000-0000A0000000}"/>
    <cellStyle name="Naslov 1" xfId="146" xr:uid="{00000000-0005-0000-0000-0000A1000000}"/>
    <cellStyle name="Naslov 2" xfId="147" xr:uid="{00000000-0005-0000-0000-0000A2000000}"/>
    <cellStyle name="Naslov 3" xfId="148" xr:uid="{00000000-0005-0000-0000-0000A3000000}"/>
    <cellStyle name="Naslov 4" xfId="149" xr:uid="{00000000-0005-0000-0000-0000A4000000}"/>
    <cellStyle name="Neutral 2" xfId="150" xr:uid="{00000000-0005-0000-0000-0000A5000000}"/>
    <cellStyle name="Neutral 2 2" xfId="151" xr:uid="{00000000-0005-0000-0000-0000A6000000}"/>
    <cellStyle name="Neutralno" xfId="152" xr:uid="{00000000-0005-0000-0000-0000A7000000}"/>
    <cellStyle name="Normal" xfId="0" builtinId="0" customBuiltin="1"/>
    <cellStyle name="Normal 10" xfId="153" xr:uid="{00000000-0005-0000-0000-0000A9000000}"/>
    <cellStyle name="Normal 10 2" xfId="283" xr:uid="{00000000-0005-0000-0000-0000AA000000}"/>
    <cellStyle name="Normal 10 2 2" xfId="301" xr:uid="{00000000-0005-0000-0000-0000AB000000}"/>
    <cellStyle name="Normal 10 2 2 2" xfId="360" xr:uid="{02C3DEC5-76AC-4E07-AE61-B5356BB91220}"/>
    <cellStyle name="Normal 10 2 3" xfId="334" xr:uid="{00000000-0005-0000-0000-0000AC000000}"/>
    <cellStyle name="Normal 10 2 3 2" xfId="393" xr:uid="{F9B7212A-95C3-4E04-88C4-D415EFDE1182}"/>
    <cellStyle name="Normal 10 2 4" xfId="357" xr:uid="{17AD657C-B7B4-4F50-8AC0-35E5A7E95720}"/>
    <cellStyle name="Normal 10 3" xfId="284" xr:uid="{00000000-0005-0000-0000-0000AD000000}"/>
    <cellStyle name="Normal 10 9" xfId="417" xr:uid="{15D1476C-0A99-4A19-8584-D19120CDC552}"/>
    <cellStyle name="Normal 11" xfId="267" xr:uid="{00000000-0005-0000-0000-0000AE000000}"/>
    <cellStyle name="Normal 11 2" xfId="282" xr:uid="{00000000-0005-0000-0000-0000AF000000}"/>
    <cellStyle name="Normal 12" xfId="296" xr:uid="{00000000-0005-0000-0000-0000B0000000}"/>
    <cellStyle name="Normal 13" xfId="154" xr:uid="{00000000-0005-0000-0000-0000B1000000}"/>
    <cellStyle name="Normal 13 2" xfId="273" xr:uid="{00000000-0005-0000-0000-0000B2000000}"/>
    <cellStyle name="Normal 14" xfId="155" xr:uid="{00000000-0005-0000-0000-0000B3000000}"/>
    <cellStyle name="Normal 14 6" xfId="290" xr:uid="{00000000-0005-0000-0000-0000B4000000}"/>
    <cellStyle name="Normal 15" xfId="156" xr:uid="{00000000-0005-0000-0000-0000B5000000}"/>
    <cellStyle name="Normal 17" xfId="295" xr:uid="{00000000-0005-0000-0000-0000B6000000}"/>
    <cellStyle name="Normal 2" xfId="157" xr:uid="{00000000-0005-0000-0000-0000B7000000}"/>
    <cellStyle name="Normal 2 13" xfId="291" xr:uid="{00000000-0005-0000-0000-0000B8000000}"/>
    <cellStyle name="Normal 2 2" xfId="158" xr:uid="{00000000-0005-0000-0000-0000B9000000}"/>
    <cellStyle name="Normal 2 2 2" xfId="159" xr:uid="{00000000-0005-0000-0000-0000BA000000}"/>
    <cellStyle name="Normal 2 2 2 2" xfId="406" xr:uid="{33C492BE-A22B-46ED-91BC-9917D99CF92F}"/>
    <cellStyle name="Normal 2 2 3" xfId="288" xr:uid="{00000000-0005-0000-0000-0000BB000000}"/>
    <cellStyle name="Normal 2 2 3 2" xfId="302" xr:uid="{00000000-0005-0000-0000-0000BC000000}"/>
    <cellStyle name="Normal 2 2 3 2 2" xfId="361" xr:uid="{01C9E3BC-B953-4B65-9780-9B8AD6FB19F6}"/>
    <cellStyle name="Normal 2 2 3 3" xfId="335" xr:uid="{00000000-0005-0000-0000-0000BD000000}"/>
    <cellStyle name="Normal 2 2 3 3 2" xfId="394" xr:uid="{F049E885-64AE-4AFA-A6E7-B90914D711F8}"/>
    <cellStyle name="Normal 2 2 3 4" xfId="403" xr:uid="{B6341C16-BE38-417F-91AC-E06251AEF354}"/>
    <cellStyle name="Normal 2 2 3 4 2" xfId="408" xr:uid="{8D43C381-5A59-4158-AF0C-3A0FCCA2291C}"/>
    <cellStyle name="Normal 2 2 3 4 2 2" xfId="413" xr:uid="{AF16FDEA-35E2-4A8B-BEA3-CDE7A624C2F2}"/>
    <cellStyle name="Normal 2 2 3 5" xfId="412" xr:uid="{7F3FD2FB-9109-4927-A0F4-A84DA1CD2596}"/>
    <cellStyle name="Normal 2 2 3 6" xfId="358" xr:uid="{EE74DF31-B993-42FF-BDD5-580DF06DCE3D}"/>
    <cellStyle name="Normal 2 2 4" xfId="315" xr:uid="{00000000-0005-0000-0000-0000BE000000}"/>
    <cellStyle name="Normal 2 2 4 2" xfId="374" xr:uid="{1098DF4E-0B99-44B6-82DE-2B48DA8B99BC}"/>
    <cellStyle name="Normal 2 2 5" xfId="401" xr:uid="{051B37FB-9F82-429C-8CA0-B3E82D164686}"/>
    <cellStyle name="Normal 2 2 6" xfId="344" xr:uid="{A1C60131-9D94-4C13-972D-F215B6A7A7CC}"/>
    <cellStyle name="Normal 2 3" xfId="160" xr:uid="{00000000-0005-0000-0000-0000BF000000}"/>
    <cellStyle name="Normal 2 3 2" xfId="161" xr:uid="{00000000-0005-0000-0000-0000C0000000}"/>
    <cellStyle name="Normal 2 3 3" xfId="316" xr:uid="{00000000-0005-0000-0000-0000C1000000}"/>
    <cellStyle name="Normal 2 3 3 2" xfId="375" xr:uid="{4DA18F8E-F878-41A2-A23F-DE3F23104488}"/>
    <cellStyle name="Normal 2 3 4" xfId="402" xr:uid="{A1EFF668-2EF5-4149-80C8-A463D9404048}"/>
    <cellStyle name="Normal 2 3 5" xfId="345" xr:uid="{B7AA13F8-80E2-4EB9-8D4C-CF3A3659B2A5}"/>
    <cellStyle name="Normal 2 4" xfId="162" xr:uid="{00000000-0005-0000-0000-0000C2000000}"/>
    <cellStyle name="Normal 2 5" xfId="268" xr:uid="{00000000-0005-0000-0000-0000C3000000}"/>
    <cellStyle name="Normal 2 5 7" xfId="407" xr:uid="{98E70331-45B6-49E8-8F9B-947175D5C097}"/>
    <cellStyle name="Normal 2 6" xfId="292" xr:uid="{00000000-0005-0000-0000-0000C4000000}"/>
    <cellStyle name="Normal 2 6 2" xfId="303" xr:uid="{00000000-0005-0000-0000-0000C5000000}"/>
    <cellStyle name="Normal 2 6 2 2" xfId="336" xr:uid="{00000000-0005-0000-0000-0000C6000000}"/>
    <cellStyle name="Normal 2 6 2 2 2" xfId="337" xr:uid="{D7A0FA05-B8BD-458F-9F07-04F87053867A}"/>
    <cellStyle name="Normal 2 6 2 3" xfId="362" xr:uid="{E2DDD6AE-FAE2-46B4-BE8F-5B9C7F6CF9E7}"/>
    <cellStyle name="Normal 2 6 3" xfId="359" xr:uid="{E2BCF277-2562-483E-B3DC-515FDCDB8201}"/>
    <cellStyle name="Normal 2 7" xfId="400" xr:uid="{967DDE51-2574-481B-87D1-5888FC6AE4A3}"/>
    <cellStyle name="Normal 2 8" xfId="343" xr:uid="{D1A5B086-4499-4615-B15B-00577B78F97D}"/>
    <cellStyle name="Normal 20 10" xfId="272" xr:uid="{00000000-0005-0000-0000-0000C7000000}"/>
    <cellStyle name="Normal 26 10" xfId="163" xr:uid="{00000000-0005-0000-0000-0000C8000000}"/>
    <cellStyle name="Normal 29" xfId="405" xr:uid="{8E63959E-3340-4E7A-94B6-2ACE9E6F9227}"/>
    <cellStyle name="Normal 3" xfId="164" xr:uid="{00000000-0005-0000-0000-0000C9000000}"/>
    <cellStyle name="Normal 3 18" xfId="165" xr:uid="{00000000-0005-0000-0000-0000CA000000}"/>
    <cellStyle name="Normal 3 2" xfId="166" xr:uid="{00000000-0005-0000-0000-0000CB000000}"/>
    <cellStyle name="Normal 3 2 2" xfId="285" xr:uid="{00000000-0005-0000-0000-0000CC000000}"/>
    <cellStyle name="Normal 4" xfId="167" xr:uid="{00000000-0005-0000-0000-0000CD000000}"/>
    <cellStyle name="Normal 4 2" xfId="168" xr:uid="{00000000-0005-0000-0000-0000CE000000}"/>
    <cellStyle name="Normal 4 3" xfId="169" xr:uid="{00000000-0005-0000-0000-0000CF000000}"/>
    <cellStyle name="Normal 4_11.9.2014._prometnice_GP VINJANI GORNJI_TENDER TROŠKOVNIK_REV 0" xfId="170" xr:uid="{00000000-0005-0000-0000-0000D0000000}"/>
    <cellStyle name="Normal 5" xfId="171" xr:uid="{00000000-0005-0000-0000-0000D1000000}"/>
    <cellStyle name="Normal 5 10" xfId="172" xr:uid="{00000000-0005-0000-0000-0000D2000000}"/>
    <cellStyle name="Normal 5 2" xfId="173" xr:uid="{00000000-0005-0000-0000-0000D3000000}"/>
    <cellStyle name="Normal 5_11.9.2014._prometnice_GP VINJANI GORNJI_TENDER TROŠKOVNIK_REV 0" xfId="174" xr:uid="{00000000-0005-0000-0000-0000D4000000}"/>
    <cellStyle name="Normal 6" xfId="175" xr:uid="{00000000-0005-0000-0000-0000D5000000}"/>
    <cellStyle name="Normal 6 2" xfId="176" xr:uid="{00000000-0005-0000-0000-0000D6000000}"/>
    <cellStyle name="Normal 6_11.9.2014._prometnice_GP VINJANI GORNJI_TENDER TROŠKOVNIK_REV 0" xfId="177" xr:uid="{00000000-0005-0000-0000-0000D7000000}"/>
    <cellStyle name="Normal 62" xfId="274" xr:uid="{00000000-0005-0000-0000-0000D8000000}"/>
    <cellStyle name="Normal 62 2" xfId="333" xr:uid="{00000000-0005-0000-0000-0000D9000000}"/>
    <cellStyle name="Normal 62 2 2" xfId="392" xr:uid="{F6E932B5-DFF6-4301-8655-F69AEDB3D415}"/>
    <cellStyle name="Normal 62 3" xfId="356" xr:uid="{7F99863B-127A-459C-BFE5-175FEB8D71CC}"/>
    <cellStyle name="Normal 69" xfId="416" xr:uid="{90FCD6C9-81E8-4022-BB75-918DD2852760}"/>
    <cellStyle name="Normal 7" xfId="178" xr:uid="{00000000-0005-0000-0000-0000DA000000}"/>
    <cellStyle name="Normal 7 2" xfId="289" xr:uid="{00000000-0005-0000-0000-0000DB000000}"/>
    <cellStyle name="Normal 8" xfId="179" xr:uid="{00000000-0005-0000-0000-0000DC000000}"/>
    <cellStyle name="Normal 9" xfId="180" xr:uid="{00000000-0005-0000-0000-0000DD000000}"/>
    <cellStyle name="Normal 9 2" xfId="181" xr:uid="{00000000-0005-0000-0000-0000DE000000}"/>
    <cellStyle name="Normal_INA - kontrolna sala (troskovnik)" xfId="294" xr:uid="{00000000-0005-0000-0000-0000DF000000}"/>
    <cellStyle name="Normal_KALKU 3" xfId="286" xr:uid="{00000000-0005-0000-0000-0000E0000000}"/>
    <cellStyle name="Normal_komplet" xfId="182" xr:uid="{00000000-0005-0000-0000-0000E1000000}"/>
    <cellStyle name="Normal_RK ZIDOVI ZA ZAŠTITU OD BUKE; ŽUTA LOKVA-LIČKO LEŠĆE" xfId="183" xr:uid="{00000000-0005-0000-0000-0000E2000000}"/>
    <cellStyle name="Normal_Troskovnik BP1" xfId="275" xr:uid="{00000000-0005-0000-0000-0000E3000000}"/>
    <cellStyle name="Normal_Troskovnik BP1 2" xfId="293" xr:uid="{00000000-0005-0000-0000-0000E4000000}"/>
    <cellStyle name="Normal_TROSKOVNIK-revizija2" xfId="276" xr:uid="{00000000-0005-0000-0000-0000E5000000}"/>
    <cellStyle name="Normal_TROSKOVNIK-revizija2 3" xfId="414" xr:uid="{2DE1CDBC-7A3D-49DC-AAD6-20B5EF01D1D9}"/>
    <cellStyle name="Normal_TROŠK. -  AC Breg. Dion.-Bosiljevo-Josipdol  IIIA1" xfId="184" xr:uid="{00000000-0005-0000-0000-0000E7000000}"/>
    <cellStyle name="Normale_aliprandi" xfId="185" xr:uid="{00000000-0005-0000-0000-0000E9000000}"/>
    <cellStyle name="Normalno 10 2 3" xfId="299" xr:uid="{00000000-0005-0000-0000-0000EA000000}"/>
    <cellStyle name="Normalno 15" xfId="278" xr:uid="{00000000-0005-0000-0000-0000EB000000}"/>
    <cellStyle name="Normalno 15 2" xfId="279" xr:uid="{00000000-0005-0000-0000-0000EC000000}"/>
    <cellStyle name="Normalno 16" xfId="277" xr:uid="{00000000-0005-0000-0000-0000ED000000}"/>
    <cellStyle name="Normalno 2" xfId="186" xr:uid="{00000000-0005-0000-0000-0000EE000000}"/>
    <cellStyle name="Normalno 2 2" xfId="187" xr:uid="{00000000-0005-0000-0000-0000EF000000}"/>
    <cellStyle name="Normalno 2 2 2" xfId="280" xr:uid="{00000000-0005-0000-0000-0000F0000000}"/>
    <cellStyle name="Normalno 2 3" xfId="398" xr:uid="{8B9E06FE-ACBE-4FAF-9D21-893F9F653A6E}"/>
    <cellStyle name="Normalno 3" xfId="188" xr:uid="{00000000-0005-0000-0000-0000F1000000}"/>
    <cellStyle name="Normalno 3 2" xfId="271" xr:uid="{00000000-0005-0000-0000-0000F2000000}"/>
    <cellStyle name="Normalno 3 2 2" xfId="332" xr:uid="{00000000-0005-0000-0000-0000F3000000}"/>
    <cellStyle name="Normalno 3 2 2 2" xfId="391" xr:uid="{2819E2C5-EBFD-4879-ABA8-468D9D992336}"/>
    <cellStyle name="Normalno 3 2 3" xfId="355" xr:uid="{53F24D20-CB7A-44B3-9248-2C4EA272F5DC}"/>
    <cellStyle name="Normalno 3 3" xfId="317" xr:uid="{00000000-0005-0000-0000-0000F4000000}"/>
    <cellStyle name="Normalno 3 3 2" xfId="376" xr:uid="{6C0CC06C-5896-47AA-8612-3AC099E28265}"/>
    <cellStyle name="Normalno 3 4" xfId="346" xr:uid="{E54A683A-AA96-4A9D-A219-00FCB2E5135D}"/>
    <cellStyle name="Normalno 4" xfId="189" xr:uid="{00000000-0005-0000-0000-0000F5000000}"/>
    <cellStyle name="Normalno 4 2" xfId="318" xr:uid="{00000000-0005-0000-0000-0000F6000000}"/>
    <cellStyle name="Normalno 4 2 2" xfId="377" xr:uid="{164CD8C0-CE7F-45D5-92D0-126BC849D546}"/>
    <cellStyle name="Normalno 4 3" xfId="347" xr:uid="{5ABA7236-B396-45CA-9BA5-66C7A369F95E}"/>
    <cellStyle name="Note 2" xfId="190" xr:uid="{00000000-0005-0000-0000-0000F7000000}"/>
    <cellStyle name="Note 2 2" xfId="191" xr:uid="{00000000-0005-0000-0000-0000F8000000}"/>
    <cellStyle name="Note 3" xfId="192" xr:uid="{00000000-0005-0000-0000-0000F9000000}"/>
    <cellStyle name="Note 4" xfId="193" xr:uid="{00000000-0005-0000-0000-0000FA000000}"/>
    <cellStyle name="Obično 17" xfId="194" xr:uid="{00000000-0005-0000-0000-0000FB000000}"/>
    <cellStyle name="Obično 183" xfId="195" xr:uid="{00000000-0005-0000-0000-0000FC000000}"/>
    <cellStyle name="Obično 183 2" xfId="196" xr:uid="{00000000-0005-0000-0000-0000FD000000}"/>
    <cellStyle name="Obično 2" xfId="197" xr:uid="{00000000-0005-0000-0000-0000FE000000}"/>
    <cellStyle name="Obično 2 10" xfId="198" xr:uid="{00000000-0005-0000-0000-0000FF000000}"/>
    <cellStyle name="Obično 2 2" xfId="199" xr:uid="{00000000-0005-0000-0000-000000010000}"/>
    <cellStyle name="Obično 2 3" xfId="281" xr:uid="{00000000-0005-0000-0000-000001010000}"/>
    <cellStyle name="Obično 2 6" xfId="200" xr:uid="{00000000-0005-0000-0000-000002010000}"/>
    <cellStyle name="Obično 20" xfId="201" xr:uid="{00000000-0005-0000-0000-000003010000}"/>
    <cellStyle name="Obično 28" xfId="202" xr:uid="{00000000-0005-0000-0000-000004010000}"/>
    <cellStyle name="Obično 3" xfId="203" xr:uid="{00000000-0005-0000-0000-000005010000}"/>
    <cellStyle name="Obično 3 2" xfId="204" xr:uid="{00000000-0005-0000-0000-000006010000}"/>
    <cellStyle name="Obično 3 3" xfId="205" xr:uid="{00000000-0005-0000-0000-000007010000}"/>
    <cellStyle name="Obično 3 4" xfId="287" xr:uid="{00000000-0005-0000-0000-000008010000}"/>
    <cellStyle name="Obično 32" xfId="206" xr:uid="{00000000-0005-0000-0000-000009010000}"/>
    <cellStyle name="Obično 33" xfId="207" xr:uid="{00000000-0005-0000-0000-00000A010000}"/>
    <cellStyle name="Obično 35" xfId="208" xr:uid="{00000000-0005-0000-0000-00000B010000}"/>
    <cellStyle name="Obično 38" xfId="209" xr:uid="{00000000-0005-0000-0000-00000C010000}"/>
    <cellStyle name="Obično 38 2" xfId="210" xr:uid="{00000000-0005-0000-0000-00000D010000}"/>
    <cellStyle name="Obično 39" xfId="211" xr:uid="{00000000-0005-0000-0000-00000E010000}"/>
    <cellStyle name="Obično 4" xfId="212" xr:uid="{00000000-0005-0000-0000-00000F010000}"/>
    <cellStyle name="Obično 5" xfId="213" xr:uid="{00000000-0005-0000-0000-000010010000}"/>
    <cellStyle name="Obično 5 2" xfId="319" xr:uid="{00000000-0005-0000-0000-000011010000}"/>
    <cellStyle name="Obično 5 2 2" xfId="378" xr:uid="{F494D863-F887-4479-AAA2-B9B6398A2B14}"/>
    <cellStyle name="Obično 5 3" xfId="348" xr:uid="{8EBF6AC7-AC0A-4DF2-8B07-5C98160B188B}"/>
    <cellStyle name="Obično 5 4" xfId="214" xr:uid="{00000000-0005-0000-0000-000012010000}"/>
    <cellStyle name="Obično 5 4 2" xfId="320" xr:uid="{00000000-0005-0000-0000-000013010000}"/>
    <cellStyle name="Obično 5 4 2 2" xfId="379" xr:uid="{8140EF2C-34F7-4945-9A3F-D796D4FEDE08}"/>
    <cellStyle name="Obično 5 4 3" xfId="349" xr:uid="{2A360DE1-213C-4BD3-A6F0-3B78DA9DAD42}"/>
    <cellStyle name="Obično 5_11.9.2014._prometnice_GP VINJANI GORNJI_TENDER TROŠKOVNIK_REV 0" xfId="215" xr:uid="{00000000-0005-0000-0000-000014010000}"/>
    <cellStyle name="Obično 6" xfId="216" xr:uid="{00000000-0005-0000-0000-000015010000}"/>
    <cellStyle name="Obično 6 2" xfId="217" xr:uid="{00000000-0005-0000-0000-000016010000}"/>
    <cellStyle name="Obično 7" xfId="218" xr:uid="{00000000-0005-0000-0000-000017010000}"/>
    <cellStyle name="Obično 8" xfId="219" xr:uid="{00000000-0005-0000-0000-000018010000}"/>
    <cellStyle name="Obično 9" xfId="220" xr:uid="{00000000-0005-0000-0000-000019010000}"/>
    <cellStyle name="Obično_1) KB 10(20) kV TS DM- RP DM" xfId="221" xr:uid="{00000000-0005-0000-0000-00001A010000}"/>
    <cellStyle name="Obično_trošk danas A ok" xfId="222" xr:uid="{00000000-0005-0000-0000-00001B010000}"/>
    <cellStyle name="Output 2" xfId="223" xr:uid="{00000000-0005-0000-0000-00001C010000}"/>
    <cellStyle name="Output 2 2" xfId="224" xr:uid="{00000000-0005-0000-0000-00001D010000}"/>
    <cellStyle name="Percent 2" xfId="225" xr:uid="{00000000-0005-0000-0000-00001E010000}"/>
    <cellStyle name="Percent 3" xfId="226" xr:uid="{00000000-0005-0000-0000-00001F010000}"/>
    <cellStyle name="Postotak 2" xfId="227" xr:uid="{00000000-0005-0000-0000-000020010000}"/>
    <cellStyle name="Postotak 3" xfId="228" xr:uid="{00000000-0005-0000-0000-000021010000}"/>
    <cellStyle name="Postotak 4" xfId="229" xr:uid="{00000000-0005-0000-0000-000022010000}"/>
    <cellStyle name="Povezana ćelija" xfId="230" xr:uid="{00000000-0005-0000-0000-000023010000}"/>
    <cellStyle name="Provjera ćelije" xfId="231" xr:uid="{00000000-0005-0000-0000-000024010000}"/>
    <cellStyle name="redni brojevi" xfId="232" xr:uid="{00000000-0005-0000-0000-000025010000}"/>
    <cellStyle name="SADRŽAJ" xfId="410" xr:uid="{133C827F-C3D0-4FC6-B4D4-FD441756E846}"/>
    <cellStyle name="Standard 3" xfId="397" xr:uid="{32CE286A-9D48-46B6-BCDE-85B26317D5E1}"/>
    <cellStyle name="Stil 1" xfId="233" xr:uid="{00000000-0005-0000-0000-000026010000}"/>
    <cellStyle name="Style 1" xfId="234" xr:uid="{00000000-0005-0000-0000-000027010000}"/>
    <cellStyle name="Style 1 2" xfId="235" xr:uid="{00000000-0005-0000-0000-000028010000}"/>
    <cellStyle name="Style 1 5" xfId="409" xr:uid="{522EE104-8493-469D-B595-B380779BC679}"/>
    <cellStyle name="Style 1_troskovnik-granicni prijelazi - tipski" xfId="236" xr:uid="{00000000-0005-0000-0000-000029010000}"/>
    <cellStyle name="Tekst objašnjenja" xfId="237" xr:uid="{00000000-0005-0000-0000-00002A010000}"/>
    <cellStyle name="Tekst objašnjenja 2" xfId="396" xr:uid="{6BC013C0-E9F1-4B8B-BC00-9780979AF24D}"/>
    <cellStyle name="Tekst upozorenja" xfId="238" xr:uid="{00000000-0005-0000-0000-00002B010000}"/>
    <cellStyle name="Title 2" xfId="239" xr:uid="{00000000-0005-0000-0000-00002C010000}"/>
    <cellStyle name="Title 2 2" xfId="240" xr:uid="{00000000-0005-0000-0000-00002D010000}"/>
    <cellStyle name="Total 2" xfId="241" xr:uid="{00000000-0005-0000-0000-00002E010000}"/>
    <cellStyle name="Total 2 2" xfId="242" xr:uid="{00000000-0005-0000-0000-00002F010000}"/>
    <cellStyle name="Ukupni zbroj" xfId="243" xr:uid="{00000000-0005-0000-0000-000030010000}"/>
    <cellStyle name="ukupno" xfId="244" xr:uid="{00000000-0005-0000-0000-000031010000}"/>
    <cellStyle name="Ukupno 2" xfId="245" xr:uid="{00000000-0005-0000-0000-000032010000}"/>
    <cellStyle name="Unos" xfId="246" xr:uid="{00000000-0005-0000-0000-000033010000}"/>
    <cellStyle name="Valuta 2" xfId="247" xr:uid="{00000000-0005-0000-0000-000034010000}"/>
    <cellStyle name="Valuta 3" xfId="248" xr:uid="{00000000-0005-0000-0000-000035010000}"/>
    <cellStyle name="Warning Text 2" xfId="249" xr:uid="{00000000-0005-0000-0000-000036010000}"/>
    <cellStyle name="Warning Text 2 2" xfId="250" xr:uid="{00000000-0005-0000-0000-000037010000}"/>
    <cellStyle name="Warning Text 8 4" xfId="251" xr:uid="{00000000-0005-0000-0000-000038010000}"/>
    <cellStyle name="Zarez 2" xfId="252" xr:uid="{00000000-0005-0000-0000-000039010000}"/>
    <cellStyle name="Zarez 2 2" xfId="253" xr:uid="{00000000-0005-0000-0000-00003A010000}"/>
    <cellStyle name="Zarez 2 2 2" xfId="322" xr:uid="{00000000-0005-0000-0000-00003B010000}"/>
    <cellStyle name="Zarez 2 2 2 2" xfId="381" xr:uid="{9EB0724A-DF12-4577-A7A9-7E74B27F106D}"/>
    <cellStyle name="Zarez 2 2 3" xfId="350" xr:uid="{183DDC61-D177-4848-BA5D-DDBE863B9FBC}"/>
    <cellStyle name="Zarez 2 3" xfId="254" xr:uid="{00000000-0005-0000-0000-00003C010000}"/>
    <cellStyle name="Zarez 2 3 2" xfId="323" xr:uid="{00000000-0005-0000-0000-00003D010000}"/>
    <cellStyle name="Zarez 2 3 2 2" xfId="382" xr:uid="{4CCC16D1-158E-4E4B-8683-7FAE5B5077E4}"/>
    <cellStyle name="Zarez 2 4" xfId="255" xr:uid="{00000000-0005-0000-0000-00003E010000}"/>
    <cellStyle name="Zarez 2 4 2" xfId="324" xr:uid="{00000000-0005-0000-0000-00003F010000}"/>
    <cellStyle name="Zarez 2 4 2 2" xfId="383" xr:uid="{DB9E2EFE-1D79-4DDA-9046-0DAEA71D1FA4}"/>
    <cellStyle name="Zarez 2 5" xfId="321" xr:uid="{00000000-0005-0000-0000-000040010000}"/>
    <cellStyle name="Zarez 2 5 2" xfId="380" xr:uid="{B5EDB8AF-9E0E-48E2-879D-2B50CE884A3E}"/>
    <cellStyle name="Zarez 2_Knjiga 5 TROŠKOVNIK Instalaterski radovi dio 1" xfId="256" xr:uid="{00000000-0005-0000-0000-000041010000}"/>
    <cellStyle name="Zarez 3" xfId="257" xr:uid="{00000000-0005-0000-0000-000042010000}"/>
    <cellStyle name="Zarez 3 2" xfId="258" xr:uid="{00000000-0005-0000-0000-000043010000}"/>
    <cellStyle name="Zarez 3 2 2" xfId="259" xr:uid="{00000000-0005-0000-0000-000044010000}"/>
    <cellStyle name="Zarez 3 2 2 2" xfId="327" xr:uid="{00000000-0005-0000-0000-000045010000}"/>
    <cellStyle name="Zarez 3 2 2 2 2" xfId="386" xr:uid="{2CD9D31A-3EDA-4496-86E6-99C8EC1039DD}"/>
    <cellStyle name="Zarez 3 2 2 3" xfId="353" xr:uid="{5B04B194-7B9D-4F9B-9161-CEC1E3D1FA79}"/>
    <cellStyle name="Zarez 3 2 3" xfId="326" xr:uid="{00000000-0005-0000-0000-000046010000}"/>
    <cellStyle name="Zarez 3 2 3 2" xfId="385" xr:uid="{49C0BE4D-DFB1-4D79-9AA8-98DF8A3AB49D}"/>
    <cellStyle name="Zarez 3 2 4" xfId="352" xr:uid="{37DB4D7D-D7B5-4E51-8729-C68F8C3A5E63}"/>
    <cellStyle name="Zarez 3 3" xfId="260" xr:uid="{00000000-0005-0000-0000-000047010000}"/>
    <cellStyle name="Zarez 3 4" xfId="325" xr:uid="{00000000-0005-0000-0000-000048010000}"/>
    <cellStyle name="Zarez 3 4 2" xfId="384" xr:uid="{0BFC76A4-9D63-43BB-84E2-DBFE3186F21A}"/>
    <cellStyle name="Zarez 3 5" xfId="351" xr:uid="{328D94F8-F7BA-481A-9E04-B2F138D46647}"/>
    <cellStyle name="Zarez 3_Knjiga 5 TROŠKOVNIK Instalaterski radovi dio 1" xfId="261" xr:uid="{00000000-0005-0000-0000-000049010000}"/>
    <cellStyle name="Zarez 4" xfId="262" xr:uid="{00000000-0005-0000-0000-00004A010000}"/>
    <cellStyle name="Zarez 4 2" xfId="328" xr:uid="{00000000-0005-0000-0000-00004B010000}"/>
    <cellStyle name="Zarez 4 2 2" xfId="387" xr:uid="{DB1ADDB6-3067-42D1-B2BD-244667D2D867}"/>
    <cellStyle name="Zarez 4 3" xfId="354" xr:uid="{565094EE-74B9-4BAA-9E64-3175154C5AF4}"/>
    <cellStyle name="Zarez 5" xfId="263" xr:uid="{00000000-0005-0000-0000-00004C010000}"/>
    <cellStyle name="Zarez 5 2" xfId="264" xr:uid="{00000000-0005-0000-0000-00004D010000}"/>
    <cellStyle name="Zarez 5 2 2" xfId="330" xr:uid="{00000000-0005-0000-0000-00004E010000}"/>
    <cellStyle name="Zarez 5 2 2 2" xfId="389" xr:uid="{797923A3-24C9-4239-9546-22B833F195E5}"/>
    <cellStyle name="Zarez 5 3" xfId="329" xr:uid="{00000000-0005-0000-0000-00004F010000}"/>
    <cellStyle name="Zarez 5 3 2" xfId="388" xr:uid="{0FB10778-483C-4B86-A8DC-3F9FA1DD73D7}"/>
    <cellStyle name="Zarez 6" xfId="265" xr:uid="{00000000-0005-0000-0000-000050010000}"/>
    <cellStyle name="Zarez 6 2" xfId="331" xr:uid="{00000000-0005-0000-0000-000051010000}"/>
    <cellStyle name="Zarez 6 2 2" xfId="390" xr:uid="{1C3374A4-1304-48BA-846C-0ECA5D41D81A}"/>
    <cellStyle name="Zarez_8.3.2.plinovod-strojarski troskovnik-popravak" xfId="266" xr:uid="{00000000-0005-0000-0000-00005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133350</xdr:colOff>
      <xdr:row>1</xdr:row>
      <xdr:rowOff>38100</xdr:rowOff>
    </xdr:from>
    <xdr:to>
      <xdr:col>1</xdr:col>
      <xdr:colOff>1419225</xdr:colOff>
      <xdr:row>10</xdr:row>
      <xdr:rowOff>142875</xdr:rowOff>
    </xdr:to>
    <xdr:pic>
      <xdr:nvPicPr>
        <xdr:cNvPr id="2" name="Picture 45">
          <a:extLst>
            <a:ext uri="{FF2B5EF4-FFF2-40B4-BE49-F238E27FC236}">
              <a16:creationId xmlns:a16="http://schemas.microsoft.com/office/drawing/2014/main" id="{B897D0DF-BD47-4F28-A3B0-63AD62FC26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361950"/>
          <a:ext cx="128587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1409700</xdr:colOff>
      <xdr:row>1</xdr:row>
      <xdr:rowOff>57150</xdr:rowOff>
    </xdr:from>
    <xdr:to>
      <xdr:col>2</xdr:col>
      <xdr:colOff>4629150</xdr:colOff>
      <xdr:row>21</xdr:row>
      <xdr:rowOff>66675</xdr:rowOff>
    </xdr:to>
    <xdr:sp macro="" textlink="">
      <xdr:nvSpPr>
        <xdr:cNvPr id="4099" name="Tekstni okvir 2">
          <a:extLst>
            <a:ext uri="{FF2B5EF4-FFF2-40B4-BE49-F238E27FC236}">
              <a16:creationId xmlns:a16="http://schemas.microsoft.com/office/drawing/2014/main" id="{DE92595D-6CCA-4104-A46D-F0B5DC5683B7}"/>
            </a:ext>
          </a:extLst>
        </xdr:cNvPr>
        <xdr:cNvSpPr txBox="1">
          <a:spLocks noChangeArrowheads="1"/>
        </xdr:cNvSpPr>
      </xdr:nvSpPr>
      <xdr:spPr bwMode="auto">
        <a:xfrm>
          <a:off x="3905250" y="219075"/>
          <a:ext cx="3219450" cy="3248025"/>
        </a:xfrm>
        <a:prstGeom prst="rect">
          <a:avLst/>
        </a:prstGeom>
        <a:solidFill>
          <a:srgbClr val="FFFFFF"/>
        </a:solidFill>
        <a:ln w="9525">
          <a:solidFill>
            <a:srgbClr val="BFBFBF"/>
          </a:solidFill>
          <a:miter lim="800000"/>
          <a:headEnd/>
          <a:tailEnd/>
        </a:ln>
      </xdr:spPr>
      <xdr:txBody>
        <a:bodyPr vertOverflow="clip" wrap="square" lIns="91440" tIns="45720" rIns="91440" bIns="45720" anchor="t" upright="1"/>
        <a:lstStyle/>
        <a:p>
          <a:pPr algn="l" rtl="0">
            <a:lnSpc>
              <a:spcPts val="1200"/>
            </a:lnSpc>
            <a:defRPr sz="1000"/>
          </a:pPr>
          <a:endParaRPr lang="hr-HR" sz="1100" b="0" i="0" u="none" strike="noStrike" baseline="0">
            <a:solidFill>
              <a:srgbClr val="000000"/>
            </a:solidFill>
            <a:latin typeface="Times New Roman"/>
            <a:cs typeface="Times New Roman"/>
          </a:endParaRPr>
        </a:p>
        <a:p>
          <a:pPr algn="l" rtl="0">
            <a:lnSpc>
              <a:spcPts val="1100"/>
            </a:lnSpc>
            <a:defRPr sz="1000"/>
          </a:pPr>
          <a:endParaRPr lang="hr-HR" sz="1100" b="0" i="0" u="none" strike="noStrike" baseline="0">
            <a:solidFill>
              <a:srgbClr val="000000"/>
            </a:solidFill>
            <a:latin typeface="Times New Roman"/>
            <a:cs typeface="Times New Roman"/>
          </a:endParaRPr>
        </a:p>
      </xdr:txBody>
    </xdr:sp>
    <xdr:clientData/>
  </xdr:twoCellAnchor>
  <xdr:twoCellAnchor>
    <xdr:from>
      <xdr:col>0</xdr:col>
      <xdr:colOff>333375</xdr:colOff>
      <xdr:row>52</xdr:row>
      <xdr:rowOff>155938</xdr:rowOff>
    </xdr:from>
    <xdr:to>
      <xdr:col>3</xdr:col>
      <xdr:colOff>171450</xdr:colOff>
      <xdr:row>57</xdr:row>
      <xdr:rowOff>152400</xdr:rowOff>
    </xdr:to>
    <xdr:pic>
      <xdr:nvPicPr>
        <xdr:cNvPr id="5" name="Picture 2">
          <a:extLst>
            <a:ext uri="{FF2B5EF4-FFF2-40B4-BE49-F238E27FC236}">
              <a16:creationId xmlns:a16="http://schemas.microsoft.com/office/drawing/2014/main" id="{CA565CBC-54B1-4DBF-BB67-4447E8D322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8671288"/>
          <a:ext cx="7191375" cy="806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471</xdr:row>
      <xdr:rowOff>0</xdr:rowOff>
    </xdr:from>
    <xdr:to>
      <xdr:col>9</xdr:col>
      <xdr:colOff>457200</xdr:colOff>
      <xdr:row>471</xdr:row>
      <xdr:rowOff>0</xdr:rowOff>
    </xdr:to>
    <xdr:pic>
      <xdr:nvPicPr>
        <xdr:cNvPr id="2" name="Picture 8">
          <a:extLst>
            <a:ext uri="{FF2B5EF4-FFF2-40B4-BE49-F238E27FC236}">
              <a16:creationId xmlns:a16="http://schemas.microsoft.com/office/drawing/2014/main" id="{44656244-1CB4-4D5E-8FF8-13C770E492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0" y="665321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457200</xdr:colOff>
      <xdr:row>240</xdr:row>
      <xdr:rowOff>0</xdr:rowOff>
    </xdr:from>
    <xdr:to>
      <xdr:col>9</xdr:col>
      <xdr:colOff>457200</xdr:colOff>
      <xdr:row>240</xdr:row>
      <xdr:rowOff>0</xdr:rowOff>
    </xdr:to>
    <xdr:pic>
      <xdr:nvPicPr>
        <xdr:cNvPr id="2" name="Picture 8">
          <a:extLst>
            <a:ext uri="{FF2B5EF4-FFF2-40B4-BE49-F238E27FC236}">
              <a16:creationId xmlns:a16="http://schemas.microsoft.com/office/drawing/2014/main" id="{0FB991EC-18DB-48AA-9E68-910E46404F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2214372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457200</xdr:colOff>
      <xdr:row>154</xdr:row>
      <xdr:rowOff>0</xdr:rowOff>
    </xdr:from>
    <xdr:to>
      <xdr:col>9</xdr:col>
      <xdr:colOff>457200</xdr:colOff>
      <xdr:row>154</xdr:row>
      <xdr:rowOff>0</xdr:rowOff>
    </xdr:to>
    <xdr:pic>
      <xdr:nvPicPr>
        <xdr:cNvPr id="3" name="Picture 8">
          <a:extLst>
            <a:ext uri="{FF2B5EF4-FFF2-40B4-BE49-F238E27FC236}">
              <a16:creationId xmlns:a16="http://schemas.microsoft.com/office/drawing/2014/main" id="{B85EEC07-A163-403B-9FBB-1816766DDF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457390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222</xdr:row>
      <xdr:rowOff>0</xdr:rowOff>
    </xdr:from>
    <xdr:ext cx="0" cy="0"/>
    <xdr:pic>
      <xdr:nvPicPr>
        <xdr:cNvPr id="4" name="Picture 8">
          <a:extLst>
            <a:ext uri="{FF2B5EF4-FFF2-40B4-BE49-F238E27FC236}">
              <a16:creationId xmlns:a16="http://schemas.microsoft.com/office/drawing/2014/main" id="{9EEEFCE5-05E4-4EE7-9AC5-55BB968D32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784002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174</xdr:row>
      <xdr:rowOff>0</xdr:rowOff>
    </xdr:from>
    <xdr:ext cx="0" cy="0"/>
    <xdr:pic>
      <xdr:nvPicPr>
        <xdr:cNvPr id="5" name="Picture 8">
          <a:extLst>
            <a:ext uri="{FF2B5EF4-FFF2-40B4-BE49-F238E27FC236}">
              <a16:creationId xmlns:a16="http://schemas.microsoft.com/office/drawing/2014/main" id="{1684CC42-58B7-41ED-B04A-821A8FF832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505682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9</xdr:col>
      <xdr:colOff>457200</xdr:colOff>
      <xdr:row>95</xdr:row>
      <xdr:rowOff>0</xdr:rowOff>
    </xdr:from>
    <xdr:to>
      <xdr:col>9</xdr:col>
      <xdr:colOff>457200</xdr:colOff>
      <xdr:row>95</xdr:row>
      <xdr:rowOff>0</xdr:rowOff>
    </xdr:to>
    <xdr:pic>
      <xdr:nvPicPr>
        <xdr:cNvPr id="2" name="Picture 8">
          <a:extLst>
            <a:ext uri="{FF2B5EF4-FFF2-40B4-BE49-F238E27FC236}">
              <a16:creationId xmlns:a16="http://schemas.microsoft.com/office/drawing/2014/main" id="{A14825E7-1B4F-4831-A2A2-6915443234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30640" y="68488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457200</xdr:colOff>
      <xdr:row>95</xdr:row>
      <xdr:rowOff>0</xdr:rowOff>
    </xdr:from>
    <xdr:ext cx="0" cy="0"/>
    <xdr:pic>
      <xdr:nvPicPr>
        <xdr:cNvPr id="3" name="Picture 8">
          <a:extLst>
            <a:ext uri="{FF2B5EF4-FFF2-40B4-BE49-F238E27FC236}">
              <a16:creationId xmlns:a16="http://schemas.microsoft.com/office/drawing/2014/main" id="{96664A6A-16C5-4AEA-A020-17B5F40546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3930361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4" name="Picture 8">
          <a:extLst>
            <a:ext uri="{FF2B5EF4-FFF2-40B4-BE49-F238E27FC236}">
              <a16:creationId xmlns:a16="http://schemas.microsoft.com/office/drawing/2014/main" id="{3B720DB4-EDC7-49D0-88CB-6559790BCB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5671704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5" name="Picture 8">
          <a:extLst>
            <a:ext uri="{FF2B5EF4-FFF2-40B4-BE49-F238E27FC236}">
              <a16:creationId xmlns:a16="http://schemas.microsoft.com/office/drawing/2014/main" id="{73B95237-9227-49E9-A86B-D00299BEE0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74121818"/>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95</xdr:row>
      <xdr:rowOff>0</xdr:rowOff>
    </xdr:from>
    <xdr:ext cx="0" cy="0"/>
    <xdr:pic>
      <xdr:nvPicPr>
        <xdr:cNvPr id="6" name="Picture 8">
          <a:extLst>
            <a:ext uri="{FF2B5EF4-FFF2-40B4-BE49-F238E27FC236}">
              <a16:creationId xmlns:a16="http://schemas.microsoft.com/office/drawing/2014/main" id="{C95ED97D-155B-49A2-BAB1-28006385E3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25791" y="91024364"/>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77</xdr:row>
      <xdr:rowOff>0</xdr:rowOff>
    </xdr:from>
    <xdr:ext cx="0" cy="0"/>
    <xdr:pic>
      <xdr:nvPicPr>
        <xdr:cNvPr id="7" name="Picture 8">
          <a:extLst>
            <a:ext uri="{FF2B5EF4-FFF2-40B4-BE49-F238E27FC236}">
              <a16:creationId xmlns:a16="http://schemas.microsoft.com/office/drawing/2014/main" id="{5849BEB4-930C-43D6-BDB5-343630036F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764155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8" name="Picture 8">
          <a:extLst>
            <a:ext uri="{FF2B5EF4-FFF2-40B4-BE49-F238E27FC236}">
              <a16:creationId xmlns:a16="http://schemas.microsoft.com/office/drawing/2014/main" id="{B8374D82-1205-498D-8960-F39E389C34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81463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9" name="Picture 8">
          <a:extLst>
            <a:ext uri="{FF2B5EF4-FFF2-40B4-BE49-F238E27FC236}">
              <a16:creationId xmlns:a16="http://schemas.microsoft.com/office/drawing/2014/main" id="{5BBABC73-3097-4F9F-A16F-8A8F404896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81463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457200</xdr:colOff>
      <xdr:row>80</xdr:row>
      <xdr:rowOff>0</xdr:rowOff>
    </xdr:from>
    <xdr:ext cx="0" cy="0"/>
    <xdr:pic>
      <xdr:nvPicPr>
        <xdr:cNvPr id="10" name="Picture 8">
          <a:extLst>
            <a:ext uri="{FF2B5EF4-FFF2-40B4-BE49-F238E27FC236}">
              <a16:creationId xmlns:a16="http://schemas.microsoft.com/office/drawing/2014/main" id="{72E77CD1-D6DD-4F85-80DF-1DDC113F3E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20575" y="281463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2:C125"/>
  <sheetViews>
    <sheetView view="pageBreakPreview" topLeftCell="A46" zoomScale="110" zoomScaleSheetLayoutView="110" workbookViewId="0">
      <selection activeCell="B60" sqref="B60"/>
    </sheetView>
  </sheetViews>
  <sheetFormatPr defaultColWidth="9.125" defaultRowHeight="13.2"/>
  <cols>
    <col min="1" max="1" width="6.75" style="33" customWidth="1"/>
    <col min="2" max="2" width="84.75" style="33" customWidth="1"/>
    <col min="3" max="3" width="9.125" style="33" hidden="1" customWidth="1"/>
    <col min="4" max="16384" width="9.125" style="33"/>
  </cols>
  <sheetData>
    <row r="2" spans="1:3">
      <c r="B2" s="32" t="s">
        <v>182</v>
      </c>
    </row>
    <row r="4" spans="1:3">
      <c r="A4" s="32" t="s">
        <v>335</v>
      </c>
      <c r="B4" s="32" t="s">
        <v>183</v>
      </c>
      <c r="C4" s="32"/>
    </row>
    <row r="6" spans="1:3" ht="26.4">
      <c r="A6" s="33" t="s">
        <v>184</v>
      </c>
      <c r="B6" s="33" t="s">
        <v>185</v>
      </c>
    </row>
    <row r="8" spans="1:3" ht="106.5" customHeight="1">
      <c r="A8" s="33" t="s">
        <v>186</v>
      </c>
      <c r="B8" s="33" t="s">
        <v>187</v>
      </c>
    </row>
    <row r="9" spans="1:3" ht="51" customHeight="1">
      <c r="B9" s="33" t="s">
        <v>188</v>
      </c>
    </row>
    <row r="10" spans="1:3" ht="51.75" customHeight="1">
      <c r="B10" s="33" t="s">
        <v>191</v>
      </c>
    </row>
    <row r="11" spans="1:3" ht="52.8">
      <c r="B11" s="33" t="s">
        <v>192</v>
      </c>
    </row>
    <row r="12" spans="1:3" ht="79.2">
      <c r="B12" s="33" t="s">
        <v>391</v>
      </c>
    </row>
    <row r="13" spans="1:3" ht="39.6">
      <c r="A13" s="33" t="s">
        <v>193</v>
      </c>
      <c r="B13" s="33" t="s">
        <v>194</v>
      </c>
    </row>
    <row r="14" spans="1:3" ht="26.4">
      <c r="A14" s="33" t="s">
        <v>195</v>
      </c>
      <c r="B14" s="33" t="s">
        <v>117</v>
      </c>
    </row>
    <row r="15" spans="1:3" ht="26.4">
      <c r="A15" s="33" t="s">
        <v>196</v>
      </c>
      <c r="B15" s="33" t="s">
        <v>197</v>
      </c>
    </row>
    <row r="16" spans="1:3" ht="67.5" customHeight="1">
      <c r="B16" s="33" t="s">
        <v>198</v>
      </c>
    </row>
    <row r="17" spans="1:2" ht="43.5" customHeight="1">
      <c r="B17" s="33" t="s">
        <v>199</v>
      </c>
    </row>
    <row r="18" spans="1:2" ht="52.8">
      <c r="A18" s="33" t="s">
        <v>278</v>
      </c>
      <c r="B18" s="33" t="s">
        <v>200</v>
      </c>
    </row>
    <row r="19" spans="1:2" ht="39.6">
      <c r="B19" s="36" t="s">
        <v>201</v>
      </c>
    </row>
    <row r="20" spans="1:2" ht="52.8">
      <c r="B20" s="33" t="s">
        <v>202</v>
      </c>
    </row>
    <row r="21" spans="1:2" ht="26.4">
      <c r="B21" s="33" t="s">
        <v>203</v>
      </c>
    </row>
    <row r="22" spans="1:2" ht="26.4">
      <c r="B22" s="33" t="s">
        <v>204</v>
      </c>
    </row>
    <row r="23" spans="1:2">
      <c r="B23" s="33" t="s">
        <v>205</v>
      </c>
    </row>
    <row r="24" spans="1:2" ht="39.75" customHeight="1">
      <c r="B24" s="33" t="s">
        <v>206</v>
      </c>
    </row>
    <row r="25" spans="1:2" ht="93.75" customHeight="1">
      <c r="B25" s="33" t="s">
        <v>207</v>
      </c>
    </row>
    <row r="26" spans="1:2">
      <c r="A26" s="33" t="s">
        <v>208</v>
      </c>
      <c r="B26" s="37" t="s">
        <v>209</v>
      </c>
    </row>
    <row r="27" spans="1:2">
      <c r="B27" s="33" t="s">
        <v>210</v>
      </c>
    </row>
    <row r="28" spans="1:2" ht="117" customHeight="1">
      <c r="A28" s="33" t="s">
        <v>211</v>
      </c>
      <c r="B28" s="33" t="s">
        <v>212</v>
      </c>
    </row>
    <row r="29" spans="1:2" ht="26.4">
      <c r="B29" s="33" t="s">
        <v>213</v>
      </c>
    </row>
    <row r="30" spans="1:2" ht="26.4">
      <c r="A30" s="33" t="s">
        <v>214</v>
      </c>
      <c r="B30" s="33" t="s">
        <v>215</v>
      </c>
    </row>
    <row r="31" spans="1:2" ht="52.8">
      <c r="B31" s="33" t="s">
        <v>216</v>
      </c>
    </row>
    <row r="32" spans="1:2" ht="26.4">
      <c r="B32" s="33" t="s">
        <v>217</v>
      </c>
    </row>
    <row r="34" spans="1:2">
      <c r="A34" s="32" t="s">
        <v>337</v>
      </c>
      <c r="B34" s="32" t="s">
        <v>218</v>
      </c>
    </row>
    <row r="36" spans="1:2" ht="41.25" customHeight="1">
      <c r="A36" s="33" t="s">
        <v>349</v>
      </c>
      <c r="B36" s="33" t="s">
        <v>219</v>
      </c>
    </row>
    <row r="37" spans="1:2" ht="26.4">
      <c r="A37" s="33" t="s">
        <v>346</v>
      </c>
      <c r="B37" s="33" t="s">
        <v>220</v>
      </c>
    </row>
    <row r="39" spans="1:2">
      <c r="A39" s="32" t="s">
        <v>257</v>
      </c>
      <c r="B39" s="32" t="s">
        <v>362</v>
      </c>
    </row>
    <row r="41" spans="1:2">
      <c r="A41" s="40" t="s">
        <v>221</v>
      </c>
      <c r="B41" s="33" t="s">
        <v>222</v>
      </c>
    </row>
    <row r="42" spans="1:2" ht="39.75" customHeight="1">
      <c r="A42" s="40"/>
      <c r="B42" s="33" t="s">
        <v>122</v>
      </c>
    </row>
    <row r="43" spans="1:2" ht="54.75" customHeight="1">
      <c r="A43" s="40" t="s">
        <v>223</v>
      </c>
      <c r="B43" s="32" t="s">
        <v>224</v>
      </c>
    </row>
    <row r="44" spans="1:2" ht="39.6">
      <c r="A44" s="40" t="s">
        <v>225</v>
      </c>
      <c r="B44" s="33" t="s">
        <v>226</v>
      </c>
    </row>
    <row r="45" spans="1:2" ht="26.4">
      <c r="A45" s="40" t="s">
        <v>227</v>
      </c>
      <c r="B45" s="33" t="s">
        <v>228</v>
      </c>
    </row>
    <row r="46" spans="1:2" s="40" customFormat="1" ht="26.4">
      <c r="A46" s="40" t="s">
        <v>121</v>
      </c>
      <c r="B46" s="40" t="s">
        <v>379</v>
      </c>
    </row>
    <row r="47" spans="1:2" s="40" customFormat="1" ht="26.4">
      <c r="A47" s="40" t="s">
        <v>363</v>
      </c>
      <c r="B47" s="40" t="s">
        <v>364</v>
      </c>
    </row>
    <row r="48" spans="1:2" s="40" customFormat="1" ht="52.8">
      <c r="B48" s="40" t="s">
        <v>378</v>
      </c>
    </row>
    <row r="49" spans="1:2" s="40" customFormat="1" ht="26.4">
      <c r="B49" s="40" t="s">
        <v>373</v>
      </c>
    </row>
    <row r="50" spans="1:2" s="40" customFormat="1" ht="26.4">
      <c r="B50" s="40" t="s">
        <v>366</v>
      </c>
    </row>
    <row r="51" spans="1:2" s="40" customFormat="1">
      <c r="A51" s="43" t="s">
        <v>356</v>
      </c>
      <c r="B51" s="40" t="s">
        <v>365</v>
      </c>
    </row>
    <row r="52" spans="1:2" s="40" customFormat="1">
      <c r="A52" s="43" t="s">
        <v>357</v>
      </c>
      <c r="B52" s="40" t="s">
        <v>367</v>
      </c>
    </row>
    <row r="53" spans="1:2" s="40" customFormat="1" ht="26.4">
      <c r="A53" s="43" t="s">
        <v>345</v>
      </c>
      <c r="B53" s="40" t="s">
        <v>368</v>
      </c>
    </row>
    <row r="54" spans="1:2" s="40" customFormat="1" ht="26.4">
      <c r="A54" s="43" t="s">
        <v>370</v>
      </c>
      <c r="B54" s="40" t="s">
        <v>369</v>
      </c>
    </row>
    <row r="55" spans="1:2" s="40" customFormat="1">
      <c r="A55" s="43" t="s">
        <v>371</v>
      </c>
      <c r="B55" s="40" t="s">
        <v>380</v>
      </c>
    </row>
    <row r="56" spans="1:2" s="40" customFormat="1">
      <c r="A56" s="43" t="s">
        <v>372</v>
      </c>
      <c r="B56" s="40" t="s">
        <v>381</v>
      </c>
    </row>
    <row r="57" spans="1:2" s="40" customFormat="1" ht="26.4">
      <c r="A57" s="40" t="s">
        <v>374</v>
      </c>
      <c r="B57" s="40" t="s">
        <v>375</v>
      </c>
    </row>
    <row r="58" spans="1:2" s="40" customFormat="1" ht="26.4">
      <c r="A58" s="43" t="s">
        <v>356</v>
      </c>
      <c r="B58" s="40" t="s">
        <v>376</v>
      </c>
    </row>
    <row r="59" spans="1:2" s="40" customFormat="1" ht="79.2">
      <c r="A59" s="43" t="s">
        <v>357</v>
      </c>
      <c r="B59" s="40" t="s">
        <v>377</v>
      </c>
    </row>
    <row r="60" spans="1:2">
      <c r="A60" s="44"/>
    </row>
    <row r="61" spans="1:2">
      <c r="A61" s="32" t="s">
        <v>256</v>
      </c>
      <c r="B61" s="32" t="s">
        <v>229</v>
      </c>
    </row>
    <row r="63" spans="1:2" ht="82.5" customHeight="1">
      <c r="A63" s="33" t="s">
        <v>230</v>
      </c>
      <c r="B63" s="33" t="s">
        <v>390</v>
      </c>
    </row>
    <row r="65" spans="1:2">
      <c r="A65" s="32" t="s">
        <v>285</v>
      </c>
      <c r="B65" s="32" t="s">
        <v>231</v>
      </c>
    </row>
    <row r="67" spans="1:2" ht="56.25" customHeight="1">
      <c r="A67" s="33" t="s">
        <v>232</v>
      </c>
      <c r="B67" s="33" t="s">
        <v>233</v>
      </c>
    </row>
    <row r="68" spans="1:2" ht="39.6">
      <c r="A68" s="33" t="s">
        <v>234</v>
      </c>
      <c r="B68" s="33" t="s">
        <v>235</v>
      </c>
    </row>
    <row r="69" spans="1:2" ht="116.25" customHeight="1">
      <c r="A69" s="33" t="s">
        <v>236</v>
      </c>
      <c r="B69" s="33" t="s">
        <v>237</v>
      </c>
    </row>
    <row r="70" spans="1:2" ht="26.4">
      <c r="A70" s="33" t="s">
        <v>238</v>
      </c>
      <c r="B70" s="33" t="s">
        <v>239</v>
      </c>
    </row>
    <row r="71" spans="1:2">
      <c r="B71" s="33" t="s">
        <v>240</v>
      </c>
    </row>
    <row r="72" spans="1:2">
      <c r="B72" s="33" t="s">
        <v>241</v>
      </c>
    </row>
    <row r="73" spans="1:2">
      <c r="B73" s="33" t="s">
        <v>242</v>
      </c>
    </row>
    <row r="74" spans="1:2">
      <c r="B74" s="33" t="s">
        <v>243</v>
      </c>
    </row>
    <row r="75" spans="1:2" ht="80.25" customHeight="1">
      <c r="A75" s="33" t="s">
        <v>244</v>
      </c>
      <c r="B75" s="33" t="s">
        <v>245</v>
      </c>
    </row>
    <row r="76" spans="1:2" ht="26.4">
      <c r="A76" s="33" t="s">
        <v>246</v>
      </c>
      <c r="B76" s="33" t="s">
        <v>388</v>
      </c>
    </row>
    <row r="77" spans="1:2" ht="26.4">
      <c r="A77" s="33" t="s">
        <v>247</v>
      </c>
      <c r="B77" s="33" t="s">
        <v>248</v>
      </c>
    </row>
    <row r="78" spans="1:2" ht="90.75" customHeight="1">
      <c r="B78" s="33" t="s">
        <v>72</v>
      </c>
    </row>
    <row r="79" spans="1:2" ht="43.5" customHeight="1">
      <c r="B79" s="33" t="s">
        <v>389</v>
      </c>
    </row>
    <row r="80" spans="1:2" ht="92.4">
      <c r="A80" s="33" t="s">
        <v>73</v>
      </c>
      <c r="B80" s="33" t="s">
        <v>118</v>
      </c>
    </row>
    <row r="82" spans="1:2">
      <c r="A82" s="32" t="s">
        <v>333</v>
      </c>
      <c r="B82" s="32" t="s">
        <v>74</v>
      </c>
    </row>
    <row r="84" spans="1:2" ht="39.6">
      <c r="A84" s="33" t="s">
        <v>276</v>
      </c>
      <c r="B84" s="33" t="s">
        <v>75</v>
      </c>
    </row>
    <row r="85" spans="1:2" ht="79.2">
      <c r="A85" s="33" t="s">
        <v>277</v>
      </c>
      <c r="B85" s="33" t="s">
        <v>76</v>
      </c>
    </row>
    <row r="86" spans="1:2" ht="39.6">
      <c r="A86" s="33" t="s">
        <v>77</v>
      </c>
      <c r="B86" s="33" t="s">
        <v>78</v>
      </c>
    </row>
    <row r="87" spans="1:2" ht="79.5" customHeight="1">
      <c r="A87" s="33" t="s">
        <v>79</v>
      </c>
      <c r="B87" s="33" t="s">
        <v>80</v>
      </c>
    </row>
    <row r="88" spans="1:2" ht="26.4">
      <c r="A88" s="33" t="s">
        <v>81</v>
      </c>
      <c r="B88" s="33" t="s">
        <v>82</v>
      </c>
    </row>
    <row r="89" spans="1:2" ht="52.8">
      <c r="A89" s="33" t="s">
        <v>119</v>
      </c>
      <c r="B89" s="33" t="s">
        <v>120</v>
      </c>
    </row>
    <row r="91" spans="1:2">
      <c r="A91" s="32" t="s">
        <v>343</v>
      </c>
      <c r="B91" s="32" t="s">
        <v>83</v>
      </c>
    </row>
    <row r="93" spans="1:2" ht="40.5" customHeight="1">
      <c r="A93" s="33" t="s">
        <v>84</v>
      </c>
      <c r="B93" s="33" t="s">
        <v>85</v>
      </c>
    </row>
    <row r="94" spans="1:2" ht="53.25" customHeight="1">
      <c r="A94" s="33" t="s">
        <v>86</v>
      </c>
      <c r="B94" s="33" t="s">
        <v>87</v>
      </c>
    </row>
    <row r="95" spans="1:2" ht="78.75" customHeight="1">
      <c r="A95" s="33" t="s">
        <v>88</v>
      </c>
      <c r="B95" s="33" t="s">
        <v>89</v>
      </c>
    </row>
    <row r="97" spans="1:2">
      <c r="A97" s="32" t="s">
        <v>344</v>
      </c>
      <c r="B97" s="32" t="s">
        <v>90</v>
      </c>
    </row>
    <row r="99" spans="1:2" ht="39.6">
      <c r="A99" s="33" t="s">
        <v>279</v>
      </c>
      <c r="B99" s="33" t="s">
        <v>91</v>
      </c>
    </row>
    <row r="100" spans="1:2" ht="66" customHeight="1">
      <c r="A100" s="33" t="s">
        <v>280</v>
      </c>
      <c r="B100" s="33" t="s">
        <v>92</v>
      </c>
    </row>
    <row r="101" spans="1:2">
      <c r="B101" s="33" t="s">
        <v>93</v>
      </c>
    </row>
    <row r="102" spans="1:2" ht="57" customHeight="1">
      <c r="A102" s="33" t="s">
        <v>94</v>
      </c>
      <c r="B102" s="33" t="s">
        <v>95</v>
      </c>
    </row>
    <row r="103" spans="1:2" ht="54.75" customHeight="1">
      <c r="B103" s="33" t="s">
        <v>96</v>
      </c>
    </row>
    <row r="105" spans="1:2">
      <c r="A105" s="32" t="s">
        <v>342</v>
      </c>
      <c r="B105" s="32" t="s">
        <v>97</v>
      </c>
    </row>
    <row r="107" spans="1:2" ht="26.4">
      <c r="A107" s="33" t="s">
        <v>281</v>
      </c>
      <c r="B107" s="33" t="s">
        <v>98</v>
      </c>
    </row>
    <row r="108" spans="1:2" ht="39.6">
      <c r="A108" s="33" t="s">
        <v>99</v>
      </c>
      <c r="B108" s="33" t="s">
        <v>100</v>
      </c>
    </row>
    <row r="109" spans="1:2" ht="66">
      <c r="A109" s="38" t="s">
        <v>101</v>
      </c>
      <c r="B109" s="33" t="s">
        <v>102</v>
      </c>
    </row>
    <row r="110" spans="1:2">
      <c r="A110" s="38"/>
    </row>
    <row r="111" spans="1:2">
      <c r="A111" s="32" t="s">
        <v>340</v>
      </c>
      <c r="B111" s="32" t="s">
        <v>103</v>
      </c>
    </row>
    <row r="113" spans="1:2" ht="26.4">
      <c r="A113" s="33" t="s">
        <v>282</v>
      </c>
      <c r="B113" s="33" t="s">
        <v>104</v>
      </c>
    </row>
    <row r="114" spans="1:2" ht="55.5" customHeight="1">
      <c r="A114" s="33" t="s">
        <v>283</v>
      </c>
      <c r="B114" s="33" t="s">
        <v>105</v>
      </c>
    </row>
    <row r="115" spans="1:2" ht="38.25" customHeight="1">
      <c r="A115" s="33" t="s">
        <v>386</v>
      </c>
      <c r="B115" s="33" t="s">
        <v>387</v>
      </c>
    </row>
    <row r="117" spans="1:2">
      <c r="A117" s="32" t="s">
        <v>341</v>
      </c>
      <c r="B117" s="32" t="s">
        <v>106</v>
      </c>
    </row>
    <row r="119" spans="1:2" ht="51.75" customHeight="1">
      <c r="A119" s="33" t="s">
        <v>107</v>
      </c>
      <c r="B119" s="33" t="s">
        <v>108</v>
      </c>
    </row>
    <row r="120" spans="1:2" s="40" customFormat="1" ht="73.5" customHeight="1">
      <c r="A120" s="40" t="s">
        <v>109</v>
      </c>
      <c r="B120" s="40" t="s">
        <v>384</v>
      </c>
    </row>
    <row r="121" spans="1:2" ht="53.25" customHeight="1">
      <c r="A121" s="38" t="s">
        <v>111</v>
      </c>
      <c r="B121" s="33" t="s">
        <v>110</v>
      </c>
    </row>
    <row r="122" spans="1:2" ht="52.8">
      <c r="A122" s="33" t="s">
        <v>113</v>
      </c>
      <c r="B122" s="33" t="s">
        <v>112</v>
      </c>
    </row>
    <row r="123" spans="1:2" ht="92.4">
      <c r="A123" s="33" t="s">
        <v>115</v>
      </c>
      <c r="B123" s="33" t="s">
        <v>114</v>
      </c>
    </row>
    <row r="124" spans="1:2" ht="78.75" customHeight="1">
      <c r="A124" s="33" t="s">
        <v>385</v>
      </c>
      <c r="B124" s="33" t="s">
        <v>116</v>
      </c>
    </row>
    <row r="125" spans="1:2">
      <c r="B125" s="32"/>
    </row>
  </sheetData>
  <phoneticPr fontId="24"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dimension ref="A3:O1821"/>
  <sheetViews>
    <sheetView showZeros="0" view="pageBreakPreview" zoomScale="88" zoomScaleNormal="100" zoomScaleSheetLayoutView="88" zoomScalePageLayoutView="88" workbookViewId="0">
      <selection activeCell="F787" sqref="F787"/>
    </sheetView>
  </sheetViews>
  <sheetFormatPr defaultColWidth="9.125" defaultRowHeight="13.2"/>
  <cols>
    <col min="1" max="1" width="9.125" style="537" customWidth="1"/>
    <col min="2" max="2" width="55.375" style="539" customWidth="1"/>
    <col min="3" max="3" width="9" style="538" customWidth="1"/>
    <col min="4" max="4" width="10.875" style="538" customWidth="1"/>
    <col min="5" max="5" width="12.375" style="538" customWidth="1"/>
    <col min="6" max="6" width="15.75" style="538" customWidth="1"/>
    <col min="7" max="7" width="45.375" style="315" customWidth="1"/>
    <col min="8" max="16384" width="9.125" style="315"/>
  </cols>
  <sheetData>
    <row r="3" spans="2:2" ht="26.4">
      <c r="B3" s="301" t="s">
        <v>1068</v>
      </c>
    </row>
    <row r="5" spans="2:2">
      <c r="B5" s="539" t="s">
        <v>1018</v>
      </c>
    </row>
    <row r="6" spans="2:2" ht="39.6">
      <c r="B6" s="301" t="s">
        <v>1869</v>
      </c>
    </row>
    <row r="8" spans="2:2">
      <c r="B8" s="539" t="s">
        <v>1069</v>
      </c>
    </row>
    <row r="9" spans="2:2">
      <c r="B9" s="301" t="s">
        <v>1870</v>
      </c>
    </row>
    <row r="11" spans="2:2">
      <c r="B11" s="539" t="s">
        <v>1019</v>
      </c>
    </row>
    <row r="12" spans="2:2" ht="26.4">
      <c r="B12" s="540" t="s">
        <v>1871</v>
      </c>
    </row>
    <row r="14" spans="2:2">
      <c r="B14" s="539" t="s">
        <v>1070</v>
      </c>
    </row>
    <row r="15" spans="2:2">
      <c r="B15" s="302" t="s">
        <v>1071</v>
      </c>
    </row>
    <row r="27" spans="1:6" ht="13.8" thickBot="1"/>
    <row r="28" spans="1:6" ht="18" thickBot="1">
      <c r="A28" s="1300" t="s">
        <v>929</v>
      </c>
      <c r="B28" s="1301"/>
      <c r="C28" s="1301"/>
      <c r="D28" s="1301"/>
      <c r="E28" s="1301"/>
      <c r="F28" s="1302"/>
    </row>
    <row r="45" spans="3:6">
      <c r="C45" s="303" t="s">
        <v>1072</v>
      </c>
      <c r="D45" s="304"/>
      <c r="E45" s="305"/>
      <c r="F45" s="306"/>
    </row>
    <row r="46" spans="3:6">
      <c r="C46" s="1303" t="s">
        <v>1073</v>
      </c>
      <c r="D46" s="1303"/>
      <c r="E46" s="1303"/>
      <c r="F46" s="1303"/>
    </row>
    <row r="49" spans="1:6">
      <c r="D49" s="304"/>
      <c r="E49" s="305"/>
      <c r="F49" s="306"/>
    </row>
    <row r="50" spans="1:6">
      <c r="C50" s="304"/>
      <c r="D50" s="304"/>
      <c r="E50" s="305"/>
      <c r="F50" s="306"/>
    </row>
    <row r="51" spans="1:6" ht="12.75" customHeight="1"/>
    <row r="52" spans="1:6">
      <c r="C52" s="531"/>
      <c r="D52" s="531"/>
      <c r="E52" s="531"/>
      <c r="F52" s="531"/>
    </row>
    <row r="53" spans="1:6">
      <c r="C53" s="531"/>
      <c r="D53" s="531"/>
      <c r="E53" s="531"/>
      <c r="F53" s="531"/>
    </row>
    <row r="54" spans="1:6">
      <c r="C54" s="307"/>
      <c r="D54" s="307"/>
      <c r="E54" s="307"/>
      <c r="F54" s="306"/>
    </row>
    <row r="55" spans="1:6">
      <c r="C55" s="303" t="s">
        <v>1074</v>
      </c>
      <c r="D55" s="304"/>
      <c r="E55" s="305"/>
      <c r="F55" s="306"/>
    </row>
    <row r="56" spans="1:6">
      <c r="C56" s="304"/>
      <c r="D56" s="304"/>
      <c r="E56" s="305"/>
      <c r="F56" s="306"/>
    </row>
    <row r="57" spans="1:6" ht="12.75" customHeight="1">
      <c r="C57" s="1303" t="s">
        <v>1075</v>
      </c>
      <c r="D57" s="1303"/>
      <c r="E57" s="1303"/>
      <c r="F57" s="1303"/>
    </row>
    <row r="58" spans="1:6" ht="12.75" customHeight="1">
      <c r="C58" s="1303" t="s">
        <v>1076</v>
      </c>
      <c r="D58" s="1303"/>
      <c r="E58" s="1303"/>
      <c r="F58" s="1303"/>
    </row>
    <row r="59" spans="1:6" ht="12.75" customHeight="1">
      <c r="C59" s="531"/>
      <c r="D59" s="531"/>
      <c r="E59" s="531"/>
      <c r="F59" s="531"/>
    </row>
    <row r="61" spans="1:6" s="311" customFormat="1" ht="10.199999999999999">
      <c r="A61" s="308"/>
      <c r="B61" s="309"/>
      <c r="C61" s="309"/>
      <c r="D61" s="310"/>
      <c r="E61" s="310"/>
      <c r="F61" s="310"/>
    </row>
    <row r="62" spans="1:6">
      <c r="A62" s="312" t="s">
        <v>126</v>
      </c>
      <c r="B62" s="302" t="s">
        <v>530</v>
      </c>
      <c r="C62" s="541"/>
      <c r="D62" s="541"/>
      <c r="E62" s="541"/>
      <c r="F62" s="541"/>
    </row>
    <row r="63" spans="1:6">
      <c r="A63" s="312"/>
      <c r="B63" s="302"/>
      <c r="C63" s="541"/>
      <c r="D63" s="541"/>
      <c r="E63" s="541"/>
      <c r="F63" s="541"/>
    </row>
    <row r="64" spans="1:6">
      <c r="A64" s="313"/>
      <c r="B64" s="314" t="s">
        <v>190</v>
      </c>
      <c r="C64" s="541"/>
      <c r="D64" s="541"/>
      <c r="E64" s="541"/>
      <c r="F64" s="541"/>
    </row>
    <row r="65" spans="1:7">
      <c r="A65" s="312"/>
      <c r="B65" s="302"/>
      <c r="C65" s="541"/>
      <c r="D65" s="541"/>
      <c r="E65" s="541"/>
      <c r="F65" s="541"/>
    </row>
    <row r="66" spans="1:7">
      <c r="A66" s="312"/>
      <c r="B66" s="1259" t="s">
        <v>560</v>
      </c>
      <c r="C66" s="1271"/>
      <c r="D66" s="1271"/>
      <c r="E66" s="1271"/>
      <c r="F66" s="1271"/>
    </row>
    <row r="67" spans="1:7" ht="25.5" customHeight="1">
      <c r="A67" s="312"/>
      <c r="B67" s="1256" t="s">
        <v>3606</v>
      </c>
      <c r="C67" s="1256"/>
      <c r="D67" s="1256"/>
      <c r="E67" s="1256"/>
      <c r="F67" s="1256"/>
    </row>
    <row r="68" spans="1:7" ht="15" customHeight="1">
      <c r="A68" s="312"/>
      <c r="B68" s="1256" t="s">
        <v>1872</v>
      </c>
      <c r="C68" s="1256"/>
      <c r="D68" s="1256"/>
      <c r="E68" s="1256"/>
      <c r="F68" s="1256"/>
    </row>
    <row r="69" spans="1:7" ht="24" customHeight="1">
      <c r="A69" s="312"/>
      <c r="B69" s="1256" t="s">
        <v>1873</v>
      </c>
      <c r="C69" s="1256"/>
      <c r="D69" s="1256"/>
      <c r="E69" s="1256"/>
      <c r="F69" s="1256"/>
    </row>
    <row r="70" spans="1:7" ht="26.25" customHeight="1">
      <c r="A70" s="312"/>
      <c r="B70" s="1256" t="s">
        <v>1874</v>
      </c>
      <c r="C70" s="1256"/>
      <c r="D70" s="1256"/>
      <c r="E70" s="1256"/>
      <c r="F70" s="1256"/>
    </row>
    <row r="71" spans="1:7" ht="39" customHeight="1">
      <c r="A71" s="312"/>
      <c r="B71" s="1261" t="s">
        <v>561</v>
      </c>
      <c r="C71" s="1261"/>
      <c r="D71" s="1261"/>
      <c r="E71" s="1261"/>
      <c r="F71" s="1261"/>
    </row>
    <row r="72" spans="1:7" ht="63.75" customHeight="1">
      <c r="A72" s="312"/>
      <c r="B72" s="1261" t="s">
        <v>1699</v>
      </c>
      <c r="C72" s="1261"/>
      <c r="D72" s="1261"/>
      <c r="E72" s="1261"/>
      <c r="F72" s="1261"/>
      <c r="G72" s="542"/>
    </row>
    <row r="73" spans="1:7" ht="39.75" customHeight="1">
      <c r="A73" s="312"/>
      <c r="B73" s="1261" t="s">
        <v>562</v>
      </c>
      <c r="C73" s="1261"/>
      <c r="D73" s="1261"/>
      <c r="E73" s="1261"/>
      <c r="F73" s="1261"/>
    </row>
    <row r="74" spans="1:7" ht="39" customHeight="1">
      <c r="A74" s="312"/>
      <c r="B74" s="1261" t="s">
        <v>1700</v>
      </c>
      <c r="C74" s="1261"/>
      <c r="D74" s="1261"/>
      <c r="E74" s="1261"/>
      <c r="F74" s="1261"/>
      <c r="G74" s="542"/>
    </row>
    <row r="75" spans="1:7" ht="13.8">
      <c r="A75" s="312"/>
      <c r="B75" s="517" t="s">
        <v>563</v>
      </c>
      <c r="C75" s="517"/>
      <c r="D75" s="316"/>
      <c r="E75" s="316"/>
      <c r="F75" s="317"/>
    </row>
    <row r="76" spans="1:7" ht="51" customHeight="1">
      <c r="A76" s="312"/>
      <c r="B76" s="1256" t="s">
        <v>1701</v>
      </c>
      <c r="C76" s="1256"/>
      <c r="D76" s="1256"/>
      <c r="E76" s="1256"/>
      <c r="F76" s="1256"/>
      <c r="G76" s="543"/>
    </row>
    <row r="77" spans="1:7" ht="58.5" customHeight="1">
      <c r="A77" s="312"/>
      <c r="B77" s="1261" t="s">
        <v>1702</v>
      </c>
      <c r="C77" s="1261"/>
      <c r="D77" s="1261"/>
      <c r="E77" s="1261"/>
      <c r="F77" s="1261"/>
      <c r="G77" s="542"/>
    </row>
    <row r="78" spans="1:7" ht="46.5" customHeight="1">
      <c r="A78" s="312"/>
      <c r="B78" s="1261" t="s">
        <v>1855</v>
      </c>
      <c r="C78" s="1261"/>
      <c r="D78" s="1261"/>
      <c r="E78" s="1261"/>
      <c r="F78" s="1261"/>
    </row>
    <row r="79" spans="1:7" ht="63.75" customHeight="1">
      <c r="A79" s="312"/>
      <c r="B79" s="1261" t="s">
        <v>564</v>
      </c>
      <c r="C79" s="1261"/>
      <c r="D79" s="1261"/>
      <c r="E79" s="1261"/>
      <c r="F79" s="1261"/>
    </row>
    <row r="80" spans="1:7" ht="99" customHeight="1">
      <c r="A80" s="312"/>
      <c r="B80" s="1256" t="s">
        <v>1856</v>
      </c>
      <c r="C80" s="1261"/>
      <c r="D80" s="1261"/>
      <c r="E80" s="1261"/>
      <c r="F80" s="1261"/>
      <c r="G80" s="544"/>
    </row>
    <row r="81" spans="1:7" ht="26.25" customHeight="1">
      <c r="A81" s="312"/>
      <c r="B81" s="1261" t="s">
        <v>565</v>
      </c>
      <c r="C81" s="1261"/>
      <c r="D81" s="1261"/>
      <c r="E81" s="1261"/>
      <c r="F81" s="1261"/>
    </row>
    <row r="82" spans="1:7" ht="25.5" customHeight="1">
      <c r="A82" s="312"/>
      <c r="B82" s="1256" t="s">
        <v>566</v>
      </c>
      <c r="C82" s="1262"/>
      <c r="D82" s="1262"/>
      <c r="E82" s="1262"/>
      <c r="F82" s="1262"/>
    </row>
    <row r="83" spans="1:7" ht="156.75" customHeight="1">
      <c r="A83" s="312"/>
      <c r="B83" s="1256" t="s">
        <v>1878</v>
      </c>
      <c r="C83" s="1256"/>
      <c r="D83" s="1256"/>
      <c r="E83" s="1256"/>
      <c r="F83" s="1256"/>
      <c r="G83" s="544"/>
    </row>
    <row r="84" spans="1:7" s="545" customFormat="1" ht="63" customHeight="1">
      <c r="A84" s="507"/>
      <c r="B84" s="1296" t="s">
        <v>1882</v>
      </c>
      <c r="C84" s="1296"/>
      <c r="D84" s="1296"/>
      <c r="E84" s="1296"/>
      <c r="F84" s="1296"/>
    </row>
    <row r="85" spans="1:7" ht="57" customHeight="1">
      <c r="A85" s="312"/>
      <c r="B85" s="1256" t="s">
        <v>3422</v>
      </c>
      <c r="C85" s="1256"/>
      <c r="D85" s="1256"/>
      <c r="E85" s="1256"/>
      <c r="F85" s="1256"/>
      <c r="G85" s="315" t="s">
        <v>3450</v>
      </c>
    </row>
    <row r="86" spans="1:7" ht="49.5" customHeight="1">
      <c r="A86" s="312"/>
      <c r="B86" s="1304"/>
      <c r="C86" s="1304"/>
      <c r="D86" s="1304"/>
      <c r="E86" s="1304"/>
      <c r="F86" s="1304"/>
      <c r="G86" s="1141"/>
    </row>
    <row r="87" spans="1:7" ht="39" customHeight="1">
      <c r="A87" s="312"/>
      <c r="B87" s="1256" t="s">
        <v>1847</v>
      </c>
      <c r="C87" s="1256"/>
      <c r="D87" s="1256"/>
      <c r="E87" s="1256"/>
      <c r="F87" s="1256"/>
      <c r="G87" s="542"/>
    </row>
    <row r="88" spans="1:7" ht="52.5" customHeight="1">
      <c r="A88" s="312"/>
      <c r="B88" s="1265" t="s">
        <v>3571</v>
      </c>
      <c r="C88" s="1265"/>
      <c r="D88" s="1265"/>
      <c r="E88" s="1265"/>
      <c r="F88" s="1265"/>
      <c r="G88" s="1141"/>
    </row>
    <row r="89" spans="1:7" ht="25.5" customHeight="1">
      <c r="A89" s="312"/>
      <c r="B89" s="1256" t="s">
        <v>1781</v>
      </c>
      <c r="C89" s="1262"/>
      <c r="D89" s="1262"/>
      <c r="E89" s="1262"/>
      <c r="F89" s="1262"/>
      <c r="G89" s="542"/>
    </row>
    <row r="90" spans="1:7" ht="25.5" customHeight="1">
      <c r="A90" s="312"/>
      <c r="B90" s="1261" t="s">
        <v>1782</v>
      </c>
      <c r="C90" s="1261"/>
      <c r="D90" s="1261"/>
      <c r="E90" s="1261"/>
      <c r="F90" s="1261"/>
    </row>
    <row r="91" spans="1:7" ht="13.8">
      <c r="A91" s="312"/>
      <c r="B91" s="1294"/>
      <c r="C91" s="1295"/>
      <c r="D91" s="1295"/>
      <c r="E91" s="1295"/>
      <c r="F91" s="1295"/>
    </row>
    <row r="92" spans="1:7">
      <c r="A92" s="312"/>
      <c r="B92" s="1259" t="s">
        <v>567</v>
      </c>
      <c r="C92" s="1271"/>
      <c r="D92" s="1271"/>
      <c r="E92" s="1271"/>
      <c r="F92" s="1271"/>
    </row>
    <row r="93" spans="1:7">
      <c r="A93" s="312"/>
      <c r="B93" s="1256" t="s">
        <v>568</v>
      </c>
      <c r="C93" s="1261"/>
      <c r="D93" s="1261"/>
      <c r="E93" s="1261"/>
      <c r="F93" s="1261"/>
    </row>
    <row r="94" spans="1:7" ht="62.25" customHeight="1">
      <c r="A94" s="312"/>
      <c r="B94" s="1261" t="s">
        <v>1883</v>
      </c>
      <c r="C94" s="1261"/>
      <c r="D94" s="1261"/>
      <c r="E94" s="1261"/>
      <c r="F94" s="1261"/>
    </row>
    <row r="95" spans="1:7" ht="27" customHeight="1">
      <c r="A95" s="312"/>
      <c r="B95" s="1261" t="s">
        <v>569</v>
      </c>
      <c r="C95" s="1261"/>
      <c r="D95" s="1261"/>
      <c r="E95" s="1261"/>
      <c r="F95" s="1261"/>
    </row>
    <row r="96" spans="1:7" ht="26.25" customHeight="1">
      <c r="A96" s="312"/>
      <c r="B96" s="1261" t="s">
        <v>1783</v>
      </c>
      <c r="C96" s="1261"/>
      <c r="D96" s="1261"/>
      <c r="E96" s="1261"/>
      <c r="F96" s="1261"/>
      <c r="G96" s="546"/>
    </row>
    <row r="97" spans="1:15" ht="49.5" customHeight="1">
      <c r="A97" s="312"/>
      <c r="B97" s="1261" t="s">
        <v>3572</v>
      </c>
      <c r="C97" s="1261"/>
      <c r="D97" s="1261"/>
      <c r="E97" s="1261"/>
      <c r="F97" s="1261"/>
      <c r="G97" s="1316"/>
      <c r="H97" s="1317"/>
      <c r="I97" s="1317"/>
      <c r="J97" s="1317"/>
      <c r="K97" s="1317"/>
      <c r="L97" s="1317"/>
      <c r="M97" s="1317"/>
      <c r="N97" s="1317"/>
      <c r="O97" s="1317"/>
    </row>
    <row r="98" spans="1:15" ht="27.75" customHeight="1">
      <c r="A98" s="312"/>
      <c r="B98" s="1256" t="s">
        <v>3573</v>
      </c>
      <c r="C98" s="1290"/>
      <c r="D98" s="1290"/>
      <c r="E98" s="1290"/>
      <c r="F98" s="1290"/>
      <c r="G98" s="1316"/>
      <c r="H98" s="1317"/>
      <c r="I98" s="1317"/>
      <c r="J98" s="1317"/>
      <c r="K98" s="1317"/>
      <c r="L98" s="1317"/>
      <c r="M98" s="1317"/>
      <c r="N98" s="1317"/>
      <c r="O98" s="1317"/>
    </row>
    <row r="99" spans="1:15">
      <c r="A99" s="312"/>
      <c r="B99" s="1256" t="s">
        <v>217</v>
      </c>
      <c r="C99" s="1256"/>
      <c r="D99" s="1256"/>
      <c r="E99" s="1256"/>
      <c r="F99" s="1256"/>
    </row>
    <row r="100" spans="1:15" ht="24.75" customHeight="1">
      <c r="A100" s="312"/>
      <c r="B100" s="1261" t="s">
        <v>1848</v>
      </c>
      <c r="C100" s="1261"/>
      <c r="D100" s="1261"/>
      <c r="E100" s="1261"/>
      <c r="F100" s="1261"/>
    </row>
    <row r="101" spans="1:15" ht="26.25" customHeight="1">
      <c r="A101" s="312"/>
      <c r="B101" s="1261" t="s">
        <v>1860</v>
      </c>
      <c r="C101" s="1261"/>
      <c r="D101" s="1261"/>
      <c r="E101" s="1261"/>
      <c r="F101" s="1261"/>
    </row>
    <row r="102" spans="1:15" ht="25.5" customHeight="1">
      <c r="A102" s="312"/>
      <c r="B102" s="1292" t="s">
        <v>226</v>
      </c>
      <c r="C102" s="1292"/>
      <c r="D102" s="1292"/>
      <c r="E102" s="1292"/>
      <c r="F102" s="1292"/>
    </row>
    <row r="103" spans="1:15" ht="24.75" customHeight="1">
      <c r="A103" s="312"/>
      <c r="B103" s="1296" t="s">
        <v>1784</v>
      </c>
      <c r="C103" s="1292"/>
      <c r="D103" s="1292"/>
      <c r="E103" s="1292"/>
      <c r="F103" s="1292"/>
      <c r="G103" s="542"/>
    </row>
    <row r="104" spans="1:15">
      <c r="A104" s="312"/>
      <c r="B104" s="1292"/>
      <c r="C104" s="1292"/>
      <c r="D104" s="1292"/>
      <c r="E104" s="1292"/>
      <c r="F104" s="1292"/>
    </row>
    <row r="105" spans="1:15" ht="13.8">
      <c r="A105" s="312"/>
      <c r="B105" s="1287" t="s">
        <v>570</v>
      </c>
      <c r="C105" s="1288"/>
      <c r="D105" s="1288"/>
      <c r="E105" s="1288"/>
      <c r="F105" s="1288"/>
    </row>
    <row r="106" spans="1:15" ht="37.5" customHeight="1">
      <c r="A106" s="312"/>
      <c r="B106" s="1296" t="s">
        <v>1785</v>
      </c>
      <c r="C106" s="1297"/>
      <c r="D106" s="1297"/>
      <c r="E106" s="1297"/>
      <c r="F106" s="1297"/>
      <c r="G106" s="542"/>
    </row>
    <row r="107" spans="1:15" ht="25.5" customHeight="1">
      <c r="A107" s="312"/>
      <c r="B107" s="1261" t="s">
        <v>571</v>
      </c>
      <c r="C107" s="1261"/>
      <c r="D107" s="1261"/>
      <c r="E107" s="1261"/>
      <c r="F107" s="1261"/>
    </row>
    <row r="108" spans="1:15" ht="74.25" customHeight="1">
      <c r="A108" s="312"/>
      <c r="B108" s="1256" t="s">
        <v>1726</v>
      </c>
      <c r="C108" s="1261"/>
      <c r="D108" s="1261"/>
      <c r="E108" s="1261"/>
      <c r="F108" s="1261"/>
    </row>
    <row r="109" spans="1:15" ht="50.25" customHeight="1">
      <c r="A109" s="312"/>
      <c r="B109" s="1261" t="s">
        <v>572</v>
      </c>
      <c r="C109" s="1261"/>
      <c r="D109" s="1261"/>
      <c r="E109" s="1261"/>
      <c r="F109" s="1261"/>
    </row>
    <row r="110" spans="1:15" ht="38.25" customHeight="1">
      <c r="A110" s="312"/>
      <c r="B110" s="1292" t="s">
        <v>1786</v>
      </c>
      <c r="C110" s="1292"/>
      <c r="D110" s="1292"/>
      <c r="E110" s="1292"/>
      <c r="F110" s="1292"/>
    </row>
    <row r="111" spans="1:15" ht="52.5" customHeight="1">
      <c r="A111" s="312"/>
      <c r="B111" s="1292" t="s">
        <v>1703</v>
      </c>
      <c r="C111" s="1292"/>
      <c r="D111" s="1292"/>
      <c r="E111" s="1292"/>
      <c r="F111" s="1292"/>
      <c r="G111" s="542"/>
    </row>
    <row r="112" spans="1:15" ht="24.75" customHeight="1">
      <c r="A112" s="312"/>
      <c r="B112" s="1261" t="s">
        <v>1704</v>
      </c>
      <c r="C112" s="1261"/>
      <c r="D112" s="1261"/>
      <c r="E112" s="1261"/>
      <c r="F112" s="1261"/>
      <c r="G112" s="1141"/>
    </row>
    <row r="113" spans="1:7" ht="63" customHeight="1">
      <c r="A113" s="312"/>
      <c r="B113" s="1292" t="s">
        <v>573</v>
      </c>
      <c r="C113" s="1293"/>
      <c r="D113" s="1293"/>
      <c r="E113" s="1293"/>
      <c r="F113" s="1293"/>
    </row>
    <row r="114" spans="1:7">
      <c r="A114" s="312"/>
      <c r="B114" s="1256"/>
      <c r="C114" s="1256"/>
      <c r="D114" s="1256"/>
      <c r="E114" s="1256"/>
      <c r="F114" s="1256"/>
    </row>
    <row r="115" spans="1:7">
      <c r="A115" s="312"/>
      <c r="B115" s="1271" t="s">
        <v>574</v>
      </c>
      <c r="C115" s="1271"/>
      <c r="D115" s="1271"/>
      <c r="E115" s="1271"/>
      <c r="F115" s="1271"/>
    </row>
    <row r="116" spans="1:7" ht="26.25" customHeight="1">
      <c r="A116" s="312"/>
      <c r="B116" s="1261" t="s">
        <v>75</v>
      </c>
      <c r="C116" s="1261"/>
      <c r="D116" s="1261"/>
      <c r="E116" s="1261"/>
      <c r="F116" s="1261"/>
    </row>
    <row r="117" spans="1:7" ht="49.5" customHeight="1">
      <c r="A117" s="312"/>
      <c r="B117" s="1256" t="s">
        <v>76</v>
      </c>
      <c r="C117" s="1262"/>
      <c r="D117" s="1262"/>
      <c r="E117" s="1262"/>
      <c r="F117" s="1262"/>
    </row>
    <row r="118" spans="1:7" ht="25.5" customHeight="1">
      <c r="A118" s="312"/>
      <c r="B118" s="1261" t="s">
        <v>78</v>
      </c>
      <c r="C118" s="1261"/>
      <c r="D118" s="1261"/>
      <c r="E118" s="1261"/>
      <c r="F118" s="1261"/>
    </row>
    <row r="119" spans="1:7" ht="42.75" customHeight="1">
      <c r="A119" s="312"/>
      <c r="B119" s="1256" t="s">
        <v>1706</v>
      </c>
      <c r="C119" s="1261"/>
      <c r="D119" s="1261"/>
      <c r="E119" s="1261"/>
      <c r="F119" s="1261"/>
      <c r="G119" s="544"/>
    </row>
    <row r="120" spans="1:7" ht="27.75" customHeight="1">
      <c r="A120" s="312"/>
      <c r="B120" s="1261" t="s">
        <v>1705</v>
      </c>
      <c r="C120" s="1261"/>
      <c r="D120" s="1261"/>
      <c r="E120" s="1261"/>
      <c r="F120" s="1261"/>
    </row>
    <row r="121" spans="1:7">
      <c r="A121" s="312"/>
      <c r="B121" s="1271"/>
      <c r="C121" s="1271"/>
      <c r="D121" s="1271"/>
      <c r="E121" s="1271"/>
      <c r="F121" s="1271"/>
    </row>
    <row r="122" spans="1:7">
      <c r="A122" s="312"/>
      <c r="B122" s="1271" t="s">
        <v>575</v>
      </c>
      <c r="C122" s="1271"/>
      <c r="D122" s="1271"/>
      <c r="E122" s="1271"/>
      <c r="F122" s="1271"/>
    </row>
    <row r="123" spans="1:7" ht="26.25" customHeight="1">
      <c r="A123" s="312"/>
      <c r="B123" s="1261" t="s">
        <v>85</v>
      </c>
      <c r="C123" s="1261"/>
      <c r="D123" s="1261"/>
      <c r="E123" s="1261"/>
      <c r="F123" s="1261"/>
    </row>
    <row r="124" spans="1:7" ht="27" customHeight="1">
      <c r="A124" s="312"/>
      <c r="B124" s="1261" t="s">
        <v>975</v>
      </c>
      <c r="C124" s="1290"/>
      <c r="D124" s="1290"/>
      <c r="E124" s="1290"/>
      <c r="F124" s="1290"/>
    </row>
    <row r="125" spans="1:7" ht="51" customHeight="1">
      <c r="A125" s="312"/>
      <c r="B125" s="1261" t="s">
        <v>89</v>
      </c>
      <c r="C125" s="1261"/>
      <c r="D125" s="1261"/>
      <c r="E125" s="1261"/>
      <c r="F125" s="1261"/>
    </row>
    <row r="126" spans="1:7">
      <c r="A126" s="312"/>
      <c r="B126" s="1261"/>
      <c r="C126" s="1261"/>
      <c r="D126" s="1261"/>
      <c r="E126" s="1261"/>
      <c r="F126" s="1261"/>
    </row>
    <row r="127" spans="1:7" ht="13.8">
      <c r="A127" s="312"/>
      <c r="B127" s="1259" t="s">
        <v>576</v>
      </c>
      <c r="C127" s="1291"/>
      <c r="D127" s="1291"/>
      <c r="E127" s="1291"/>
      <c r="F127" s="1291"/>
    </row>
    <row r="128" spans="1:7" ht="39.75" customHeight="1">
      <c r="A128" s="312"/>
      <c r="B128" s="1256" t="s">
        <v>1884</v>
      </c>
      <c r="C128" s="1262"/>
      <c r="D128" s="1262"/>
      <c r="E128" s="1262"/>
      <c r="F128" s="1262"/>
    </row>
    <row r="129" spans="1:7" ht="39" customHeight="1">
      <c r="A129" s="312"/>
      <c r="B129" s="1261" t="s">
        <v>92</v>
      </c>
      <c r="C129" s="1261"/>
      <c r="D129" s="1261"/>
      <c r="E129" s="1261"/>
      <c r="F129" s="1261"/>
    </row>
    <row r="130" spans="1:7" ht="13.5" customHeight="1">
      <c r="A130" s="312"/>
      <c r="B130" s="1256" t="s">
        <v>93</v>
      </c>
      <c r="C130" s="1261"/>
      <c r="D130" s="1261"/>
      <c r="E130" s="1261"/>
      <c r="F130" s="1261"/>
    </row>
    <row r="131" spans="1:7" ht="28.5" customHeight="1">
      <c r="A131" s="312"/>
      <c r="B131" s="1261" t="s">
        <v>95</v>
      </c>
      <c r="C131" s="1261"/>
      <c r="D131" s="1261"/>
      <c r="E131" s="1261"/>
      <c r="F131" s="1261"/>
    </row>
    <row r="132" spans="1:7" ht="37.5" customHeight="1">
      <c r="A132" s="312"/>
      <c r="B132" s="1261" t="s">
        <v>96</v>
      </c>
      <c r="C132" s="1261"/>
      <c r="D132" s="1261"/>
      <c r="E132" s="1261"/>
      <c r="F132" s="1261"/>
    </row>
    <row r="133" spans="1:7">
      <c r="A133" s="312"/>
      <c r="B133" s="1256" t="s">
        <v>1707</v>
      </c>
      <c r="C133" s="1261"/>
      <c r="D133" s="1261"/>
      <c r="E133" s="1261"/>
      <c r="F133" s="1261"/>
      <c r="G133" s="544"/>
    </row>
    <row r="134" spans="1:7">
      <c r="A134" s="312"/>
      <c r="B134" s="1261"/>
      <c r="C134" s="1261"/>
      <c r="D134" s="1261"/>
      <c r="E134" s="1261"/>
      <c r="F134" s="1261"/>
    </row>
    <row r="135" spans="1:7">
      <c r="A135" s="312"/>
      <c r="B135" s="1271" t="s">
        <v>577</v>
      </c>
      <c r="C135" s="1271"/>
      <c r="D135" s="1271"/>
      <c r="E135" s="1271"/>
      <c r="F135" s="1271"/>
    </row>
    <row r="136" spans="1:7" ht="26.25" customHeight="1">
      <c r="A136" s="312"/>
      <c r="B136" s="1261" t="s">
        <v>98</v>
      </c>
      <c r="C136" s="1290"/>
      <c r="D136" s="1290"/>
      <c r="E136" s="1290"/>
      <c r="F136" s="1290"/>
    </row>
    <row r="137" spans="1:7" ht="26.25" customHeight="1">
      <c r="A137" s="312"/>
      <c r="B137" s="1256" t="s">
        <v>100</v>
      </c>
      <c r="C137" s="1256"/>
      <c r="D137" s="1256"/>
      <c r="E137" s="1256"/>
      <c r="F137" s="1256"/>
    </row>
    <row r="138" spans="1:7" ht="48.75" customHeight="1">
      <c r="A138" s="312"/>
      <c r="B138" s="1261" t="s">
        <v>102</v>
      </c>
      <c r="C138" s="1261"/>
      <c r="D138" s="1261"/>
      <c r="E138" s="1261"/>
      <c r="F138" s="1261"/>
    </row>
    <row r="139" spans="1:7" ht="9" customHeight="1">
      <c r="A139" s="312"/>
      <c r="B139" s="1261"/>
      <c r="C139" s="1261"/>
      <c r="D139" s="1261"/>
      <c r="E139" s="1261"/>
      <c r="F139" s="1261"/>
    </row>
    <row r="140" spans="1:7" s="545" customFormat="1" ht="13.8">
      <c r="A140" s="507"/>
      <c r="B140" s="1287" t="s">
        <v>578</v>
      </c>
      <c r="C140" s="1288"/>
      <c r="D140" s="1288"/>
      <c r="E140" s="1288"/>
      <c r="F140" s="1288"/>
    </row>
    <row r="141" spans="1:7" ht="25.5" customHeight="1">
      <c r="A141" s="312"/>
      <c r="B141" s="1261" t="s">
        <v>579</v>
      </c>
      <c r="C141" s="1261"/>
      <c r="D141" s="1261"/>
      <c r="E141" s="1261"/>
      <c r="F141" s="1261"/>
    </row>
    <row r="142" spans="1:7" ht="29.25" customHeight="1">
      <c r="A142" s="312"/>
      <c r="B142" s="1256" t="s">
        <v>105</v>
      </c>
      <c r="C142" s="1261"/>
      <c r="D142" s="1261"/>
      <c r="E142" s="1261"/>
      <c r="F142" s="1261"/>
    </row>
    <row r="143" spans="1:7" ht="53.25" customHeight="1">
      <c r="A143" s="312"/>
      <c r="B143" s="1261" t="s">
        <v>976</v>
      </c>
      <c r="C143" s="1261"/>
      <c r="D143" s="1261"/>
      <c r="E143" s="1261"/>
      <c r="F143" s="1261"/>
    </row>
    <row r="144" spans="1:7">
      <c r="A144" s="312"/>
      <c r="B144" s="1256"/>
      <c r="C144" s="1261"/>
      <c r="D144" s="1261"/>
      <c r="E144" s="1261"/>
      <c r="F144" s="1261"/>
    </row>
    <row r="145" spans="1:7" s="547" customFormat="1">
      <c r="A145" s="508"/>
      <c r="B145" s="1289" t="s">
        <v>580</v>
      </c>
      <c r="C145" s="1289"/>
      <c r="D145" s="1289"/>
      <c r="E145" s="1289"/>
      <c r="F145" s="1289"/>
    </row>
    <row r="146" spans="1:7" ht="36.75" customHeight="1">
      <c r="A146" s="312"/>
      <c r="B146" s="1265" t="s">
        <v>3574</v>
      </c>
      <c r="C146" s="1266"/>
      <c r="D146" s="1266"/>
      <c r="E146" s="1266"/>
      <c r="F146" s="1266"/>
      <c r="G146" s="1142"/>
    </row>
    <row r="147" spans="1:7" ht="42" customHeight="1">
      <c r="A147" s="312"/>
      <c r="B147" s="1261" t="s">
        <v>1875</v>
      </c>
      <c r="C147" s="1261"/>
      <c r="D147" s="1261"/>
      <c r="E147" s="1261"/>
      <c r="F147" s="1261"/>
      <c r="G147" s="542"/>
    </row>
    <row r="148" spans="1:7" ht="39" customHeight="1">
      <c r="A148" s="312"/>
      <c r="B148" s="1256" t="s">
        <v>581</v>
      </c>
      <c r="C148" s="1261"/>
      <c r="D148" s="1261"/>
      <c r="E148" s="1261"/>
      <c r="F148" s="1261"/>
    </row>
    <row r="149" spans="1:7" ht="63" customHeight="1">
      <c r="A149" s="312"/>
      <c r="B149" s="1261" t="s">
        <v>1697</v>
      </c>
      <c r="C149" s="1261"/>
      <c r="D149" s="1261"/>
      <c r="E149" s="1261"/>
      <c r="F149" s="1261"/>
    </row>
    <row r="150" spans="1:7" ht="52.5" customHeight="1">
      <c r="A150" s="312"/>
      <c r="B150" s="1256" t="s">
        <v>1708</v>
      </c>
      <c r="C150" s="1261"/>
      <c r="D150" s="1261"/>
      <c r="E150" s="1261"/>
      <c r="F150" s="1261"/>
      <c r="G150" s="544"/>
    </row>
    <row r="151" spans="1:7" ht="13.8">
      <c r="A151" s="312"/>
      <c r="B151" s="1282"/>
      <c r="C151" s="1283"/>
      <c r="D151" s="1283"/>
      <c r="E151" s="1283"/>
      <c r="F151" s="1283"/>
    </row>
    <row r="152" spans="1:7" ht="27" customHeight="1">
      <c r="A152" s="312"/>
      <c r="B152" s="1284" t="s">
        <v>582</v>
      </c>
      <c r="C152" s="1285"/>
      <c r="D152" s="1285"/>
      <c r="E152" s="1285"/>
      <c r="F152" s="1286"/>
    </row>
    <row r="153" spans="1:7" ht="13.8">
      <c r="A153" s="312"/>
      <c r="B153" s="517"/>
      <c r="C153" s="517"/>
      <c r="D153" s="316"/>
      <c r="E153" s="316"/>
      <c r="F153" s="317"/>
    </row>
    <row r="154" spans="1:7" ht="13.8">
      <c r="A154" s="312"/>
      <c r="B154" s="516" t="s">
        <v>336</v>
      </c>
      <c r="C154" s="516"/>
      <c r="D154" s="316"/>
      <c r="E154" s="316"/>
      <c r="F154" s="317"/>
    </row>
    <row r="155" spans="1:7" ht="54" customHeight="1">
      <c r="A155" s="312"/>
      <c r="B155" s="1261" t="s">
        <v>1861</v>
      </c>
      <c r="C155" s="1261"/>
      <c r="D155" s="1261"/>
      <c r="E155" s="1261"/>
      <c r="F155" s="1261"/>
    </row>
    <row r="156" spans="1:7" ht="33" customHeight="1">
      <c r="A156" s="312"/>
      <c r="B156" s="1261" t="s">
        <v>1862</v>
      </c>
      <c r="C156" s="1261"/>
      <c r="D156" s="1261"/>
      <c r="E156" s="1261"/>
      <c r="F156" s="1261"/>
      <c r="G156" s="542"/>
    </row>
    <row r="157" spans="1:7" ht="13.8">
      <c r="A157" s="312"/>
      <c r="B157" s="516" t="s">
        <v>583</v>
      </c>
      <c r="C157" s="516"/>
      <c r="D157" s="316"/>
      <c r="E157" s="316"/>
      <c r="F157" s="317"/>
    </row>
    <row r="158" spans="1:7" ht="27" customHeight="1">
      <c r="A158" s="312"/>
      <c r="B158" s="1261" t="s">
        <v>1849</v>
      </c>
      <c r="C158" s="1261"/>
      <c r="D158" s="1261"/>
      <c r="E158" s="1261"/>
      <c r="F158" s="1261"/>
    </row>
    <row r="159" spans="1:7">
      <c r="A159" s="312"/>
      <c r="B159" s="1261" t="s">
        <v>584</v>
      </c>
      <c r="C159" s="1261"/>
      <c r="D159" s="1261"/>
      <c r="E159" s="1261"/>
      <c r="F159" s="1261"/>
    </row>
    <row r="160" spans="1:7">
      <c r="A160" s="312"/>
      <c r="B160" s="1261" t="s">
        <v>585</v>
      </c>
      <c r="C160" s="1261"/>
      <c r="D160" s="1261"/>
      <c r="E160" s="1261"/>
      <c r="F160" s="1261"/>
    </row>
    <row r="161" spans="1:7">
      <c r="A161" s="312"/>
      <c r="B161" s="1261" t="s">
        <v>586</v>
      </c>
      <c r="C161" s="1261"/>
      <c r="D161" s="1261"/>
      <c r="E161" s="1261"/>
      <c r="F161" s="1261"/>
    </row>
    <row r="162" spans="1:7" ht="29.25" customHeight="1">
      <c r="A162" s="312"/>
      <c r="B162" s="1261" t="s">
        <v>587</v>
      </c>
      <c r="C162" s="1261"/>
      <c r="D162" s="1261"/>
      <c r="E162" s="1261"/>
      <c r="F162" s="1261"/>
    </row>
    <row r="163" spans="1:7">
      <c r="A163" s="312"/>
      <c r="B163" s="1261" t="s">
        <v>588</v>
      </c>
      <c r="C163" s="1261"/>
      <c r="D163" s="1261"/>
      <c r="E163" s="1261"/>
      <c r="F163" s="1261"/>
    </row>
    <row r="164" spans="1:7">
      <c r="A164" s="312"/>
      <c r="B164" s="1261" t="s">
        <v>589</v>
      </c>
      <c r="C164" s="1261"/>
      <c r="D164" s="1261"/>
      <c r="E164" s="1261"/>
      <c r="F164" s="1261"/>
    </row>
    <row r="165" spans="1:7" ht="29.25" customHeight="1">
      <c r="A165" s="312"/>
      <c r="B165" s="1261" t="s">
        <v>590</v>
      </c>
      <c r="C165" s="1261"/>
      <c r="D165" s="1261"/>
      <c r="E165" s="1261"/>
      <c r="F165" s="1261"/>
    </row>
    <row r="166" spans="1:7">
      <c r="A166" s="312"/>
      <c r="B166" s="1261" t="s">
        <v>591</v>
      </c>
      <c r="C166" s="1261"/>
      <c r="D166" s="1261"/>
      <c r="E166" s="1261"/>
      <c r="F166" s="1261"/>
    </row>
    <row r="167" spans="1:7">
      <c r="A167" s="312"/>
      <c r="B167" s="1261" t="s">
        <v>592</v>
      </c>
      <c r="C167" s="1261"/>
      <c r="D167" s="1261"/>
      <c r="E167" s="1261"/>
      <c r="F167" s="1261"/>
    </row>
    <row r="168" spans="1:7">
      <c r="A168" s="312"/>
      <c r="B168" s="1261" t="s">
        <v>593</v>
      </c>
      <c r="C168" s="1261"/>
      <c r="D168" s="1261"/>
      <c r="E168" s="1261"/>
      <c r="F168" s="1261"/>
    </row>
    <row r="169" spans="1:7" ht="36" customHeight="1">
      <c r="A169" s="312"/>
      <c r="B169" s="1261" t="s">
        <v>1885</v>
      </c>
      <c r="C169" s="1261"/>
      <c r="D169" s="1261"/>
      <c r="E169" s="1261"/>
      <c r="F169" s="1261"/>
    </row>
    <row r="170" spans="1:7" ht="26.25" customHeight="1">
      <c r="A170" s="312"/>
      <c r="B170" s="1261" t="s">
        <v>594</v>
      </c>
      <c r="C170" s="1261"/>
      <c r="D170" s="1261"/>
      <c r="E170" s="1261"/>
      <c r="F170" s="1261"/>
    </row>
    <row r="171" spans="1:7" ht="24.75" customHeight="1">
      <c r="A171" s="312"/>
      <c r="B171" s="1261" t="s">
        <v>1709</v>
      </c>
      <c r="C171" s="1261"/>
      <c r="D171" s="1261"/>
      <c r="E171" s="1261"/>
      <c r="F171" s="1261"/>
      <c r="G171" s="547"/>
    </row>
    <row r="172" spans="1:7">
      <c r="A172" s="312"/>
      <c r="B172" s="1261" t="s">
        <v>1857</v>
      </c>
      <c r="C172" s="1261"/>
      <c r="D172" s="1261"/>
      <c r="E172" s="1261"/>
      <c r="F172" s="1261"/>
    </row>
    <row r="173" spans="1:7" ht="25.5" customHeight="1">
      <c r="A173" s="312"/>
      <c r="B173" s="1261" t="s">
        <v>1710</v>
      </c>
      <c r="C173" s="1261"/>
      <c r="D173" s="1261"/>
      <c r="E173" s="1261"/>
      <c r="F173" s="1261"/>
      <c r="G173" s="542"/>
    </row>
    <row r="174" spans="1:7" ht="13.8">
      <c r="A174" s="312"/>
      <c r="B174" s="516" t="s">
        <v>166</v>
      </c>
      <c r="C174" s="516"/>
      <c r="D174" s="316"/>
      <c r="E174" s="316"/>
      <c r="F174" s="317"/>
    </row>
    <row r="175" spans="1:7" ht="51.75" customHeight="1">
      <c r="A175" s="312"/>
      <c r="B175" s="1261" t="s">
        <v>595</v>
      </c>
      <c r="C175" s="1261"/>
      <c r="D175" s="1261"/>
      <c r="E175" s="1261"/>
      <c r="F175" s="1261"/>
    </row>
    <row r="176" spans="1:7" ht="12.75" customHeight="1">
      <c r="A176" s="312"/>
      <c r="B176" s="516" t="s">
        <v>596</v>
      </c>
      <c r="C176" s="516"/>
      <c r="D176" s="316"/>
      <c r="E176" s="316"/>
      <c r="F176" s="317"/>
    </row>
    <row r="177" spans="1:7" ht="27.75" customHeight="1">
      <c r="A177" s="312"/>
      <c r="B177" s="1261" t="s">
        <v>597</v>
      </c>
      <c r="C177" s="1261"/>
      <c r="D177" s="1261"/>
      <c r="E177" s="1261"/>
      <c r="F177" s="1261"/>
    </row>
    <row r="178" spans="1:7" ht="12.75" customHeight="1">
      <c r="A178" s="312"/>
      <c r="B178" s="516" t="s">
        <v>598</v>
      </c>
      <c r="C178" s="516"/>
      <c r="D178" s="316"/>
      <c r="E178" s="316"/>
      <c r="F178" s="317"/>
    </row>
    <row r="179" spans="1:7" ht="53.25" customHeight="1">
      <c r="A179" s="312"/>
      <c r="B179" s="1261" t="s">
        <v>599</v>
      </c>
      <c r="C179" s="1261"/>
      <c r="D179" s="1261"/>
      <c r="E179" s="1261"/>
      <c r="F179" s="1261"/>
    </row>
    <row r="180" spans="1:7" ht="13.8">
      <c r="A180" s="312"/>
      <c r="B180" s="516" t="s">
        <v>600</v>
      </c>
      <c r="C180" s="516"/>
      <c r="D180" s="316"/>
      <c r="E180" s="316"/>
      <c r="F180" s="317"/>
    </row>
    <row r="181" spans="1:7" ht="30.75" customHeight="1">
      <c r="A181" s="312"/>
      <c r="B181" s="1261" t="s">
        <v>601</v>
      </c>
      <c r="C181" s="1261"/>
      <c r="D181" s="1261"/>
      <c r="E181" s="1261"/>
      <c r="F181" s="1261"/>
    </row>
    <row r="182" spans="1:7" ht="12.75" customHeight="1">
      <c r="A182" s="312"/>
      <c r="B182" s="516" t="s">
        <v>602</v>
      </c>
      <c r="C182" s="516"/>
      <c r="D182" s="316"/>
      <c r="E182" s="316"/>
      <c r="F182" s="317"/>
    </row>
    <row r="183" spans="1:7" ht="16.5" customHeight="1">
      <c r="A183" s="312"/>
      <c r="B183" s="1261" t="s">
        <v>1711</v>
      </c>
      <c r="C183" s="1261"/>
      <c r="D183" s="1261"/>
      <c r="E183" s="1261"/>
      <c r="F183" s="1261"/>
    </row>
    <row r="184" spans="1:7" ht="13.8">
      <c r="A184" s="312"/>
      <c r="B184" s="516" t="s">
        <v>603</v>
      </c>
      <c r="C184" s="516"/>
      <c r="D184" s="316"/>
      <c r="E184" s="316"/>
      <c r="F184" s="317"/>
    </row>
    <row r="185" spans="1:7" ht="50.25" customHeight="1">
      <c r="A185" s="312"/>
      <c r="B185" s="1261" t="s">
        <v>1712</v>
      </c>
      <c r="C185" s="1261"/>
      <c r="D185" s="1261"/>
      <c r="E185" s="1261"/>
      <c r="F185" s="1261"/>
      <c r="G185" s="544"/>
    </row>
    <row r="186" spans="1:7">
      <c r="A186" s="312"/>
      <c r="B186" s="517"/>
      <c r="C186" s="517"/>
      <c r="D186" s="517"/>
      <c r="E186" s="517"/>
      <c r="F186" s="517"/>
    </row>
    <row r="187" spans="1:7">
      <c r="A187" s="312"/>
      <c r="B187" s="1276" t="s">
        <v>604</v>
      </c>
      <c r="C187" s="1277"/>
      <c r="D187" s="1277"/>
      <c r="E187" s="1277"/>
      <c r="F187" s="1278"/>
    </row>
    <row r="188" spans="1:7" ht="15.6">
      <c r="A188" s="312"/>
      <c r="B188" s="318"/>
      <c r="C188" s="318"/>
      <c r="D188" s="319"/>
      <c r="E188" s="319"/>
      <c r="F188" s="320"/>
    </row>
    <row r="189" spans="1:7">
      <c r="A189" s="312"/>
      <c r="B189" s="1279" t="s">
        <v>259</v>
      </c>
      <c r="C189" s="1280"/>
      <c r="D189" s="1280"/>
      <c r="E189" s="1280"/>
      <c r="F189" s="1281"/>
    </row>
    <row r="190" spans="1:7" ht="25.5" customHeight="1">
      <c r="A190" s="312"/>
      <c r="B190" s="1261" t="s">
        <v>605</v>
      </c>
      <c r="C190" s="1261"/>
      <c r="D190" s="1261"/>
      <c r="E190" s="1261"/>
      <c r="F190" s="1261"/>
    </row>
    <row r="191" spans="1:7" ht="14.25" customHeight="1">
      <c r="A191" s="312"/>
      <c r="B191" s="1261" t="s">
        <v>977</v>
      </c>
      <c r="C191" s="1261"/>
      <c r="D191" s="1261"/>
      <c r="E191" s="1261"/>
      <c r="F191" s="1261"/>
    </row>
    <row r="192" spans="1:7">
      <c r="A192" s="312"/>
      <c r="B192" s="1261" t="s">
        <v>606</v>
      </c>
      <c r="C192" s="1261"/>
      <c r="D192" s="1261"/>
      <c r="E192" s="1261"/>
      <c r="F192" s="1261"/>
    </row>
    <row r="193" spans="1:7" ht="40.5" customHeight="1">
      <c r="A193" s="312"/>
      <c r="B193" s="1261" t="s">
        <v>607</v>
      </c>
      <c r="C193" s="1261"/>
      <c r="D193" s="1261"/>
      <c r="E193" s="1261"/>
      <c r="F193" s="1261"/>
    </row>
    <row r="194" spans="1:7" ht="26.25" customHeight="1">
      <c r="A194" s="312"/>
      <c r="B194" s="1261" t="s">
        <v>1886</v>
      </c>
      <c r="C194" s="1261"/>
      <c r="D194" s="1261"/>
      <c r="E194" s="1261"/>
      <c r="F194" s="1261"/>
    </row>
    <row r="195" spans="1:7" ht="28.5" customHeight="1">
      <c r="A195" s="312"/>
      <c r="B195" s="1261" t="s">
        <v>1713</v>
      </c>
      <c r="C195" s="1261"/>
      <c r="D195" s="1261"/>
      <c r="E195" s="1261"/>
      <c r="F195" s="1261"/>
    </row>
    <row r="196" spans="1:7">
      <c r="A196" s="312"/>
      <c r="B196" s="1256" t="s">
        <v>1715</v>
      </c>
      <c r="C196" s="1261"/>
      <c r="D196" s="1261"/>
      <c r="E196" s="1261"/>
      <c r="F196" s="1261"/>
      <c r="G196" s="544"/>
    </row>
    <row r="197" spans="1:7" ht="38.25" customHeight="1">
      <c r="A197" s="312"/>
      <c r="B197" s="1261" t="s">
        <v>608</v>
      </c>
      <c r="C197" s="1261"/>
      <c r="D197" s="1261"/>
      <c r="E197" s="1261"/>
      <c r="F197" s="1261"/>
    </row>
    <row r="198" spans="1:7" ht="37.5" customHeight="1">
      <c r="A198" s="312"/>
      <c r="B198" s="1261"/>
      <c r="C198" s="1261"/>
      <c r="D198" s="1261"/>
      <c r="E198" s="1261"/>
      <c r="F198" s="1261"/>
    </row>
    <row r="199" spans="1:7">
      <c r="A199" s="312"/>
      <c r="B199" s="321"/>
      <c r="C199" s="321"/>
      <c r="D199" s="321"/>
      <c r="E199" s="321"/>
      <c r="F199" s="322"/>
    </row>
    <row r="200" spans="1:7">
      <c r="A200" s="312"/>
      <c r="B200" s="1273" t="s">
        <v>609</v>
      </c>
      <c r="C200" s="1274"/>
      <c r="D200" s="1274"/>
      <c r="E200" s="1274"/>
      <c r="F200" s="1275"/>
    </row>
    <row r="201" spans="1:7" ht="26.25" customHeight="1">
      <c r="A201" s="312"/>
      <c r="B201" s="1261" t="s">
        <v>1714</v>
      </c>
      <c r="C201" s="1261"/>
      <c r="D201" s="1261"/>
      <c r="E201" s="1261"/>
      <c r="F201" s="1261"/>
    </row>
    <row r="202" spans="1:7" ht="13.8">
      <c r="A202" s="312"/>
      <c r="B202" s="321"/>
      <c r="C202" s="321"/>
      <c r="D202" s="319"/>
      <c r="E202" s="319"/>
      <c r="F202" s="320"/>
    </row>
    <row r="203" spans="1:7">
      <c r="A203" s="312"/>
      <c r="B203" s="1273" t="s">
        <v>610</v>
      </c>
      <c r="C203" s="1274"/>
      <c r="D203" s="1274"/>
      <c r="E203" s="1274"/>
      <c r="F203" s="1275"/>
    </row>
    <row r="204" spans="1:7" ht="13.8">
      <c r="A204" s="312"/>
      <c r="B204" s="321"/>
      <c r="C204" s="321"/>
      <c r="D204" s="319"/>
      <c r="E204" s="319"/>
      <c r="F204" s="320"/>
    </row>
    <row r="205" spans="1:7" ht="13.8">
      <c r="A205" s="312"/>
      <c r="B205" s="530" t="s">
        <v>190</v>
      </c>
      <c r="C205" s="530"/>
      <c r="D205" s="319"/>
      <c r="E205" s="319"/>
      <c r="F205" s="320"/>
    </row>
    <row r="206" spans="1:7">
      <c r="A206" s="312"/>
      <c r="B206" s="1261" t="s">
        <v>611</v>
      </c>
      <c r="C206" s="1261"/>
      <c r="D206" s="1261"/>
      <c r="E206" s="1261"/>
      <c r="F206" s="1261"/>
    </row>
    <row r="207" spans="1:7">
      <c r="A207" s="312"/>
      <c r="B207" s="1261" t="s">
        <v>947</v>
      </c>
      <c r="C207" s="1261"/>
      <c r="D207" s="1261"/>
      <c r="E207" s="1261"/>
      <c r="F207" s="1261"/>
    </row>
    <row r="208" spans="1:7" ht="27.75" customHeight="1">
      <c r="A208" s="312"/>
      <c r="B208" s="1261" t="s">
        <v>1787</v>
      </c>
      <c r="C208" s="1261"/>
      <c r="D208" s="1261"/>
      <c r="E208" s="1261"/>
      <c r="F208" s="1261"/>
    </row>
    <row r="209" spans="1:7" ht="51" customHeight="1">
      <c r="A209" s="312"/>
      <c r="B209" s="1261" t="s">
        <v>1788</v>
      </c>
      <c r="C209" s="1261"/>
      <c r="D209" s="1261"/>
      <c r="E209" s="1261"/>
      <c r="F209" s="1261"/>
    </row>
    <row r="210" spans="1:7" ht="50.25" customHeight="1">
      <c r="A210" s="312"/>
      <c r="B210" s="1261" t="s">
        <v>1716</v>
      </c>
      <c r="C210" s="1261"/>
      <c r="D210" s="1261"/>
      <c r="E210" s="1261"/>
      <c r="F210" s="1261"/>
    </row>
    <row r="211" spans="1:7" ht="37.5" customHeight="1">
      <c r="A211" s="312"/>
      <c r="B211" s="1261" t="s">
        <v>1717</v>
      </c>
      <c r="C211" s="1261"/>
      <c r="D211" s="1261"/>
      <c r="E211" s="1261"/>
      <c r="F211" s="1261"/>
    </row>
    <row r="212" spans="1:7" ht="27" customHeight="1">
      <c r="A212" s="312"/>
      <c r="B212" s="1261" t="s">
        <v>1718</v>
      </c>
      <c r="C212" s="1261"/>
      <c r="D212" s="1261"/>
      <c r="E212" s="1261"/>
      <c r="F212" s="1261"/>
    </row>
    <row r="213" spans="1:7" ht="28.5" customHeight="1">
      <c r="A213" s="312"/>
      <c r="B213" s="1261" t="s">
        <v>1731</v>
      </c>
      <c r="C213" s="1261"/>
      <c r="D213" s="1261"/>
      <c r="E213" s="1261"/>
      <c r="F213" s="1261"/>
      <c r="G213" s="542"/>
    </row>
    <row r="214" spans="1:7" ht="27" customHeight="1">
      <c r="A214" s="312"/>
      <c r="B214" s="1261" t="s">
        <v>1719</v>
      </c>
      <c r="C214" s="1261"/>
      <c r="D214" s="1261"/>
      <c r="E214" s="1261"/>
      <c r="F214" s="1261"/>
    </row>
    <row r="215" spans="1:7" ht="61.5" customHeight="1">
      <c r="A215" s="312"/>
      <c r="B215" s="1256" t="s">
        <v>3537</v>
      </c>
      <c r="C215" s="1261"/>
      <c r="D215" s="1261"/>
      <c r="E215" s="1261"/>
      <c r="F215" s="1261"/>
    </row>
    <row r="216" spans="1:7" ht="27" customHeight="1">
      <c r="A216" s="312"/>
      <c r="B216" s="1261" t="s">
        <v>1721</v>
      </c>
      <c r="C216" s="1261"/>
      <c r="D216" s="1261"/>
      <c r="E216" s="1261"/>
      <c r="F216" s="1261"/>
      <c r="G216" s="544"/>
    </row>
    <row r="217" spans="1:7">
      <c r="A217" s="312"/>
      <c r="B217" s="1261" t="s">
        <v>612</v>
      </c>
      <c r="C217" s="1261"/>
      <c r="D217" s="1261"/>
      <c r="E217" s="1261"/>
      <c r="F217" s="1261"/>
    </row>
    <row r="218" spans="1:7">
      <c r="A218" s="312"/>
      <c r="B218" s="1261" t="s">
        <v>613</v>
      </c>
      <c r="C218" s="1261"/>
      <c r="D218" s="1261"/>
      <c r="E218" s="1261"/>
      <c r="F218" s="1261"/>
    </row>
    <row r="219" spans="1:7" ht="39" customHeight="1">
      <c r="A219" s="312"/>
      <c r="B219" s="1261" t="s">
        <v>1720</v>
      </c>
      <c r="C219" s="1261"/>
      <c r="D219" s="1261"/>
      <c r="E219" s="1261"/>
      <c r="F219" s="1261"/>
    </row>
    <row r="220" spans="1:7" ht="37.5" customHeight="1">
      <c r="A220" s="312"/>
      <c r="B220" s="1261" t="s">
        <v>614</v>
      </c>
      <c r="C220" s="1261"/>
      <c r="D220" s="1261"/>
      <c r="E220" s="1261"/>
      <c r="F220" s="1261"/>
    </row>
    <row r="221" spans="1:7" ht="25.5" customHeight="1">
      <c r="A221" s="312"/>
      <c r="B221" s="1261" t="s">
        <v>615</v>
      </c>
      <c r="C221" s="1261"/>
      <c r="D221" s="1261"/>
      <c r="E221" s="1261"/>
      <c r="F221" s="1261"/>
    </row>
    <row r="222" spans="1:7" ht="26.25" customHeight="1">
      <c r="A222" s="312"/>
      <c r="B222" s="1261" t="s">
        <v>1722</v>
      </c>
      <c r="C222" s="1261"/>
      <c r="D222" s="1261"/>
      <c r="E222" s="1261"/>
      <c r="F222" s="1261"/>
      <c r="G222" s="542"/>
    </row>
    <row r="223" spans="1:7" ht="75" customHeight="1">
      <c r="A223" s="312"/>
      <c r="B223" s="1261" t="s">
        <v>1747</v>
      </c>
      <c r="C223" s="1261"/>
      <c r="D223" s="1261"/>
      <c r="E223" s="1261"/>
      <c r="F223" s="1261"/>
    </row>
    <row r="224" spans="1:7" ht="39.75" customHeight="1">
      <c r="A224" s="312"/>
      <c r="B224" s="1261" t="s">
        <v>1887</v>
      </c>
      <c r="C224" s="1261"/>
      <c r="D224" s="1261"/>
      <c r="E224" s="1261"/>
      <c r="F224" s="1261"/>
    </row>
    <row r="225" spans="1:7" ht="28.5" customHeight="1">
      <c r="A225" s="312"/>
      <c r="B225" s="1261" t="s">
        <v>921</v>
      </c>
      <c r="C225" s="1261"/>
      <c r="D225" s="1261"/>
      <c r="E225" s="1261"/>
      <c r="F225" s="1261"/>
    </row>
    <row r="226" spans="1:7" ht="14.25" customHeight="1">
      <c r="A226" s="312"/>
      <c r="B226" s="1261" t="s">
        <v>616</v>
      </c>
      <c r="C226" s="1261"/>
      <c r="D226" s="1261"/>
      <c r="E226" s="1261"/>
      <c r="F226" s="1261"/>
    </row>
    <row r="227" spans="1:7" ht="39" customHeight="1">
      <c r="A227" s="312"/>
      <c r="B227" s="1261" t="s">
        <v>1748</v>
      </c>
      <c r="C227" s="1261"/>
      <c r="D227" s="1261"/>
      <c r="E227" s="1261"/>
      <c r="F227" s="1261"/>
      <c r="G227" s="547"/>
    </row>
    <row r="228" spans="1:7" ht="26.25" customHeight="1">
      <c r="A228" s="312"/>
      <c r="B228" s="1261" t="s">
        <v>948</v>
      </c>
      <c r="C228" s="1261"/>
      <c r="D228" s="1261"/>
      <c r="E228" s="1261"/>
      <c r="F228" s="1261"/>
    </row>
    <row r="229" spans="1:7" ht="39" customHeight="1">
      <c r="A229" s="312"/>
      <c r="B229" s="1261" t="s">
        <v>617</v>
      </c>
      <c r="C229" s="1261"/>
      <c r="D229" s="1261"/>
      <c r="E229" s="1261"/>
      <c r="F229" s="1261"/>
    </row>
    <row r="230" spans="1:7">
      <c r="A230" s="312"/>
      <c r="B230" s="1261" t="s">
        <v>618</v>
      </c>
      <c r="C230" s="1261"/>
      <c r="D230" s="1261"/>
      <c r="E230" s="1261"/>
      <c r="F230" s="1261"/>
    </row>
    <row r="231" spans="1:7">
      <c r="A231" s="312"/>
      <c r="B231" s="1261" t="s">
        <v>619</v>
      </c>
      <c r="C231" s="1261"/>
      <c r="D231" s="1261"/>
      <c r="E231" s="1261"/>
      <c r="F231" s="1261"/>
    </row>
    <row r="232" spans="1:7">
      <c r="A232" s="312"/>
      <c r="B232" s="1256" t="s">
        <v>1749</v>
      </c>
      <c r="C232" s="1261"/>
      <c r="D232" s="1261"/>
      <c r="E232" s="1261"/>
      <c r="F232" s="1261"/>
      <c r="G232" s="544"/>
    </row>
    <row r="233" spans="1:7" ht="26.25" customHeight="1">
      <c r="A233" s="312"/>
      <c r="B233" s="1261" t="s">
        <v>620</v>
      </c>
      <c r="C233" s="1261"/>
      <c r="D233" s="1261"/>
      <c r="E233" s="1261"/>
      <c r="F233" s="1261"/>
    </row>
    <row r="234" spans="1:7" ht="51" customHeight="1">
      <c r="A234" s="312"/>
      <c r="B234" s="1261" t="s">
        <v>621</v>
      </c>
      <c r="C234" s="1261"/>
      <c r="D234" s="1261"/>
      <c r="E234" s="1261"/>
      <c r="F234" s="1261"/>
      <c r="G234" s="323"/>
    </row>
    <row r="235" spans="1:7" ht="51" customHeight="1">
      <c r="A235" s="312"/>
      <c r="B235" s="1261" t="s">
        <v>622</v>
      </c>
      <c r="C235" s="1261"/>
      <c r="D235" s="1261"/>
      <c r="E235" s="1261"/>
      <c r="F235" s="1261"/>
      <c r="G235" s="323"/>
    </row>
    <row r="236" spans="1:7" ht="52.5" customHeight="1">
      <c r="A236" s="312"/>
      <c r="B236" s="1261" t="s">
        <v>1750</v>
      </c>
      <c r="C236" s="1261"/>
      <c r="D236" s="1261"/>
      <c r="E236" s="1261"/>
      <c r="F236" s="1261"/>
    </row>
    <row r="237" spans="1:7" ht="36.75" customHeight="1">
      <c r="A237" s="312"/>
      <c r="B237" s="1261" t="s">
        <v>623</v>
      </c>
      <c r="C237" s="1261"/>
      <c r="D237" s="1261"/>
      <c r="E237" s="1261"/>
      <c r="F237" s="1261"/>
    </row>
    <row r="238" spans="1:7">
      <c r="A238" s="312"/>
      <c r="B238" s="324"/>
      <c r="C238" s="324"/>
      <c r="D238" s="324"/>
      <c r="E238" s="324"/>
      <c r="F238" s="325"/>
    </row>
    <row r="239" spans="1:7" ht="13.8">
      <c r="A239" s="312"/>
      <c r="B239" s="530" t="s">
        <v>624</v>
      </c>
      <c r="C239" s="530"/>
      <c r="D239" s="319"/>
      <c r="E239" s="319"/>
      <c r="F239" s="320"/>
    </row>
    <row r="240" spans="1:7" ht="38.25" customHeight="1">
      <c r="A240" s="312"/>
      <c r="B240" s="1261" t="s">
        <v>1789</v>
      </c>
      <c r="C240" s="1261"/>
      <c r="D240" s="1261"/>
      <c r="E240" s="1261"/>
      <c r="F240" s="1261"/>
      <c r="G240" s="547"/>
    </row>
    <row r="241" spans="1:7" ht="74.25" customHeight="1">
      <c r="A241" s="312"/>
      <c r="B241" s="1256" t="s">
        <v>3538</v>
      </c>
      <c r="C241" s="1261"/>
      <c r="D241" s="1261"/>
      <c r="E241" s="1261"/>
      <c r="F241" s="1261"/>
    </row>
    <row r="242" spans="1:7" ht="38.25" customHeight="1">
      <c r="A242" s="312"/>
      <c r="B242" s="1261" t="s">
        <v>625</v>
      </c>
      <c r="C242" s="1261"/>
      <c r="D242" s="1261"/>
      <c r="E242" s="1261"/>
      <c r="F242" s="1261"/>
    </row>
    <row r="243" spans="1:7" ht="25.5" customHeight="1">
      <c r="A243" s="312"/>
      <c r="B243" s="1261" t="s">
        <v>1751</v>
      </c>
      <c r="C243" s="1261"/>
      <c r="D243" s="1261"/>
      <c r="E243" s="1261"/>
      <c r="F243" s="1261"/>
    </row>
    <row r="244" spans="1:7">
      <c r="A244" s="312"/>
      <c r="B244" s="1261" t="s">
        <v>626</v>
      </c>
      <c r="C244" s="1261"/>
      <c r="D244" s="1261"/>
      <c r="E244" s="1261"/>
      <c r="F244" s="1261"/>
    </row>
    <row r="245" spans="1:7">
      <c r="A245" s="312"/>
      <c r="B245" s="1261" t="s">
        <v>627</v>
      </c>
      <c r="C245" s="1261"/>
      <c r="D245" s="1261"/>
      <c r="E245" s="1261"/>
      <c r="F245" s="1261"/>
    </row>
    <row r="246" spans="1:7">
      <c r="A246" s="312"/>
      <c r="B246" s="1261" t="s">
        <v>628</v>
      </c>
      <c r="C246" s="1261"/>
      <c r="D246" s="1261"/>
      <c r="E246" s="1261"/>
      <c r="F246" s="1261"/>
    </row>
    <row r="247" spans="1:7">
      <c r="A247" s="312"/>
      <c r="B247" s="1261" t="s">
        <v>629</v>
      </c>
      <c r="C247" s="1261"/>
      <c r="D247" s="1261"/>
      <c r="E247" s="1261"/>
      <c r="F247" s="1261"/>
    </row>
    <row r="248" spans="1:7">
      <c r="A248" s="312"/>
      <c r="B248" s="1261" t="s">
        <v>630</v>
      </c>
      <c r="C248" s="1261"/>
      <c r="D248" s="1261"/>
      <c r="E248" s="1261"/>
      <c r="F248" s="1261"/>
    </row>
    <row r="249" spans="1:7">
      <c r="A249" s="312"/>
      <c r="B249" s="1261" t="s">
        <v>631</v>
      </c>
      <c r="C249" s="1261"/>
      <c r="D249" s="1261"/>
      <c r="E249" s="1261"/>
      <c r="F249" s="1261"/>
    </row>
    <row r="250" spans="1:7">
      <c r="A250" s="312"/>
      <c r="B250" s="1261" t="s">
        <v>632</v>
      </c>
      <c r="C250" s="1261"/>
      <c r="D250" s="1261"/>
      <c r="E250" s="1261"/>
      <c r="F250" s="1261"/>
    </row>
    <row r="251" spans="1:7">
      <c r="A251" s="312"/>
      <c r="B251" s="1261" t="s">
        <v>633</v>
      </c>
      <c r="C251" s="1261"/>
      <c r="D251" s="1261"/>
      <c r="E251" s="1261"/>
      <c r="F251" s="1261"/>
    </row>
    <row r="252" spans="1:7">
      <c r="A252" s="312"/>
      <c r="B252" s="1261" t="s">
        <v>634</v>
      </c>
      <c r="C252" s="1261"/>
      <c r="D252" s="1261"/>
      <c r="E252" s="1261"/>
      <c r="F252" s="1261"/>
    </row>
    <row r="253" spans="1:7" ht="26.25" customHeight="1">
      <c r="A253" s="312"/>
      <c r="B253" s="1261" t="s">
        <v>1752</v>
      </c>
      <c r="C253" s="1261"/>
      <c r="D253" s="1261"/>
      <c r="E253" s="1261"/>
      <c r="F253" s="1261"/>
      <c r="G253" s="542"/>
    </row>
    <row r="254" spans="1:7" ht="42.75" customHeight="1">
      <c r="A254" s="312"/>
      <c r="B254" s="1261"/>
      <c r="C254" s="1261"/>
      <c r="D254" s="1261"/>
      <c r="E254" s="1261"/>
      <c r="F254" s="1261"/>
      <c r="G254" s="542"/>
    </row>
    <row r="255" spans="1:7" ht="13.8">
      <c r="A255" s="312"/>
      <c r="B255" s="1256" t="s">
        <v>949</v>
      </c>
      <c r="C255" s="1262"/>
      <c r="D255" s="1262"/>
      <c r="E255" s="1262"/>
      <c r="F255" s="1262"/>
    </row>
    <row r="256" spans="1:7" ht="13.8">
      <c r="A256" s="312"/>
      <c r="B256" s="517"/>
      <c r="C256" s="517"/>
      <c r="D256" s="316"/>
      <c r="E256" s="316"/>
      <c r="F256" s="317"/>
    </row>
    <row r="257" spans="1:7" ht="31.5" customHeight="1">
      <c r="A257" s="312"/>
      <c r="B257" s="1261" t="s">
        <v>1790</v>
      </c>
      <c r="C257" s="1261"/>
      <c r="D257" s="1261"/>
      <c r="E257" s="1261"/>
      <c r="F257" s="1261"/>
      <c r="G257" s="542"/>
    </row>
    <row r="258" spans="1:7" ht="24.75" customHeight="1">
      <c r="A258" s="312"/>
      <c r="B258" s="1261" t="s">
        <v>635</v>
      </c>
      <c r="C258" s="1261"/>
      <c r="D258" s="1261"/>
      <c r="E258" s="1261"/>
      <c r="F258" s="1261"/>
    </row>
    <row r="259" spans="1:7" ht="38.25" customHeight="1">
      <c r="A259" s="312"/>
      <c r="B259" s="1261" t="s">
        <v>636</v>
      </c>
      <c r="C259" s="1261"/>
      <c r="D259" s="1261"/>
      <c r="E259" s="1261"/>
      <c r="F259" s="1261"/>
    </row>
    <row r="260" spans="1:7" ht="13.8">
      <c r="A260" s="312"/>
      <c r="B260" s="517"/>
      <c r="C260" s="517"/>
      <c r="D260" s="316"/>
      <c r="E260" s="316"/>
      <c r="F260" s="317"/>
    </row>
    <row r="261" spans="1:7" ht="13.8">
      <c r="A261" s="312"/>
      <c r="B261" s="517" t="s">
        <v>637</v>
      </c>
      <c r="C261" s="517"/>
      <c r="D261" s="316"/>
      <c r="E261" s="316"/>
      <c r="F261" s="317"/>
    </row>
    <row r="262" spans="1:7" ht="15.75" customHeight="1">
      <c r="A262" s="312"/>
      <c r="B262" s="1261" t="s">
        <v>638</v>
      </c>
      <c r="C262" s="1261"/>
      <c r="D262" s="1261"/>
      <c r="E262" s="1261"/>
      <c r="F262" s="1261"/>
    </row>
    <row r="263" spans="1:7">
      <c r="A263" s="312"/>
      <c r="B263" s="517"/>
      <c r="C263" s="517"/>
      <c r="D263" s="517"/>
      <c r="E263" s="517"/>
      <c r="F263" s="326"/>
    </row>
    <row r="264" spans="1:7">
      <c r="A264" s="312"/>
      <c r="B264" s="516" t="s">
        <v>148</v>
      </c>
      <c r="C264" s="516"/>
      <c r="D264" s="517"/>
      <c r="E264" s="517"/>
      <c r="F264" s="326"/>
    </row>
    <row r="265" spans="1:7">
      <c r="A265" s="312"/>
      <c r="B265" s="1261" t="s">
        <v>1753</v>
      </c>
      <c r="C265" s="1261"/>
      <c r="D265" s="1261"/>
      <c r="E265" s="1261"/>
      <c r="F265" s="1261"/>
    </row>
    <row r="266" spans="1:7">
      <c r="A266" s="312"/>
      <c r="B266" s="1261" t="s">
        <v>639</v>
      </c>
      <c r="C266" s="1261"/>
      <c r="D266" s="1261"/>
      <c r="E266" s="1261"/>
      <c r="F266" s="1261"/>
    </row>
    <row r="267" spans="1:7" ht="26.25" customHeight="1">
      <c r="A267" s="312"/>
      <c r="B267" s="1261" t="s">
        <v>640</v>
      </c>
      <c r="C267" s="1261"/>
      <c r="D267" s="1261"/>
      <c r="E267" s="1261"/>
      <c r="F267" s="1261"/>
    </row>
    <row r="268" spans="1:7" ht="27" customHeight="1">
      <c r="A268" s="312"/>
      <c r="B268" s="1261" t="s">
        <v>1754</v>
      </c>
      <c r="C268" s="1261"/>
      <c r="D268" s="1261"/>
      <c r="E268" s="1261"/>
      <c r="F268" s="1261"/>
    </row>
    <row r="269" spans="1:7" ht="25.5" customHeight="1">
      <c r="A269" s="312"/>
      <c r="B269" s="1261" t="s">
        <v>1755</v>
      </c>
      <c r="C269" s="1261"/>
      <c r="D269" s="1261"/>
      <c r="E269" s="1261"/>
      <c r="F269" s="1261"/>
    </row>
    <row r="270" spans="1:7" ht="51" customHeight="1">
      <c r="A270" s="312"/>
      <c r="B270" s="1261" t="s">
        <v>1756</v>
      </c>
      <c r="C270" s="1261"/>
      <c r="D270" s="1261"/>
      <c r="E270" s="1261"/>
      <c r="F270" s="1261"/>
      <c r="G270" s="544"/>
    </row>
    <row r="271" spans="1:7" ht="26.25" customHeight="1">
      <c r="A271" s="312"/>
      <c r="B271" s="1261" t="s">
        <v>1757</v>
      </c>
      <c r="C271" s="1261"/>
      <c r="D271" s="1261"/>
      <c r="E271" s="1261"/>
      <c r="F271" s="1261"/>
    </row>
    <row r="272" spans="1:7">
      <c r="A272" s="312"/>
      <c r="B272" s="1261" t="s">
        <v>641</v>
      </c>
      <c r="C272" s="1261"/>
      <c r="D272" s="1261"/>
      <c r="E272" s="1261"/>
      <c r="F272" s="1261"/>
    </row>
    <row r="273" spans="1:6">
      <c r="A273" s="312"/>
      <c r="B273" s="517" t="s">
        <v>642</v>
      </c>
      <c r="C273" s="517"/>
      <c r="D273" s="327"/>
      <c r="E273" s="327"/>
      <c r="F273" s="328"/>
    </row>
    <row r="274" spans="1:6">
      <c r="A274" s="312"/>
      <c r="B274" s="517" t="s">
        <v>643</v>
      </c>
      <c r="C274" s="517"/>
      <c r="D274" s="327"/>
      <c r="E274" s="327"/>
      <c r="F274" s="328"/>
    </row>
    <row r="275" spans="1:6">
      <c r="A275" s="312"/>
      <c r="B275" s="517" t="s">
        <v>644</v>
      </c>
      <c r="C275" s="517"/>
      <c r="D275" s="327"/>
      <c r="E275" s="327"/>
      <c r="F275" s="328"/>
    </row>
    <row r="276" spans="1:6">
      <c r="A276" s="312"/>
      <c r="B276" s="517" t="s">
        <v>645</v>
      </c>
      <c r="C276" s="517"/>
      <c r="D276" s="327"/>
      <c r="E276" s="327"/>
      <c r="F276" s="328"/>
    </row>
    <row r="277" spans="1:6">
      <c r="A277" s="312"/>
      <c r="B277" s="517" t="s">
        <v>646</v>
      </c>
      <c r="C277" s="517"/>
      <c r="D277" s="327"/>
      <c r="E277" s="327"/>
      <c r="F277" s="328"/>
    </row>
    <row r="278" spans="1:6">
      <c r="A278" s="312"/>
      <c r="B278" s="517" t="s">
        <v>647</v>
      </c>
      <c r="C278" s="517"/>
      <c r="D278" s="327"/>
      <c r="E278" s="327"/>
      <c r="F278" s="328"/>
    </row>
    <row r="279" spans="1:6">
      <c r="A279" s="312"/>
      <c r="B279" s="517" t="s">
        <v>648</v>
      </c>
      <c r="C279" s="517"/>
      <c r="D279" s="327"/>
      <c r="E279" s="327"/>
      <c r="F279" s="328"/>
    </row>
    <row r="280" spans="1:6">
      <c r="A280" s="312"/>
      <c r="B280" s="517" t="s">
        <v>649</v>
      </c>
      <c r="C280" s="517"/>
      <c r="D280" s="327"/>
      <c r="E280" s="327"/>
      <c r="F280" s="328"/>
    </row>
    <row r="281" spans="1:6" ht="38.25" customHeight="1">
      <c r="A281" s="312"/>
      <c r="B281" s="1261" t="s">
        <v>1723</v>
      </c>
      <c r="C281" s="1261"/>
      <c r="D281" s="1261"/>
      <c r="E281" s="1261"/>
      <c r="F281" s="1261"/>
    </row>
    <row r="282" spans="1:6">
      <c r="A282" s="312"/>
      <c r="B282" s="1261" t="s">
        <v>650</v>
      </c>
      <c r="C282" s="1261"/>
      <c r="D282" s="1261"/>
      <c r="E282" s="1261"/>
      <c r="F282" s="1261"/>
    </row>
    <row r="283" spans="1:6">
      <c r="A283" s="312"/>
      <c r="B283" s="1261" t="s">
        <v>651</v>
      </c>
      <c r="C283" s="1261"/>
      <c r="D283" s="1261"/>
      <c r="E283" s="1261"/>
      <c r="F283" s="1261"/>
    </row>
    <row r="284" spans="1:6">
      <c r="A284" s="312"/>
      <c r="B284" s="1261" t="s">
        <v>652</v>
      </c>
      <c r="C284" s="1261"/>
      <c r="D284" s="1261"/>
      <c r="E284" s="1261"/>
      <c r="F284" s="1261"/>
    </row>
    <row r="285" spans="1:6">
      <c r="A285" s="312"/>
      <c r="B285" s="517"/>
      <c r="C285" s="517"/>
      <c r="D285" s="517"/>
      <c r="E285" s="517"/>
      <c r="F285" s="326"/>
    </row>
    <row r="286" spans="1:6">
      <c r="A286" s="312"/>
      <c r="B286" s="530" t="s">
        <v>600</v>
      </c>
      <c r="C286" s="530"/>
      <c r="D286" s="324"/>
      <c r="E286" s="324"/>
      <c r="F286" s="325"/>
    </row>
    <row r="287" spans="1:6" ht="38.25" customHeight="1">
      <c r="A287" s="312"/>
      <c r="B287" s="1261" t="s">
        <v>653</v>
      </c>
      <c r="C287" s="1261"/>
      <c r="D287" s="1261"/>
      <c r="E287" s="1261"/>
      <c r="F287" s="1261"/>
    </row>
    <row r="288" spans="1:6" ht="49.5" customHeight="1">
      <c r="A288" s="312"/>
      <c r="B288" s="1261" t="s">
        <v>654</v>
      </c>
      <c r="C288" s="1261"/>
      <c r="D288" s="1261"/>
      <c r="E288" s="1261"/>
      <c r="F288" s="1261"/>
    </row>
    <row r="289" spans="1:14" ht="26.25" customHeight="1">
      <c r="A289" s="312"/>
      <c r="B289" s="1261" t="s">
        <v>655</v>
      </c>
      <c r="C289" s="1261"/>
      <c r="D289" s="1261"/>
      <c r="E289" s="1261"/>
      <c r="F289" s="1261"/>
    </row>
    <row r="290" spans="1:14" ht="26.25" customHeight="1">
      <c r="A290" s="312"/>
      <c r="B290" s="1261" t="s">
        <v>656</v>
      </c>
      <c r="C290" s="1261"/>
      <c r="D290" s="1261"/>
      <c r="E290" s="1261"/>
      <c r="F290" s="1261"/>
    </row>
    <row r="291" spans="1:14" ht="61.5" customHeight="1">
      <c r="A291" s="312"/>
      <c r="B291" s="1261" t="s">
        <v>657</v>
      </c>
      <c r="C291" s="1261"/>
      <c r="D291" s="1261"/>
      <c r="E291" s="1261"/>
      <c r="F291" s="1261"/>
    </row>
    <row r="292" spans="1:14" ht="38.25" customHeight="1">
      <c r="A292" s="312"/>
      <c r="B292" s="1261" t="s">
        <v>658</v>
      </c>
      <c r="C292" s="1261"/>
      <c r="D292" s="1261"/>
      <c r="E292" s="1261"/>
      <c r="F292" s="1261"/>
    </row>
    <row r="293" spans="1:14" ht="49.5" customHeight="1">
      <c r="A293" s="312"/>
      <c r="B293" s="1261" t="s">
        <v>659</v>
      </c>
      <c r="C293" s="1261"/>
      <c r="D293" s="1261"/>
      <c r="E293" s="1261"/>
      <c r="F293" s="1261"/>
    </row>
    <row r="294" spans="1:14" ht="39" customHeight="1">
      <c r="A294" s="312"/>
      <c r="B294" s="1261" t="s">
        <v>1732</v>
      </c>
      <c r="C294" s="1261"/>
      <c r="D294" s="1261"/>
      <c r="E294" s="1261"/>
      <c r="F294" s="1261"/>
    </row>
    <row r="295" spans="1:14" ht="24.75" customHeight="1">
      <c r="A295" s="312"/>
      <c r="B295" s="1261" t="s">
        <v>660</v>
      </c>
      <c r="C295" s="1261"/>
      <c r="D295" s="1261"/>
      <c r="E295" s="1261"/>
      <c r="F295" s="1261"/>
    </row>
    <row r="296" spans="1:14" ht="25.5" customHeight="1">
      <c r="A296" s="312"/>
      <c r="B296" s="1261" t="s">
        <v>661</v>
      </c>
      <c r="C296" s="1261"/>
      <c r="D296" s="1261"/>
      <c r="E296" s="1261"/>
      <c r="F296" s="1261"/>
    </row>
    <row r="297" spans="1:14" ht="50.25" customHeight="1">
      <c r="A297" s="312"/>
      <c r="B297" s="1261" t="s">
        <v>662</v>
      </c>
      <c r="C297" s="1261"/>
      <c r="D297" s="1261"/>
      <c r="E297" s="1261"/>
      <c r="F297" s="1261"/>
    </row>
    <row r="298" spans="1:14">
      <c r="A298" s="312"/>
      <c r="B298" s="517"/>
      <c r="C298" s="517"/>
      <c r="D298" s="517"/>
      <c r="E298" s="517"/>
      <c r="F298" s="517"/>
    </row>
    <row r="299" spans="1:14">
      <c r="A299" s="312"/>
      <c r="B299" s="329" t="s">
        <v>663</v>
      </c>
      <c r="C299" s="330"/>
      <c r="D299" s="331"/>
      <c r="E299" s="331"/>
      <c r="F299" s="332"/>
      <c r="G299" s="333"/>
      <c r="H299" s="548"/>
      <c r="I299" s="548"/>
      <c r="J299" s="548"/>
      <c r="K299" s="548"/>
      <c r="L299" s="548"/>
      <c r="M299" s="548"/>
      <c r="N299" s="548"/>
    </row>
    <row r="300" spans="1:14">
      <c r="A300" s="312"/>
      <c r="B300" s="334"/>
      <c r="C300" s="334"/>
      <c r="D300" s="324"/>
      <c r="E300" s="324"/>
      <c r="F300" s="325"/>
      <c r="G300" s="333"/>
      <c r="H300" s="548"/>
      <c r="I300" s="548"/>
      <c r="J300" s="548"/>
      <c r="K300" s="548"/>
      <c r="L300" s="548"/>
      <c r="M300" s="548"/>
      <c r="N300" s="548"/>
    </row>
    <row r="301" spans="1:14" ht="22.5" customHeight="1">
      <c r="A301" s="312"/>
      <c r="B301" s="1261" t="s">
        <v>1758</v>
      </c>
      <c r="C301" s="1261"/>
      <c r="D301" s="1261"/>
      <c r="E301" s="1261"/>
      <c r="F301" s="1261"/>
      <c r="G301" s="549"/>
      <c r="H301" s="548"/>
      <c r="I301" s="548"/>
      <c r="J301" s="548"/>
      <c r="K301" s="548"/>
      <c r="L301" s="548"/>
      <c r="M301" s="548"/>
      <c r="N301" s="548"/>
    </row>
    <row r="302" spans="1:14" ht="21" customHeight="1">
      <c r="A302" s="312"/>
      <c r="B302" s="1261" t="s">
        <v>1760</v>
      </c>
      <c r="C302" s="1261"/>
      <c r="D302" s="1261"/>
      <c r="E302" s="1261"/>
      <c r="F302" s="1261"/>
      <c r="G302" s="549"/>
      <c r="H302" s="548"/>
      <c r="I302" s="548"/>
      <c r="J302" s="548"/>
      <c r="K302" s="548"/>
      <c r="L302" s="548"/>
      <c r="M302" s="548"/>
      <c r="N302" s="548"/>
    </row>
    <row r="303" spans="1:14" ht="25.5" customHeight="1">
      <c r="A303" s="312"/>
      <c r="B303" s="1261" t="s">
        <v>1759</v>
      </c>
      <c r="C303" s="1261"/>
      <c r="D303" s="1261"/>
      <c r="E303" s="1261"/>
      <c r="F303" s="1261"/>
      <c r="G303" s="549"/>
      <c r="H303" s="548"/>
      <c r="I303" s="548"/>
      <c r="J303" s="548"/>
      <c r="K303" s="548"/>
      <c r="L303" s="548"/>
      <c r="M303" s="548"/>
      <c r="N303" s="548"/>
    </row>
    <row r="304" spans="1:14">
      <c r="A304" s="312"/>
      <c r="B304" s="1261" t="s">
        <v>664</v>
      </c>
      <c r="C304" s="1261"/>
      <c r="D304" s="1261"/>
      <c r="E304" s="1261"/>
      <c r="F304" s="1261"/>
      <c r="G304" s="549"/>
      <c r="H304" s="548"/>
      <c r="I304" s="548"/>
      <c r="J304" s="548"/>
      <c r="K304" s="548"/>
      <c r="L304" s="548"/>
      <c r="M304" s="548"/>
      <c r="N304" s="548"/>
    </row>
    <row r="305" spans="1:14" ht="39" customHeight="1">
      <c r="A305" s="312"/>
      <c r="B305" s="1261" t="s">
        <v>665</v>
      </c>
      <c r="C305" s="1261"/>
      <c r="D305" s="1261"/>
      <c r="E305" s="1261"/>
      <c r="F305" s="1261"/>
      <c r="G305" s="549"/>
      <c r="H305" s="548"/>
      <c r="I305" s="548"/>
      <c r="J305" s="548"/>
      <c r="K305" s="548"/>
      <c r="L305" s="548"/>
      <c r="M305" s="548"/>
      <c r="N305" s="548"/>
    </row>
    <row r="306" spans="1:14" ht="24" customHeight="1">
      <c r="A306" s="312"/>
      <c r="B306" s="1261" t="s">
        <v>666</v>
      </c>
      <c r="C306" s="1261"/>
      <c r="D306" s="1261"/>
      <c r="E306" s="1261"/>
      <c r="F306" s="1261"/>
      <c r="G306" s="549"/>
      <c r="H306" s="548"/>
      <c r="I306" s="548"/>
      <c r="J306" s="548"/>
      <c r="K306" s="548"/>
      <c r="L306" s="548"/>
      <c r="M306" s="548"/>
      <c r="N306" s="548"/>
    </row>
    <row r="307" spans="1:14" ht="63" customHeight="1">
      <c r="A307" s="312"/>
      <c r="B307" s="1256" t="s">
        <v>1791</v>
      </c>
      <c r="C307" s="1261"/>
      <c r="D307" s="1261"/>
      <c r="E307" s="1261"/>
      <c r="F307" s="1261"/>
      <c r="G307" s="549"/>
      <c r="H307" s="548"/>
      <c r="I307" s="548"/>
      <c r="J307" s="548"/>
      <c r="K307" s="548"/>
      <c r="L307" s="548"/>
      <c r="M307" s="548"/>
      <c r="N307" s="548"/>
    </row>
    <row r="308" spans="1:14" ht="13.8">
      <c r="A308" s="312"/>
      <c r="B308" s="335"/>
      <c r="C308" s="335"/>
      <c r="D308" s="319"/>
      <c r="E308" s="319"/>
      <c r="F308" s="325"/>
      <c r="G308" s="549"/>
      <c r="H308" s="548"/>
      <c r="I308" s="548"/>
      <c r="J308" s="548"/>
      <c r="K308" s="548"/>
      <c r="L308" s="548"/>
      <c r="M308" s="548"/>
      <c r="N308" s="548"/>
    </row>
    <row r="309" spans="1:14" ht="13.8">
      <c r="A309" s="312"/>
      <c r="B309" s="335" t="s">
        <v>667</v>
      </c>
      <c r="C309" s="335"/>
      <c r="D309" s="319"/>
      <c r="E309" s="319"/>
      <c r="F309" s="325"/>
      <c r="G309" s="549"/>
      <c r="H309" s="548"/>
      <c r="I309" s="548"/>
      <c r="J309" s="548"/>
      <c r="K309" s="548"/>
      <c r="L309" s="548"/>
      <c r="M309" s="548"/>
      <c r="N309" s="548"/>
    </row>
    <row r="310" spans="1:14" ht="48" customHeight="1">
      <c r="A310" s="312"/>
      <c r="B310" s="1261" t="s">
        <v>668</v>
      </c>
      <c r="C310" s="1261"/>
      <c r="D310" s="1261"/>
      <c r="E310" s="1261"/>
      <c r="F310" s="1261"/>
      <c r="G310" s="549"/>
      <c r="H310" s="548"/>
      <c r="I310" s="548"/>
      <c r="J310" s="548"/>
      <c r="K310" s="548"/>
      <c r="L310" s="548"/>
      <c r="M310" s="548"/>
      <c r="N310" s="548"/>
    </row>
    <row r="311" spans="1:14" ht="48.75" customHeight="1">
      <c r="A311" s="312"/>
      <c r="B311" s="1261" t="s">
        <v>1792</v>
      </c>
      <c r="C311" s="1261"/>
      <c r="D311" s="1261"/>
      <c r="E311" s="1261"/>
      <c r="F311" s="1261"/>
      <c r="G311" s="549"/>
      <c r="H311" s="548"/>
      <c r="I311" s="548"/>
      <c r="J311" s="548"/>
      <c r="K311" s="548"/>
      <c r="L311" s="548"/>
      <c r="M311" s="548"/>
      <c r="N311" s="548"/>
    </row>
    <row r="312" spans="1:14" ht="25.5" customHeight="1">
      <c r="A312" s="312"/>
      <c r="B312" s="1261" t="s">
        <v>978</v>
      </c>
      <c r="C312" s="1261"/>
      <c r="D312" s="1261"/>
      <c r="E312" s="1261"/>
      <c r="F312" s="1261"/>
      <c r="G312" s="549"/>
      <c r="H312" s="548"/>
      <c r="I312" s="548"/>
      <c r="J312" s="548"/>
      <c r="K312" s="548"/>
      <c r="L312" s="548"/>
      <c r="M312" s="548"/>
      <c r="N312" s="548"/>
    </row>
    <row r="313" spans="1:14" ht="13.8">
      <c r="A313" s="312"/>
      <c r="B313" s="335"/>
      <c r="C313" s="335"/>
      <c r="D313" s="319"/>
      <c r="E313" s="319"/>
      <c r="F313" s="325"/>
      <c r="G313" s="549"/>
      <c r="H313" s="548"/>
      <c r="I313" s="548"/>
      <c r="J313" s="548"/>
      <c r="K313" s="548"/>
      <c r="L313" s="548"/>
      <c r="M313" s="548"/>
      <c r="N313" s="548"/>
    </row>
    <row r="314" spans="1:14" ht="13.8">
      <c r="A314" s="312"/>
      <c r="B314" s="335" t="s">
        <v>669</v>
      </c>
      <c r="C314" s="335"/>
      <c r="D314" s="319"/>
      <c r="E314" s="319"/>
      <c r="F314" s="325"/>
      <c r="G314" s="549"/>
      <c r="H314" s="548"/>
      <c r="I314" s="548"/>
      <c r="J314" s="548"/>
      <c r="K314" s="548"/>
      <c r="L314" s="548"/>
      <c r="M314" s="548"/>
      <c r="N314" s="548"/>
    </row>
    <row r="315" spans="1:14" ht="13.8">
      <c r="A315" s="312"/>
      <c r="B315" s="517" t="s">
        <v>670</v>
      </c>
      <c r="C315" s="517"/>
      <c r="D315" s="316"/>
      <c r="E315" s="316"/>
      <c r="F315" s="328"/>
      <c r="G315" s="549"/>
      <c r="H315" s="548"/>
      <c r="I315" s="548"/>
      <c r="J315" s="548"/>
      <c r="K315" s="548"/>
      <c r="L315" s="548"/>
      <c r="M315" s="548"/>
      <c r="N315" s="548"/>
    </row>
    <row r="316" spans="1:14">
      <c r="A316" s="312"/>
      <c r="B316" s="1261" t="s">
        <v>671</v>
      </c>
      <c r="C316" s="1261"/>
      <c r="D316" s="1261"/>
      <c r="E316" s="1261"/>
      <c r="F316" s="1261"/>
      <c r="G316" s="549"/>
      <c r="H316" s="548"/>
      <c r="I316" s="548"/>
      <c r="J316" s="548"/>
      <c r="K316" s="548"/>
      <c r="L316" s="548"/>
      <c r="M316" s="548"/>
      <c r="N316" s="548"/>
    </row>
    <row r="317" spans="1:14">
      <c r="A317" s="312"/>
      <c r="B317" s="1261" t="s">
        <v>672</v>
      </c>
      <c r="C317" s="1261"/>
      <c r="D317" s="1261"/>
      <c r="E317" s="1261"/>
      <c r="F317" s="1261"/>
      <c r="G317" s="549"/>
      <c r="H317" s="548"/>
      <c r="I317" s="548"/>
      <c r="J317" s="548"/>
      <c r="K317" s="548"/>
      <c r="L317" s="548"/>
      <c r="M317" s="548"/>
      <c r="N317" s="548"/>
    </row>
    <row r="318" spans="1:14">
      <c r="A318" s="312"/>
      <c r="B318" s="1261" t="s">
        <v>1727</v>
      </c>
      <c r="C318" s="1261"/>
      <c r="D318" s="1261"/>
      <c r="E318" s="1261"/>
      <c r="F318" s="1261"/>
      <c r="G318" s="549"/>
      <c r="H318" s="548"/>
      <c r="I318" s="548"/>
      <c r="J318" s="548"/>
      <c r="K318" s="548"/>
      <c r="L318" s="548"/>
      <c r="M318" s="548"/>
      <c r="N318" s="548"/>
    </row>
    <row r="319" spans="1:14" ht="64.5" customHeight="1">
      <c r="A319" s="312"/>
      <c r="B319" s="1261" t="s">
        <v>950</v>
      </c>
      <c r="C319" s="1261"/>
      <c r="D319" s="1261"/>
      <c r="E319" s="1261"/>
      <c r="F319" s="1261"/>
      <c r="G319" s="549"/>
      <c r="H319" s="548"/>
      <c r="I319" s="548"/>
      <c r="J319" s="548"/>
      <c r="K319" s="548"/>
      <c r="L319" s="548"/>
      <c r="M319" s="548"/>
      <c r="N319" s="548"/>
    </row>
    <row r="320" spans="1:14">
      <c r="A320" s="312"/>
      <c r="B320" s="1271" t="s">
        <v>1761</v>
      </c>
      <c r="C320" s="1271"/>
      <c r="D320" s="1271"/>
      <c r="E320" s="1271"/>
      <c r="F320" s="1271"/>
      <c r="G320" s="549"/>
      <c r="H320" s="548"/>
      <c r="I320" s="548"/>
      <c r="J320" s="548"/>
      <c r="K320" s="548"/>
      <c r="L320" s="548"/>
      <c r="M320" s="548"/>
      <c r="N320" s="548"/>
    </row>
    <row r="321" spans="1:14" ht="38.25" customHeight="1">
      <c r="A321" s="312"/>
      <c r="B321" s="1261" t="s">
        <v>979</v>
      </c>
      <c r="C321" s="1261"/>
      <c r="D321" s="1261"/>
      <c r="E321" s="1261"/>
      <c r="F321" s="1261"/>
      <c r="G321" s="333"/>
      <c r="H321" s="548"/>
      <c r="I321" s="548"/>
      <c r="J321" s="548"/>
      <c r="K321" s="548"/>
      <c r="L321" s="548"/>
      <c r="M321" s="548"/>
      <c r="N321" s="548"/>
    </row>
    <row r="322" spans="1:14">
      <c r="A322" s="312"/>
      <c r="B322" s="1261" t="s">
        <v>673</v>
      </c>
      <c r="C322" s="1261"/>
      <c r="D322" s="1261"/>
      <c r="E322" s="1261"/>
      <c r="F322" s="1261"/>
      <c r="G322" s="333"/>
      <c r="H322" s="548"/>
      <c r="I322" s="548"/>
      <c r="J322" s="548"/>
      <c r="K322" s="548"/>
      <c r="L322" s="548"/>
      <c r="M322" s="548"/>
      <c r="N322" s="548"/>
    </row>
    <row r="323" spans="1:14" ht="37.5" customHeight="1">
      <c r="A323" s="312"/>
      <c r="B323" s="1261" t="s">
        <v>674</v>
      </c>
      <c r="C323" s="1261"/>
      <c r="D323" s="1261"/>
      <c r="E323" s="1261"/>
      <c r="F323" s="1261"/>
      <c r="G323" s="333"/>
      <c r="H323" s="548"/>
      <c r="I323" s="548"/>
      <c r="J323" s="548"/>
      <c r="K323" s="548"/>
      <c r="L323" s="548"/>
      <c r="M323" s="548"/>
      <c r="N323" s="548"/>
    </row>
    <row r="324" spans="1:14" ht="13.8">
      <c r="A324" s="312"/>
      <c r="B324" s="335"/>
      <c r="C324" s="335"/>
      <c r="D324" s="319"/>
      <c r="E324" s="319"/>
      <c r="F324" s="325"/>
      <c r="G324" s="333"/>
      <c r="H324" s="548"/>
      <c r="I324" s="548"/>
      <c r="J324" s="548"/>
      <c r="K324" s="548"/>
      <c r="L324" s="548"/>
      <c r="M324" s="548"/>
      <c r="N324" s="548"/>
    </row>
    <row r="325" spans="1:14" ht="13.8">
      <c r="A325" s="312"/>
      <c r="B325" s="335" t="s">
        <v>1746</v>
      </c>
      <c r="C325" s="335"/>
      <c r="D325" s="319"/>
      <c r="E325" s="319"/>
      <c r="F325" s="325"/>
      <c r="G325" s="333"/>
      <c r="H325" s="548"/>
      <c r="I325" s="548"/>
      <c r="J325" s="548"/>
      <c r="K325" s="548"/>
      <c r="L325" s="548"/>
      <c r="M325" s="548"/>
      <c r="N325" s="548"/>
    </row>
    <row r="326" spans="1:14" ht="39" customHeight="1">
      <c r="A326" s="312"/>
      <c r="B326" s="1261" t="s">
        <v>1733</v>
      </c>
      <c r="C326" s="1261"/>
      <c r="D326" s="1261"/>
      <c r="E326" s="1261"/>
      <c r="F326" s="1261"/>
      <c r="G326" s="333"/>
      <c r="H326" s="548"/>
      <c r="I326" s="548"/>
      <c r="J326" s="548"/>
      <c r="K326" s="548"/>
      <c r="L326" s="548"/>
      <c r="M326" s="548"/>
      <c r="N326" s="548"/>
    </row>
    <row r="327" spans="1:14" ht="38.25" customHeight="1">
      <c r="A327" s="312"/>
      <c r="B327" s="1261" t="s">
        <v>675</v>
      </c>
      <c r="C327" s="1261"/>
      <c r="D327" s="1261"/>
      <c r="E327" s="1261"/>
      <c r="F327" s="1261"/>
      <c r="G327" s="333"/>
      <c r="H327" s="548"/>
      <c r="I327" s="548"/>
      <c r="J327" s="548"/>
      <c r="K327" s="548"/>
      <c r="L327" s="548"/>
      <c r="M327" s="548"/>
      <c r="N327" s="548"/>
    </row>
    <row r="328" spans="1:14" ht="27" customHeight="1">
      <c r="A328" s="312"/>
      <c r="B328" s="1261" t="s">
        <v>3539</v>
      </c>
      <c r="C328" s="1261"/>
      <c r="D328" s="1261"/>
      <c r="E328" s="1261"/>
      <c r="F328" s="1261"/>
      <c r="G328" s="333"/>
      <c r="H328" s="548"/>
      <c r="I328" s="548"/>
      <c r="J328" s="548"/>
      <c r="K328" s="548"/>
      <c r="L328" s="548"/>
      <c r="M328" s="548"/>
      <c r="N328" s="548"/>
    </row>
    <row r="329" spans="1:14">
      <c r="A329" s="312"/>
      <c r="B329" s="517"/>
      <c r="C329" s="517"/>
      <c r="D329" s="517"/>
      <c r="E329" s="517"/>
      <c r="F329" s="326"/>
      <c r="G329" s="333"/>
      <c r="H329" s="548"/>
      <c r="I329" s="548"/>
      <c r="J329" s="548"/>
      <c r="K329" s="548"/>
      <c r="L329" s="548"/>
      <c r="M329" s="548"/>
      <c r="N329" s="548"/>
    </row>
    <row r="330" spans="1:14">
      <c r="A330" s="312"/>
      <c r="B330" s="336" t="s">
        <v>676</v>
      </c>
      <c r="C330" s="331"/>
      <c r="D330" s="331"/>
      <c r="E330" s="331"/>
      <c r="F330" s="332"/>
      <c r="G330" s="333"/>
      <c r="H330" s="548"/>
      <c r="I330" s="548"/>
      <c r="J330" s="548"/>
      <c r="K330" s="548"/>
      <c r="L330" s="548"/>
      <c r="M330" s="548"/>
      <c r="N330" s="548"/>
    </row>
    <row r="331" spans="1:14" ht="26.25" customHeight="1">
      <c r="A331" s="312"/>
      <c r="B331" s="1261" t="s">
        <v>980</v>
      </c>
      <c r="C331" s="1261"/>
      <c r="D331" s="1261"/>
      <c r="E331" s="1261"/>
      <c r="F331" s="1261"/>
      <c r="G331" s="333"/>
      <c r="H331" s="548"/>
      <c r="I331" s="548"/>
      <c r="J331" s="548"/>
      <c r="K331" s="548"/>
      <c r="L331" s="548"/>
      <c r="M331" s="548"/>
      <c r="N331" s="548"/>
    </row>
    <row r="332" spans="1:14" ht="37.5" customHeight="1">
      <c r="A332" s="312"/>
      <c r="B332" s="1261" t="s">
        <v>981</v>
      </c>
      <c r="C332" s="1261"/>
      <c r="D332" s="1261"/>
      <c r="E332" s="1261"/>
      <c r="F332" s="1261"/>
      <c r="G332" s="333"/>
      <c r="H332" s="548"/>
      <c r="I332" s="548"/>
      <c r="J332" s="548"/>
      <c r="K332" s="548"/>
      <c r="L332" s="548"/>
      <c r="M332" s="548"/>
      <c r="N332" s="548"/>
    </row>
    <row r="333" spans="1:14" ht="38.25" customHeight="1">
      <c r="A333" s="312"/>
      <c r="B333" s="1261" t="s">
        <v>677</v>
      </c>
      <c r="C333" s="1261"/>
      <c r="D333" s="1261"/>
      <c r="E333" s="1261"/>
      <c r="F333" s="1261"/>
      <c r="G333" s="333"/>
      <c r="H333" s="548"/>
      <c r="I333" s="548"/>
      <c r="J333" s="548"/>
      <c r="K333" s="548"/>
      <c r="L333" s="548"/>
      <c r="M333" s="548"/>
      <c r="N333" s="548"/>
    </row>
    <row r="334" spans="1:14" ht="40.5" customHeight="1">
      <c r="A334" s="312"/>
      <c r="B334" s="1261" t="s">
        <v>1863</v>
      </c>
      <c r="C334" s="1261"/>
      <c r="D334" s="1261"/>
      <c r="E334" s="1261"/>
      <c r="F334" s="1261"/>
      <c r="G334" s="333"/>
      <c r="H334" s="548"/>
      <c r="I334" s="548"/>
      <c r="J334" s="548"/>
      <c r="K334" s="548"/>
      <c r="L334" s="548"/>
      <c r="M334" s="548"/>
      <c r="N334" s="548"/>
    </row>
    <row r="335" spans="1:14" ht="25.5" customHeight="1">
      <c r="A335" s="312"/>
      <c r="B335" s="1261" t="s">
        <v>678</v>
      </c>
      <c r="C335" s="1261"/>
      <c r="D335" s="1261"/>
      <c r="E335" s="1261"/>
      <c r="F335" s="1261"/>
      <c r="G335" s="333"/>
      <c r="H335" s="548"/>
      <c r="I335" s="548"/>
      <c r="J335" s="548"/>
      <c r="K335" s="548"/>
      <c r="L335" s="548"/>
      <c r="M335" s="548"/>
      <c r="N335" s="548"/>
    </row>
    <row r="336" spans="1:14" ht="26.25" customHeight="1">
      <c r="A336" s="312"/>
      <c r="B336" s="1261" t="s">
        <v>679</v>
      </c>
      <c r="C336" s="1261"/>
      <c r="D336" s="1261"/>
      <c r="E336" s="1261"/>
      <c r="F336" s="1261"/>
      <c r="G336" s="333"/>
      <c r="H336" s="548"/>
      <c r="I336" s="548"/>
      <c r="J336" s="548"/>
      <c r="K336" s="548"/>
      <c r="L336" s="548"/>
      <c r="M336" s="548"/>
      <c r="N336" s="548"/>
    </row>
    <row r="337" spans="1:14" ht="49.5" customHeight="1">
      <c r="A337" s="312"/>
      <c r="B337" s="1306" t="s">
        <v>951</v>
      </c>
      <c r="C337" s="1306"/>
      <c r="D337" s="1306"/>
      <c r="E337" s="1306"/>
      <c r="F337" s="1306"/>
      <c r="G337" s="333"/>
      <c r="H337" s="548"/>
      <c r="I337" s="548"/>
      <c r="J337" s="548"/>
      <c r="K337" s="548"/>
      <c r="L337" s="548"/>
      <c r="M337" s="548"/>
      <c r="N337" s="548"/>
    </row>
    <row r="338" spans="1:14" ht="25.5" customHeight="1">
      <c r="A338" s="312"/>
      <c r="B338" s="1261" t="s">
        <v>680</v>
      </c>
      <c r="C338" s="1261"/>
      <c r="D338" s="1261"/>
      <c r="E338" s="1261"/>
      <c r="F338" s="1261"/>
      <c r="G338" s="333"/>
      <c r="H338" s="548"/>
      <c r="I338" s="548"/>
      <c r="J338" s="548"/>
      <c r="K338" s="548"/>
      <c r="L338" s="548"/>
      <c r="M338" s="548"/>
      <c r="N338" s="548"/>
    </row>
    <row r="339" spans="1:14" ht="49.5" customHeight="1">
      <c r="A339" s="312"/>
      <c r="B339" s="1261" t="s">
        <v>681</v>
      </c>
      <c r="C339" s="1261"/>
      <c r="D339" s="1261"/>
      <c r="E339" s="1261"/>
      <c r="F339" s="1261"/>
      <c r="G339" s="333"/>
      <c r="H339" s="548"/>
      <c r="I339" s="548"/>
      <c r="J339" s="548"/>
      <c r="K339" s="548"/>
      <c r="L339" s="548"/>
      <c r="M339" s="548"/>
      <c r="N339" s="548"/>
    </row>
    <row r="340" spans="1:14" ht="36.75" customHeight="1">
      <c r="A340" s="312"/>
      <c r="B340" s="1261" t="s">
        <v>682</v>
      </c>
      <c r="C340" s="1261"/>
      <c r="D340" s="1261"/>
      <c r="E340" s="1261"/>
      <c r="F340" s="1261"/>
      <c r="G340" s="333"/>
      <c r="H340" s="548"/>
      <c r="I340" s="548"/>
      <c r="J340" s="548"/>
      <c r="K340" s="548"/>
      <c r="L340" s="548"/>
      <c r="M340" s="548"/>
      <c r="N340" s="548"/>
    </row>
    <row r="341" spans="1:14" ht="39.75" customHeight="1">
      <c r="A341" s="312"/>
      <c r="B341" s="1261" t="s">
        <v>952</v>
      </c>
      <c r="C341" s="1261"/>
      <c r="D341" s="1261"/>
      <c r="E341" s="1261"/>
      <c r="F341" s="1261"/>
      <c r="G341" s="333"/>
      <c r="H341" s="548"/>
      <c r="I341" s="548"/>
      <c r="J341" s="548"/>
      <c r="K341" s="548"/>
      <c r="L341" s="548"/>
      <c r="M341" s="548"/>
      <c r="N341" s="548"/>
    </row>
    <row r="342" spans="1:14" ht="65.25" customHeight="1">
      <c r="A342" s="312"/>
      <c r="B342" s="1261" t="s">
        <v>982</v>
      </c>
      <c r="C342" s="1261"/>
      <c r="D342" s="1261"/>
      <c r="E342" s="1261"/>
      <c r="F342" s="1261"/>
      <c r="G342" s="333"/>
      <c r="H342" s="548"/>
      <c r="I342" s="548"/>
      <c r="J342" s="548"/>
      <c r="K342" s="548"/>
      <c r="L342" s="548"/>
      <c r="M342" s="548"/>
      <c r="N342" s="548"/>
    </row>
    <row r="343" spans="1:14" ht="11.25" customHeight="1">
      <c r="A343" s="312"/>
      <c r="B343" s="527"/>
      <c r="C343" s="527"/>
      <c r="D343" s="527"/>
      <c r="E343" s="527"/>
      <c r="F343" s="527"/>
      <c r="G343" s="333"/>
      <c r="H343" s="548"/>
      <c r="I343" s="548"/>
      <c r="J343" s="548"/>
      <c r="K343" s="548"/>
      <c r="L343" s="548"/>
      <c r="M343" s="548"/>
      <c r="N343" s="548"/>
    </row>
    <row r="344" spans="1:14" ht="13.8">
      <c r="A344" s="312"/>
      <c r="B344" s="337" t="s">
        <v>558</v>
      </c>
      <c r="C344" s="338"/>
      <c r="D344" s="339"/>
      <c r="E344" s="339"/>
      <c r="F344" s="332"/>
    </row>
    <row r="345" spans="1:14" ht="9.75" customHeight="1">
      <c r="A345" s="312"/>
      <c r="B345" s="340"/>
      <c r="C345" s="340"/>
      <c r="D345" s="319"/>
      <c r="E345" s="319"/>
      <c r="F345" s="325"/>
    </row>
    <row r="346" spans="1:14" ht="13.8">
      <c r="A346" s="312"/>
      <c r="B346" s="530" t="s">
        <v>183</v>
      </c>
      <c r="C346" s="340"/>
      <c r="D346" s="319"/>
      <c r="E346" s="319"/>
      <c r="F346" s="325"/>
    </row>
    <row r="347" spans="1:14" ht="26.25" customHeight="1">
      <c r="A347" s="312"/>
      <c r="B347" s="1269" t="s">
        <v>711</v>
      </c>
      <c r="C347" s="1269" t="s">
        <v>711</v>
      </c>
      <c r="D347" s="1269" t="s">
        <v>711</v>
      </c>
      <c r="E347" s="1269" t="s">
        <v>711</v>
      </c>
      <c r="F347" s="1269" t="s">
        <v>711</v>
      </c>
    </row>
    <row r="348" spans="1:14" ht="13.8">
      <c r="A348" s="312"/>
      <c r="B348" s="1305" t="s">
        <v>712</v>
      </c>
      <c r="C348" s="1305" t="s">
        <v>713</v>
      </c>
      <c r="D348" s="1305" t="s">
        <v>713</v>
      </c>
      <c r="E348" s="1305" t="s">
        <v>713</v>
      </c>
      <c r="F348" s="1305" t="s">
        <v>713</v>
      </c>
    </row>
    <row r="349" spans="1:14" ht="27" customHeight="1">
      <c r="A349" s="312"/>
      <c r="B349" s="1267" t="s">
        <v>1793</v>
      </c>
      <c r="C349" s="1268"/>
      <c r="D349" s="1268"/>
      <c r="E349" s="1268"/>
      <c r="F349" s="1268"/>
      <c r="G349" s="544"/>
    </row>
    <row r="350" spans="1:14" ht="27" customHeight="1">
      <c r="A350" s="312"/>
      <c r="B350" s="1267" t="s">
        <v>714</v>
      </c>
      <c r="C350" s="1268"/>
      <c r="D350" s="1268"/>
      <c r="E350" s="1268"/>
      <c r="F350" s="1268"/>
    </row>
    <row r="351" spans="1:14" ht="13.8">
      <c r="A351" s="312"/>
      <c r="B351" s="1267" t="s">
        <v>715</v>
      </c>
      <c r="C351" s="1268"/>
      <c r="D351" s="1268"/>
      <c r="E351" s="1268"/>
      <c r="F351" s="1268"/>
    </row>
    <row r="352" spans="1:14">
      <c r="A352" s="312"/>
      <c r="B352" s="524" t="s">
        <v>716</v>
      </c>
      <c r="C352" s="524"/>
      <c r="D352" s="524"/>
      <c r="E352" s="524"/>
      <c r="F352" s="524"/>
    </row>
    <row r="353" spans="1:14">
      <c r="A353" s="312"/>
      <c r="B353" s="524" t="s">
        <v>717</v>
      </c>
      <c r="C353" s="524"/>
      <c r="D353" s="524"/>
      <c r="E353" s="524"/>
      <c r="F353" s="524"/>
    </row>
    <row r="354" spans="1:14">
      <c r="A354" s="312"/>
      <c r="B354" s="524" t="s">
        <v>718</v>
      </c>
      <c r="C354" s="524"/>
      <c r="D354" s="524"/>
      <c r="E354" s="524"/>
      <c r="F354" s="524"/>
    </row>
    <row r="355" spans="1:14" ht="27.75" customHeight="1">
      <c r="A355" s="312"/>
      <c r="B355" s="1267" t="s">
        <v>1888</v>
      </c>
      <c r="C355" s="1268"/>
      <c r="D355" s="1268"/>
      <c r="E355" s="1268"/>
      <c r="F355" s="1268"/>
      <c r="G355" s="544"/>
    </row>
    <row r="356" spans="1:14">
      <c r="A356" s="312"/>
      <c r="B356" s="525" t="s">
        <v>719</v>
      </c>
      <c r="C356" s="525"/>
      <c r="D356" s="525"/>
      <c r="E356" s="525"/>
      <c r="F356" s="525"/>
    </row>
    <row r="357" spans="1:14">
      <c r="A357" s="312"/>
      <c r="B357" s="525" t="s">
        <v>720</v>
      </c>
      <c r="C357" s="525"/>
      <c r="D357" s="525"/>
      <c r="E357" s="525"/>
      <c r="F357" s="525"/>
    </row>
    <row r="358" spans="1:14">
      <c r="A358" s="312"/>
      <c r="B358" s="525" t="s">
        <v>721</v>
      </c>
      <c r="C358" s="525"/>
      <c r="D358" s="525"/>
      <c r="E358" s="525"/>
      <c r="F358" s="525"/>
    </row>
    <row r="359" spans="1:14">
      <c r="A359" s="312"/>
      <c r="B359" s="525" t="s">
        <v>722</v>
      </c>
      <c r="C359" s="525"/>
      <c r="D359" s="525"/>
      <c r="E359" s="525"/>
      <c r="F359" s="525"/>
    </row>
    <row r="360" spans="1:14">
      <c r="A360" s="312"/>
      <c r="B360" s="525" t="s">
        <v>723</v>
      </c>
      <c r="C360" s="525"/>
      <c r="D360" s="525"/>
      <c r="E360" s="525"/>
      <c r="F360" s="525"/>
    </row>
    <row r="361" spans="1:14">
      <c r="A361" s="312"/>
      <c r="B361" s="525" t="s">
        <v>724</v>
      </c>
      <c r="C361" s="525"/>
      <c r="D361" s="525"/>
      <c r="E361" s="525"/>
      <c r="F361" s="525"/>
    </row>
    <row r="362" spans="1:14">
      <c r="A362" s="312"/>
      <c r="B362" s="525" t="s">
        <v>725</v>
      </c>
      <c r="C362" s="525"/>
      <c r="D362" s="525"/>
      <c r="E362" s="525"/>
      <c r="F362" s="525"/>
    </row>
    <row r="363" spans="1:14">
      <c r="A363" s="312"/>
      <c r="B363" s="525" t="s">
        <v>726</v>
      </c>
      <c r="C363" s="525"/>
      <c r="D363" s="525"/>
      <c r="E363" s="525"/>
      <c r="F363" s="525"/>
    </row>
    <row r="364" spans="1:14" ht="13.8">
      <c r="A364" s="312"/>
      <c r="B364" s="1269" t="s">
        <v>727</v>
      </c>
      <c r="C364" s="1270"/>
      <c r="D364" s="1270"/>
      <c r="E364" s="1270"/>
      <c r="F364" s="1270"/>
    </row>
    <row r="365" spans="1:14" ht="13.8">
      <c r="A365" s="312"/>
      <c r="B365" s="1269" t="s">
        <v>728</v>
      </c>
      <c r="C365" s="1270"/>
      <c r="D365" s="1270"/>
      <c r="E365" s="1270"/>
      <c r="F365" s="1270"/>
    </row>
    <row r="366" spans="1:14" ht="27.75" customHeight="1">
      <c r="A366" s="312"/>
      <c r="B366" s="1269" t="s">
        <v>729</v>
      </c>
      <c r="C366" s="1270"/>
      <c r="D366" s="1270"/>
      <c r="E366" s="1270"/>
      <c r="F366" s="1270"/>
    </row>
    <row r="367" spans="1:14" ht="13.8">
      <c r="A367" s="312"/>
      <c r="B367" s="1269" t="s">
        <v>730</v>
      </c>
      <c r="C367" s="1270"/>
      <c r="D367" s="1270"/>
      <c r="E367" s="1270"/>
      <c r="F367" s="1270"/>
    </row>
    <row r="368" spans="1:14" ht="11.25" customHeight="1">
      <c r="A368" s="312"/>
      <c r="B368" s="324"/>
      <c r="C368" s="324"/>
      <c r="D368" s="324"/>
      <c r="E368" s="324"/>
      <c r="F368" s="325"/>
      <c r="G368" s="549"/>
      <c r="H368" s="548"/>
      <c r="I368" s="548"/>
      <c r="J368" s="548"/>
      <c r="K368" s="548"/>
      <c r="L368" s="548"/>
      <c r="M368" s="548"/>
      <c r="N368" s="548"/>
    </row>
    <row r="369" spans="1:14" ht="13.8">
      <c r="A369" s="312"/>
      <c r="B369" s="337" t="s">
        <v>683</v>
      </c>
      <c r="C369" s="338"/>
      <c r="D369" s="339"/>
      <c r="E369" s="339"/>
      <c r="F369" s="332"/>
      <c r="G369" s="549"/>
      <c r="H369" s="548"/>
      <c r="I369" s="548"/>
      <c r="J369" s="548"/>
      <c r="K369" s="548"/>
      <c r="L369" s="548"/>
      <c r="M369" s="548"/>
      <c r="N369" s="548"/>
    </row>
    <row r="370" spans="1:14" ht="8.25" customHeight="1">
      <c r="A370" s="312"/>
      <c r="B370" s="341"/>
      <c r="C370" s="341"/>
      <c r="D370" s="319"/>
      <c r="E370" s="319"/>
      <c r="F370" s="325"/>
      <c r="G370" s="549"/>
      <c r="H370" s="548"/>
      <c r="I370" s="548"/>
      <c r="J370" s="548"/>
      <c r="K370" s="548"/>
      <c r="L370" s="548"/>
      <c r="M370" s="548"/>
      <c r="N370" s="548"/>
    </row>
    <row r="371" spans="1:14" ht="13.8">
      <c r="A371" s="312"/>
      <c r="B371" s="335" t="s">
        <v>684</v>
      </c>
      <c r="C371" s="335"/>
      <c r="D371" s="319"/>
      <c r="E371" s="319"/>
      <c r="F371" s="325"/>
      <c r="G371" s="549"/>
      <c r="H371" s="548"/>
      <c r="I371" s="548"/>
      <c r="J371" s="548"/>
      <c r="K371" s="548"/>
      <c r="L371" s="548"/>
      <c r="M371" s="548"/>
      <c r="N371" s="548"/>
    </row>
    <row r="372" spans="1:14" ht="26.25" customHeight="1">
      <c r="A372" s="312"/>
      <c r="B372" s="1261" t="s">
        <v>1762</v>
      </c>
      <c r="C372" s="1261"/>
      <c r="D372" s="1261"/>
      <c r="E372" s="1261"/>
      <c r="F372" s="1261"/>
      <c r="G372" s="549"/>
      <c r="H372" s="548"/>
      <c r="I372" s="548"/>
      <c r="J372" s="548"/>
      <c r="K372" s="548"/>
      <c r="L372" s="548"/>
      <c r="M372" s="548"/>
      <c r="N372" s="548"/>
    </row>
    <row r="373" spans="1:14" ht="51.75" customHeight="1">
      <c r="A373" s="312"/>
      <c r="B373" s="1261" t="s">
        <v>685</v>
      </c>
      <c r="C373" s="1261"/>
      <c r="D373" s="1261"/>
      <c r="E373" s="1261"/>
      <c r="F373" s="1261"/>
      <c r="G373" s="333"/>
      <c r="H373" s="548"/>
      <c r="I373" s="548"/>
      <c r="J373" s="548"/>
      <c r="K373" s="548"/>
      <c r="L373" s="548"/>
      <c r="M373" s="548"/>
      <c r="N373" s="548"/>
    </row>
    <row r="374" spans="1:14" ht="26.25" customHeight="1">
      <c r="A374" s="312"/>
      <c r="B374" s="1261" t="s">
        <v>686</v>
      </c>
      <c r="C374" s="1261"/>
      <c r="D374" s="1261"/>
      <c r="E374" s="1261"/>
      <c r="F374" s="1261"/>
      <c r="G374" s="333"/>
      <c r="H374" s="548"/>
      <c r="I374" s="548"/>
      <c r="J374" s="548"/>
      <c r="K374" s="548"/>
      <c r="L374" s="548"/>
      <c r="M374" s="548"/>
      <c r="N374" s="548"/>
    </row>
    <row r="375" spans="1:14" ht="13.8">
      <c r="A375" s="312"/>
      <c r="B375" s="517" t="s">
        <v>12</v>
      </c>
      <c r="C375" s="517"/>
      <c r="D375" s="316"/>
      <c r="E375" s="316"/>
      <c r="F375" s="328"/>
      <c r="G375" s="333"/>
      <c r="H375" s="548"/>
      <c r="I375" s="548"/>
      <c r="J375" s="548"/>
      <c r="K375" s="548"/>
      <c r="L375" s="548"/>
      <c r="M375" s="548"/>
      <c r="N375" s="548"/>
    </row>
    <row r="376" spans="1:14">
      <c r="A376" s="312"/>
      <c r="B376" s="1261" t="s">
        <v>687</v>
      </c>
      <c r="C376" s="1261"/>
      <c r="D376" s="1261"/>
      <c r="E376" s="1261"/>
      <c r="F376" s="1261"/>
      <c r="G376" s="333"/>
      <c r="H376" s="548"/>
      <c r="I376" s="548"/>
      <c r="J376" s="548"/>
      <c r="K376" s="548"/>
      <c r="L376" s="548"/>
      <c r="M376" s="548"/>
      <c r="N376" s="548"/>
    </row>
    <row r="377" spans="1:14">
      <c r="A377" s="312"/>
      <c r="B377" s="1261" t="s">
        <v>688</v>
      </c>
      <c r="C377" s="1261"/>
      <c r="D377" s="1261"/>
      <c r="E377" s="1261"/>
      <c r="F377" s="1261"/>
      <c r="G377" s="333"/>
      <c r="H377" s="548"/>
      <c r="I377" s="548"/>
      <c r="J377" s="548"/>
      <c r="K377" s="548"/>
      <c r="L377" s="548"/>
      <c r="M377" s="548"/>
      <c r="N377" s="548"/>
    </row>
    <row r="378" spans="1:14">
      <c r="A378" s="312"/>
      <c r="B378" s="1261" t="s">
        <v>1734</v>
      </c>
      <c r="C378" s="1261"/>
      <c r="D378" s="1261"/>
      <c r="E378" s="1261"/>
      <c r="F378" s="1261"/>
      <c r="G378" s="333"/>
      <c r="H378" s="548"/>
      <c r="I378" s="548"/>
      <c r="J378" s="548"/>
      <c r="K378" s="548"/>
      <c r="L378" s="548"/>
      <c r="M378" s="548"/>
      <c r="N378" s="548"/>
    </row>
    <row r="379" spans="1:14">
      <c r="A379" s="312"/>
      <c r="B379" s="1261" t="s">
        <v>689</v>
      </c>
      <c r="C379" s="1261"/>
      <c r="D379" s="1261"/>
      <c r="E379" s="1261"/>
      <c r="F379" s="1261"/>
      <c r="G379" s="333"/>
      <c r="H379" s="548"/>
      <c r="I379" s="548"/>
      <c r="J379" s="548"/>
      <c r="K379" s="548"/>
      <c r="L379" s="548"/>
      <c r="M379" s="548"/>
      <c r="N379" s="548"/>
    </row>
    <row r="380" spans="1:14">
      <c r="A380" s="312"/>
      <c r="B380" s="1261" t="s">
        <v>690</v>
      </c>
      <c r="C380" s="1261"/>
      <c r="D380" s="1261"/>
      <c r="E380" s="1261"/>
      <c r="F380" s="1261"/>
      <c r="G380" s="333"/>
      <c r="H380" s="548"/>
      <c r="I380" s="548"/>
      <c r="J380" s="548"/>
      <c r="K380" s="548"/>
      <c r="L380" s="548"/>
      <c r="M380" s="548"/>
      <c r="N380" s="548"/>
    </row>
    <row r="381" spans="1:14">
      <c r="A381" s="312"/>
      <c r="B381" s="1261" t="s">
        <v>691</v>
      </c>
      <c r="C381" s="1261"/>
      <c r="D381" s="1261"/>
      <c r="E381" s="1261"/>
      <c r="F381" s="1261"/>
      <c r="G381" s="333"/>
      <c r="H381" s="548"/>
      <c r="I381" s="548"/>
      <c r="J381" s="548"/>
      <c r="K381" s="548"/>
      <c r="L381" s="548"/>
      <c r="M381" s="548"/>
      <c r="N381" s="548"/>
    </row>
    <row r="382" spans="1:14">
      <c r="A382" s="312"/>
      <c r="B382" s="1261" t="s">
        <v>692</v>
      </c>
      <c r="C382" s="1261"/>
      <c r="D382" s="1261"/>
      <c r="E382" s="1261"/>
      <c r="F382" s="1261"/>
      <c r="G382" s="333"/>
      <c r="H382" s="548"/>
      <c r="I382" s="548"/>
      <c r="J382" s="548"/>
      <c r="K382" s="548"/>
      <c r="L382" s="548"/>
      <c r="M382" s="548"/>
      <c r="N382" s="548"/>
    </row>
    <row r="383" spans="1:14">
      <c r="A383" s="312"/>
      <c r="B383" s="1261" t="s">
        <v>693</v>
      </c>
      <c r="C383" s="1261"/>
      <c r="D383" s="1261"/>
      <c r="E383" s="1261"/>
      <c r="F383" s="1261"/>
      <c r="G383" s="333"/>
      <c r="H383" s="548"/>
      <c r="I383" s="548"/>
      <c r="J383" s="548"/>
      <c r="K383" s="548"/>
      <c r="L383" s="548"/>
      <c r="M383" s="548"/>
      <c r="N383" s="548"/>
    </row>
    <row r="384" spans="1:14">
      <c r="A384" s="312"/>
      <c r="B384" s="1261" t="s">
        <v>694</v>
      </c>
      <c r="C384" s="1261"/>
      <c r="D384" s="1261"/>
      <c r="E384" s="1261"/>
      <c r="F384" s="1261"/>
      <c r="G384" s="333"/>
      <c r="H384" s="548"/>
      <c r="I384" s="548"/>
      <c r="J384" s="548"/>
      <c r="K384" s="548"/>
      <c r="L384" s="548"/>
      <c r="M384" s="548"/>
      <c r="N384" s="548"/>
    </row>
    <row r="385" spans="1:14">
      <c r="A385" s="312"/>
      <c r="B385" s="1261" t="s">
        <v>695</v>
      </c>
      <c r="C385" s="1261"/>
      <c r="D385" s="1261"/>
      <c r="E385" s="1261"/>
      <c r="F385" s="1261"/>
      <c r="G385" s="333"/>
      <c r="H385" s="548"/>
      <c r="I385" s="548"/>
      <c r="J385" s="548"/>
      <c r="K385" s="548"/>
      <c r="L385" s="548"/>
      <c r="M385" s="548"/>
      <c r="N385" s="548"/>
    </row>
    <row r="386" spans="1:14" ht="10.5" customHeight="1">
      <c r="A386" s="312"/>
      <c r="B386" s="517"/>
      <c r="C386" s="517"/>
      <c r="D386" s="316"/>
      <c r="E386" s="316"/>
      <c r="F386" s="328"/>
      <c r="G386" s="333"/>
      <c r="H386" s="548"/>
      <c r="I386" s="548"/>
      <c r="J386" s="548"/>
      <c r="K386" s="548"/>
      <c r="L386" s="548"/>
      <c r="M386" s="548"/>
      <c r="N386" s="548"/>
    </row>
    <row r="387" spans="1:14" ht="13.8">
      <c r="A387" s="312"/>
      <c r="B387" s="335" t="s">
        <v>696</v>
      </c>
      <c r="C387" s="335"/>
      <c r="D387" s="319"/>
      <c r="E387" s="319"/>
      <c r="F387" s="325"/>
      <c r="G387" s="333"/>
      <c r="H387" s="548"/>
      <c r="I387" s="548"/>
      <c r="J387" s="548"/>
      <c r="K387" s="548"/>
      <c r="L387" s="548"/>
      <c r="M387" s="548"/>
      <c r="N387" s="548"/>
    </row>
    <row r="388" spans="1:14" ht="64.5" customHeight="1">
      <c r="A388" s="312"/>
      <c r="B388" s="1261" t="s">
        <v>697</v>
      </c>
      <c r="C388" s="1261"/>
      <c r="D388" s="1261"/>
      <c r="E388" s="1261"/>
      <c r="F388" s="1261"/>
      <c r="G388" s="333"/>
      <c r="H388" s="548"/>
      <c r="I388" s="548"/>
      <c r="J388" s="548"/>
      <c r="K388" s="548"/>
      <c r="L388" s="548"/>
      <c r="M388" s="548"/>
      <c r="N388" s="548"/>
    </row>
    <row r="389" spans="1:14" ht="13.8">
      <c r="A389" s="312"/>
      <c r="B389" s="341"/>
      <c r="C389" s="341"/>
      <c r="D389" s="319"/>
      <c r="E389" s="319"/>
      <c r="F389" s="325"/>
      <c r="G389" s="333"/>
      <c r="H389" s="548"/>
      <c r="I389" s="548"/>
      <c r="J389" s="548"/>
      <c r="K389" s="548"/>
      <c r="L389" s="548"/>
      <c r="M389" s="548"/>
      <c r="N389" s="548"/>
    </row>
    <row r="390" spans="1:14" ht="13.8">
      <c r="A390" s="312"/>
      <c r="B390" s="335" t="s">
        <v>698</v>
      </c>
      <c r="C390" s="335"/>
      <c r="D390" s="319"/>
      <c r="E390" s="319"/>
      <c r="F390" s="325"/>
      <c r="G390" s="333"/>
      <c r="H390" s="548"/>
      <c r="I390" s="548"/>
      <c r="J390" s="548"/>
      <c r="K390" s="548"/>
      <c r="L390" s="548"/>
      <c r="M390" s="548"/>
      <c r="N390" s="548"/>
    </row>
    <row r="391" spans="1:14" ht="24.75" customHeight="1">
      <c r="A391" s="312"/>
      <c r="B391" s="1261" t="s">
        <v>1735</v>
      </c>
      <c r="C391" s="1261"/>
      <c r="D391" s="1261"/>
      <c r="E391" s="1261"/>
      <c r="F391" s="1261"/>
      <c r="G391" s="333"/>
      <c r="H391" s="548"/>
      <c r="I391" s="548"/>
      <c r="J391" s="548"/>
      <c r="K391" s="548"/>
      <c r="L391" s="548"/>
      <c r="M391" s="548"/>
      <c r="N391" s="548"/>
    </row>
    <row r="392" spans="1:14">
      <c r="A392" s="312"/>
      <c r="B392" s="1261" t="s">
        <v>1736</v>
      </c>
      <c r="C392" s="1261"/>
      <c r="D392" s="1261"/>
      <c r="E392" s="1261"/>
      <c r="F392" s="1261"/>
      <c r="G392" s="333"/>
      <c r="H392" s="548"/>
      <c r="I392" s="548"/>
      <c r="J392" s="548"/>
      <c r="K392" s="548"/>
      <c r="L392" s="548"/>
      <c r="M392" s="548"/>
      <c r="N392" s="548"/>
    </row>
    <row r="393" spans="1:14">
      <c r="A393" s="312"/>
      <c r="B393" s="1261" t="s">
        <v>1737</v>
      </c>
      <c r="C393" s="1261"/>
      <c r="D393" s="1261"/>
      <c r="E393" s="1261"/>
      <c r="F393" s="1261"/>
      <c r="G393" s="333"/>
      <c r="H393" s="548"/>
      <c r="I393" s="548"/>
      <c r="J393" s="548"/>
      <c r="K393" s="548"/>
      <c r="L393" s="548"/>
      <c r="M393" s="548"/>
      <c r="N393" s="548"/>
    </row>
    <row r="394" spans="1:14">
      <c r="A394" s="312"/>
      <c r="B394" s="1261" t="s">
        <v>1738</v>
      </c>
      <c r="C394" s="1261"/>
      <c r="D394" s="1261"/>
      <c r="E394" s="1261"/>
      <c r="F394" s="1261"/>
      <c r="G394" s="333"/>
      <c r="H394" s="548"/>
      <c r="I394" s="548"/>
      <c r="J394" s="548"/>
      <c r="K394" s="548"/>
      <c r="L394" s="548"/>
      <c r="M394" s="548"/>
      <c r="N394" s="548"/>
    </row>
    <row r="395" spans="1:14">
      <c r="A395" s="312"/>
      <c r="B395" s="517" t="s">
        <v>699</v>
      </c>
      <c r="C395" s="517"/>
      <c r="D395" s="517"/>
      <c r="E395" s="517"/>
      <c r="F395" s="328"/>
      <c r="G395" s="333"/>
      <c r="H395" s="548"/>
      <c r="I395" s="548"/>
      <c r="J395" s="548"/>
      <c r="K395" s="548"/>
      <c r="L395" s="548"/>
      <c r="M395" s="548"/>
      <c r="N395" s="548"/>
    </row>
    <row r="396" spans="1:14">
      <c r="A396" s="312"/>
      <c r="B396" s="1261" t="s">
        <v>700</v>
      </c>
      <c r="C396" s="1261"/>
      <c r="D396" s="1261"/>
      <c r="E396" s="1261"/>
      <c r="F396" s="1261"/>
      <c r="G396" s="333"/>
      <c r="H396" s="548"/>
      <c r="I396" s="548"/>
      <c r="J396" s="548"/>
      <c r="K396" s="548"/>
      <c r="L396" s="548"/>
      <c r="M396" s="548"/>
      <c r="N396" s="548"/>
    </row>
    <row r="397" spans="1:14">
      <c r="A397" s="312"/>
      <c r="B397" s="1261" t="s">
        <v>701</v>
      </c>
      <c r="C397" s="1261"/>
      <c r="D397" s="1261"/>
      <c r="E397" s="1261"/>
      <c r="F397" s="1261"/>
      <c r="G397" s="333"/>
      <c r="H397" s="548"/>
      <c r="I397" s="548"/>
      <c r="J397" s="548"/>
      <c r="K397" s="548"/>
      <c r="L397" s="548"/>
      <c r="M397" s="548"/>
      <c r="N397" s="548"/>
    </row>
    <row r="398" spans="1:14">
      <c r="A398" s="312"/>
      <c r="B398" s="1261" t="s">
        <v>702</v>
      </c>
      <c r="C398" s="1261"/>
      <c r="D398" s="1261"/>
      <c r="E398" s="1261"/>
      <c r="F398" s="1261"/>
      <c r="G398" s="333"/>
      <c r="H398" s="548"/>
      <c r="I398" s="548"/>
      <c r="J398" s="548"/>
      <c r="K398" s="548"/>
      <c r="L398" s="548"/>
      <c r="M398" s="548"/>
      <c r="N398" s="548"/>
    </row>
    <row r="399" spans="1:14">
      <c r="A399" s="312"/>
      <c r="B399" s="1261" t="s">
        <v>703</v>
      </c>
      <c r="C399" s="1261"/>
      <c r="D399" s="1261"/>
      <c r="E399" s="1261"/>
      <c r="F399" s="1261"/>
      <c r="G399" s="333"/>
      <c r="H399" s="548"/>
      <c r="I399" s="548"/>
      <c r="J399" s="548"/>
      <c r="K399" s="548"/>
      <c r="L399" s="548"/>
      <c r="M399" s="548"/>
      <c r="N399" s="548"/>
    </row>
    <row r="400" spans="1:14">
      <c r="A400" s="312"/>
      <c r="B400" s="1261" t="s">
        <v>704</v>
      </c>
      <c r="C400" s="1261"/>
      <c r="D400" s="1261"/>
      <c r="E400" s="1261"/>
      <c r="F400" s="1261"/>
      <c r="G400" s="333"/>
      <c r="H400" s="548"/>
      <c r="I400" s="548"/>
      <c r="J400" s="548"/>
      <c r="K400" s="548"/>
      <c r="L400" s="548"/>
      <c r="M400" s="548"/>
      <c r="N400" s="548"/>
    </row>
    <row r="401" spans="1:14">
      <c r="A401" s="312"/>
      <c r="B401" s="517" t="s">
        <v>705</v>
      </c>
      <c r="C401" s="517"/>
      <c r="D401" s="517"/>
      <c r="E401" s="517"/>
      <c r="F401" s="328"/>
      <c r="G401" s="333"/>
      <c r="H401" s="548"/>
      <c r="I401" s="548"/>
      <c r="J401" s="548"/>
      <c r="K401" s="548"/>
      <c r="L401" s="548"/>
      <c r="M401" s="548"/>
      <c r="N401" s="548"/>
    </row>
    <row r="402" spans="1:14">
      <c r="A402" s="312"/>
      <c r="B402" s="517" t="s">
        <v>706</v>
      </c>
      <c r="C402" s="517"/>
      <c r="D402" s="517"/>
      <c r="E402" s="517"/>
      <c r="F402" s="328"/>
      <c r="G402" s="333"/>
      <c r="H402" s="548"/>
      <c r="I402" s="548"/>
      <c r="J402" s="548"/>
      <c r="K402" s="548"/>
      <c r="L402" s="548"/>
      <c r="M402" s="548"/>
      <c r="N402" s="548"/>
    </row>
    <row r="403" spans="1:14" ht="12.75" customHeight="1">
      <c r="A403" s="312"/>
      <c r="B403" s="517" t="s">
        <v>707</v>
      </c>
      <c r="C403" s="517"/>
      <c r="D403" s="316"/>
      <c r="E403" s="316"/>
      <c r="F403" s="328"/>
      <c r="G403" s="333"/>
      <c r="H403" s="548"/>
      <c r="I403" s="548"/>
      <c r="J403" s="548"/>
      <c r="K403" s="548"/>
      <c r="L403" s="548"/>
      <c r="M403" s="548"/>
      <c r="N403" s="548"/>
    </row>
    <row r="404" spans="1:14" ht="27" customHeight="1">
      <c r="A404" s="312"/>
      <c r="B404" s="1261" t="s">
        <v>708</v>
      </c>
      <c r="C404" s="1261"/>
      <c r="D404" s="1261"/>
      <c r="E404" s="1261"/>
      <c r="F404" s="1261"/>
      <c r="G404" s="333"/>
      <c r="H404" s="548"/>
      <c r="I404" s="548"/>
      <c r="J404" s="548"/>
      <c r="K404" s="548"/>
      <c r="L404" s="548"/>
      <c r="M404" s="548"/>
      <c r="N404" s="548"/>
    </row>
    <row r="405" spans="1:14">
      <c r="A405" s="312"/>
      <c r="B405" s="1261" t="s">
        <v>709</v>
      </c>
      <c r="C405" s="1261"/>
      <c r="D405" s="1261"/>
      <c r="E405" s="1261"/>
      <c r="F405" s="1261"/>
      <c r="G405" s="333"/>
      <c r="H405" s="548"/>
      <c r="I405" s="548"/>
      <c r="J405" s="548"/>
      <c r="K405" s="548"/>
      <c r="L405" s="548"/>
      <c r="M405" s="548"/>
      <c r="N405" s="548"/>
    </row>
    <row r="406" spans="1:14">
      <c r="A406" s="312"/>
      <c r="B406" s="1261" t="s">
        <v>983</v>
      </c>
      <c r="C406" s="1261"/>
      <c r="D406" s="1261"/>
      <c r="E406" s="1261"/>
      <c r="F406" s="1261"/>
      <c r="G406" s="333"/>
      <c r="H406" s="548"/>
      <c r="I406" s="548"/>
      <c r="J406" s="548"/>
      <c r="K406" s="548"/>
      <c r="L406" s="548"/>
      <c r="M406" s="548"/>
      <c r="N406" s="548"/>
    </row>
    <row r="407" spans="1:14" ht="13.8">
      <c r="A407" s="312"/>
      <c r="B407" s="517"/>
      <c r="C407" s="517"/>
      <c r="D407" s="316"/>
      <c r="E407" s="316"/>
      <c r="F407" s="328"/>
      <c r="G407" s="333"/>
      <c r="H407" s="548"/>
      <c r="I407" s="548"/>
      <c r="J407" s="548"/>
      <c r="K407" s="548"/>
      <c r="L407" s="548"/>
      <c r="M407" s="548"/>
      <c r="N407" s="548"/>
    </row>
    <row r="408" spans="1:14">
      <c r="A408" s="312"/>
      <c r="B408" s="1272" t="s">
        <v>710</v>
      </c>
      <c r="C408" s="1272"/>
      <c r="D408" s="1272"/>
      <c r="E408" s="1272"/>
      <c r="F408" s="1272"/>
      <c r="G408" s="333"/>
      <c r="H408" s="548"/>
      <c r="I408" s="548"/>
      <c r="J408" s="548"/>
      <c r="K408" s="548"/>
      <c r="L408" s="548"/>
      <c r="M408" s="548"/>
      <c r="N408" s="548"/>
    </row>
    <row r="409" spans="1:14" ht="11.25" customHeight="1">
      <c r="A409" s="312"/>
      <c r="B409" s="324"/>
      <c r="C409" s="324"/>
      <c r="D409" s="324"/>
      <c r="E409" s="324"/>
      <c r="F409" s="325"/>
      <c r="G409" s="333"/>
      <c r="H409" s="548"/>
      <c r="I409" s="548"/>
      <c r="J409" s="548"/>
      <c r="K409" s="548"/>
      <c r="L409" s="548"/>
      <c r="M409" s="548"/>
      <c r="N409" s="548"/>
    </row>
    <row r="410" spans="1:14" ht="13.8">
      <c r="A410" s="312"/>
      <c r="B410" s="337" t="s">
        <v>1077</v>
      </c>
      <c r="C410" s="338"/>
      <c r="D410" s="339"/>
      <c r="E410" s="339"/>
      <c r="F410" s="332"/>
      <c r="G410" s="333"/>
      <c r="H410" s="548"/>
      <c r="I410" s="548"/>
      <c r="J410" s="548"/>
      <c r="K410" s="548"/>
      <c r="L410" s="548"/>
      <c r="M410" s="548"/>
      <c r="N410" s="548"/>
    </row>
    <row r="411" spans="1:14" ht="8.25" customHeight="1">
      <c r="A411" s="312"/>
      <c r="B411" s="341"/>
      <c r="C411" s="341"/>
      <c r="D411" s="319"/>
      <c r="E411" s="319"/>
      <c r="F411" s="325"/>
      <c r="G411" s="333"/>
      <c r="H411" s="548"/>
      <c r="I411" s="548"/>
      <c r="J411" s="548"/>
      <c r="K411" s="548"/>
      <c r="L411" s="548"/>
      <c r="M411" s="548"/>
      <c r="N411" s="548"/>
    </row>
    <row r="412" spans="1:14" ht="13.8">
      <c r="A412" s="312"/>
      <c r="B412" s="335" t="s">
        <v>1078</v>
      </c>
      <c r="C412" s="335"/>
      <c r="D412" s="319"/>
      <c r="E412" s="319"/>
      <c r="F412" s="325"/>
      <c r="G412" s="333"/>
      <c r="H412" s="548"/>
      <c r="I412" s="548"/>
      <c r="J412" s="548"/>
      <c r="K412" s="548"/>
      <c r="L412" s="548"/>
      <c r="M412" s="548"/>
      <c r="N412" s="548"/>
    </row>
    <row r="413" spans="1:14" ht="206.25" customHeight="1">
      <c r="A413" s="312"/>
      <c r="B413" s="1256" t="s">
        <v>3540</v>
      </c>
      <c r="C413" s="1261"/>
      <c r="D413" s="1261"/>
      <c r="E413" s="1261"/>
      <c r="F413" s="1261"/>
      <c r="G413" s="550"/>
      <c r="H413" s="548"/>
      <c r="I413" s="548"/>
      <c r="J413" s="548"/>
      <c r="K413" s="548"/>
      <c r="L413" s="548"/>
      <c r="M413" s="548"/>
      <c r="N413" s="548"/>
    </row>
    <row r="414" spans="1:14" ht="51.75" customHeight="1">
      <c r="A414" s="312"/>
      <c r="B414" s="1256" t="s">
        <v>1079</v>
      </c>
      <c r="C414" s="1261"/>
      <c r="D414" s="1261"/>
      <c r="E414" s="1261"/>
      <c r="F414" s="1261"/>
      <c r="G414" s="333"/>
      <c r="H414" s="548"/>
      <c r="I414" s="548"/>
      <c r="J414" s="548"/>
      <c r="K414" s="548"/>
      <c r="L414" s="548"/>
      <c r="M414" s="548"/>
      <c r="N414" s="548"/>
    </row>
    <row r="415" spans="1:14" ht="40.5" customHeight="1">
      <c r="A415" s="312"/>
      <c r="B415" s="1256" t="s">
        <v>1080</v>
      </c>
      <c r="C415" s="1261"/>
      <c r="D415" s="1261"/>
      <c r="E415" s="1261"/>
      <c r="F415" s="1261"/>
      <c r="G415" s="333"/>
      <c r="H415" s="548"/>
      <c r="I415" s="548"/>
      <c r="J415" s="548"/>
      <c r="K415" s="548"/>
      <c r="L415" s="548"/>
      <c r="M415" s="548"/>
      <c r="N415" s="548"/>
    </row>
    <row r="416" spans="1:14" ht="78.75" customHeight="1">
      <c r="A416" s="312"/>
      <c r="B416" s="1256" t="s">
        <v>3542</v>
      </c>
      <c r="C416" s="1261"/>
      <c r="D416" s="1261"/>
      <c r="E416" s="1261"/>
      <c r="F416" s="1261"/>
      <c r="G416" s="333"/>
      <c r="H416" s="548"/>
      <c r="I416" s="548"/>
      <c r="J416" s="548"/>
      <c r="K416" s="548"/>
      <c r="L416" s="548"/>
      <c r="M416" s="548"/>
      <c r="N416" s="548"/>
    </row>
    <row r="417" spans="1:14" ht="112.5" customHeight="1">
      <c r="A417" s="312"/>
      <c r="B417" s="1256" t="s">
        <v>3541</v>
      </c>
      <c r="C417" s="1261"/>
      <c r="D417" s="1261"/>
      <c r="E417" s="1261"/>
      <c r="F417" s="1261"/>
      <c r="G417" s="550"/>
      <c r="H417" s="548"/>
      <c r="I417" s="548"/>
      <c r="J417" s="548"/>
      <c r="K417" s="548"/>
      <c r="L417" s="548"/>
      <c r="M417" s="548"/>
      <c r="N417" s="548"/>
    </row>
    <row r="418" spans="1:14" ht="53.25" customHeight="1">
      <c r="A418" s="312"/>
      <c r="B418" s="1256" t="s">
        <v>1081</v>
      </c>
      <c r="C418" s="1261"/>
      <c r="D418" s="1261"/>
      <c r="E418" s="1261"/>
      <c r="F418" s="1261"/>
      <c r="G418" s="333"/>
      <c r="H418" s="548"/>
      <c r="I418" s="548"/>
      <c r="J418" s="548"/>
      <c r="K418" s="548"/>
      <c r="L418" s="548"/>
      <c r="M418" s="548"/>
      <c r="N418" s="548"/>
    </row>
    <row r="419" spans="1:14" ht="51.75" customHeight="1">
      <c r="A419" s="312"/>
      <c r="B419" s="1256" t="s">
        <v>1082</v>
      </c>
      <c r="C419" s="1261"/>
      <c r="D419" s="1261"/>
      <c r="E419" s="1261"/>
      <c r="F419" s="1261"/>
      <c r="G419" s="333"/>
      <c r="H419" s="548"/>
      <c r="I419" s="548"/>
      <c r="J419" s="548"/>
      <c r="K419" s="548"/>
      <c r="L419" s="548"/>
      <c r="M419" s="548"/>
      <c r="N419" s="548"/>
    </row>
    <row r="420" spans="1:14" ht="90.75" customHeight="1">
      <c r="A420" s="312"/>
      <c r="B420" s="1256" t="s">
        <v>3543</v>
      </c>
      <c r="C420" s="1261"/>
      <c r="D420" s="1261"/>
      <c r="E420" s="1261"/>
      <c r="F420" s="1261"/>
      <c r="G420" s="333"/>
      <c r="H420" s="548"/>
      <c r="I420" s="548"/>
      <c r="J420" s="548"/>
      <c r="K420" s="548"/>
      <c r="L420" s="548"/>
      <c r="M420" s="548"/>
      <c r="N420" s="548"/>
    </row>
    <row r="421" spans="1:14" ht="116.25" customHeight="1">
      <c r="A421" s="312"/>
      <c r="B421" s="1256" t="s">
        <v>3544</v>
      </c>
      <c r="C421" s="1261"/>
      <c r="D421" s="1261"/>
      <c r="E421" s="1261"/>
      <c r="F421" s="1261"/>
      <c r="G421" s="333"/>
      <c r="H421" s="548"/>
      <c r="I421" s="548"/>
      <c r="J421" s="548"/>
      <c r="K421" s="548"/>
      <c r="L421" s="548"/>
      <c r="M421" s="548"/>
      <c r="N421" s="548"/>
    </row>
    <row r="422" spans="1:14" ht="316.5" customHeight="1">
      <c r="A422" s="312"/>
      <c r="B422" s="1256" t="s">
        <v>1083</v>
      </c>
      <c r="C422" s="1261"/>
      <c r="D422" s="1261"/>
      <c r="E422" s="1261"/>
      <c r="F422" s="1261"/>
      <c r="G422" s="333"/>
      <c r="H422" s="548"/>
      <c r="I422" s="548"/>
      <c r="J422" s="548"/>
      <c r="K422" s="548"/>
      <c r="L422" s="548"/>
      <c r="M422" s="548"/>
      <c r="N422" s="548"/>
    </row>
    <row r="423" spans="1:14" ht="316.5" customHeight="1">
      <c r="A423" s="312"/>
      <c r="B423" s="1256" t="s">
        <v>3546</v>
      </c>
      <c r="C423" s="1261"/>
      <c r="D423" s="1261"/>
      <c r="E423" s="1261"/>
      <c r="F423" s="1261"/>
      <c r="G423" s="333"/>
      <c r="H423" s="548"/>
      <c r="I423" s="548"/>
      <c r="J423" s="548"/>
      <c r="K423" s="548"/>
      <c r="L423" s="548"/>
      <c r="M423" s="548"/>
      <c r="N423" s="548"/>
    </row>
    <row r="424" spans="1:14" ht="104.25" customHeight="1">
      <c r="A424" s="312"/>
      <c r="B424" s="1256" t="s">
        <v>3545</v>
      </c>
      <c r="C424" s="1261"/>
      <c r="D424" s="1261"/>
      <c r="E424" s="1261"/>
      <c r="F424" s="1261"/>
      <c r="G424" s="333"/>
      <c r="H424" s="548"/>
      <c r="I424" s="548"/>
      <c r="J424" s="548"/>
      <c r="K424" s="548"/>
      <c r="L424" s="548"/>
      <c r="M424" s="548"/>
      <c r="N424" s="548"/>
    </row>
    <row r="425" spans="1:14" ht="15.75" customHeight="1">
      <c r="A425" s="312"/>
      <c r="B425" s="1256"/>
      <c r="C425" s="1261"/>
      <c r="D425" s="1261"/>
      <c r="E425" s="1261"/>
      <c r="F425" s="1261"/>
      <c r="G425" s="333"/>
      <c r="H425" s="548"/>
      <c r="I425" s="548"/>
      <c r="J425" s="548"/>
      <c r="K425" s="548"/>
      <c r="L425" s="548"/>
      <c r="M425" s="548"/>
      <c r="N425" s="548"/>
    </row>
    <row r="426" spans="1:14" ht="15.75" customHeight="1">
      <c r="A426" s="312"/>
      <c r="B426" s="1256" t="s">
        <v>1084</v>
      </c>
      <c r="C426" s="1261"/>
      <c r="D426" s="1261"/>
      <c r="E426" s="1261"/>
      <c r="F426" s="1261"/>
      <c r="G426" s="333"/>
      <c r="H426" s="548"/>
      <c r="I426" s="548"/>
      <c r="J426" s="548"/>
      <c r="K426" s="548"/>
      <c r="L426" s="548"/>
      <c r="M426" s="548"/>
      <c r="N426" s="548"/>
    </row>
    <row r="427" spans="1:14" ht="114.75" customHeight="1">
      <c r="A427" s="312"/>
      <c r="B427" s="1256" t="s">
        <v>1876</v>
      </c>
      <c r="C427" s="1261"/>
      <c r="D427" s="1261"/>
      <c r="E427" s="1261"/>
      <c r="F427" s="1261"/>
      <c r="G427" s="333"/>
      <c r="H427" s="548"/>
      <c r="I427" s="548"/>
      <c r="J427" s="548"/>
      <c r="K427" s="548"/>
      <c r="L427" s="548"/>
      <c r="M427" s="548"/>
      <c r="N427" s="548"/>
    </row>
    <row r="428" spans="1:14" ht="116.25" hidden="1" customHeight="1">
      <c r="A428" s="312"/>
      <c r="B428" s="1256"/>
      <c r="C428" s="1261"/>
      <c r="D428" s="1261"/>
      <c r="E428" s="1261"/>
      <c r="F428" s="1261"/>
      <c r="G428" s="333"/>
      <c r="H428" s="548"/>
      <c r="I428" s="548"/>
      <c r="J428" s="548"/>
      <c r="K428" s="548"/>
      <c r="L428" s="548"/>
      <c r="M428" s="548"/>
      <c r="N428" s="548"/>
    </row>
    <row r="429" spans="1:14" ht="102" customHeight="1">
      <c r="A429" s="312"/>
      <c r="B429" s="1256" t="s">
        <v>1085</v>
      </c>
      <c r="C429" s="1261"/>
      <c r="D429" s="1261"/>
      <c r="E429" s="1261"/>
      <c r="F429" s="1261"/>
      <c r="G429" s="333"/>
      <c r="H429" s="548"/>
      <c r="I429" s="548"/>
      <c r="J429" s="548"/>
      <c r="K429" s="548"/>
      <c r="L429" s="548"/>
      <c r="M429" s="548"/>
      <c r="N429" s="548"/>
    </row>
    <row r="430" spans="1:14" ht="126.75" customHeight="1">
      <c r="A430" s="312"/>
      <c r="B430" s="1256" t="s">
        <v>1794</v>
      </c>
      <c r="C430" s="1261"/>
      <c r="D430" s="1261"/>
      <c r="E430" s="1261"/>
      <c r="F430" s="1261"/>
      <c r="G430" s="551"/>
      <c r="H430" s="548"/>
      <c r="I430" s="548"/>
      <c r="J430" s="548"/>
      <c r="K430" s="548"/>
      <c r="L430" s="548"/>
      <c r="M430" s="548"/>
      <c r="N430" s="548"/>
    </row>
    <row r="431" spans="1:14" ht="219" customHeight="1">
      <c r="A431" s="312"/>
      <c r="B431" s="1256" t="s">
        <v>1086</v>
      </c>
      <c r="C431" s="1261"/>
      <c r="D431" s="1261"/>
      <c r="E431" s="1261"/>
      <c r="F431" s="1261"/>
      <c r="G431" s="333"/>
      <c r="H431" s="548"/>
      <c r="I431" s="548"/>
      <c r="J431" s="548"/>
      <c r="K431" s="548"/>
      <c r="L431" s="548"/>
      <c r="M431" s="548"/>
      <c r="N431" s="548"/>
    </row>
    <row r="432" spans="1:14" ht="171" customHeight="1">
      <c r="A432" s="312"/>
      <c r="B432" s="1256" t="s">
        <v>1087</v>
      </c>
      <c r="C432" s="1261"/>
      <c r="D432" s="1261"/>
      <c r="E432" s="1261"/>
      <c r="F432" s="1261"/>
      <c r="G432" s="333"/>
      <c r="H432" s="548"/>
      <c r="I432" s="548"/>
      <c r="J432" s="548"/>
      <c r="K432" s="548"/>
      <c r="L432" s="548"/>
      <c r="M432" s="548"/>
      <c r="N432" s="548"/>
    </row>
    <row r="433" spans="1:14" ht="349.5" customHeight="1">
      <c r="A433" s="312"/>
      <c r="B433" s="1256" t="s">
        <v>3547</v>
      </c>
      <c r="C433" s="1261"/>
      <c r="D433" s="1261"/>
      <c r="E433" s="1261"/>
      <c r="F433" s="1261"/>
      <c r="G433" s="333"/>
      <c r="H433" s="548"/>
      <c r="I433" s="548"/>
      <c r="J433" s="548"/>
      <c r="K433" s="548"/>
      <c r="L433" s="548"/>
      <c r="M433" s="548"/>
      <c r="N433" s="548"/>
    </row>
    <row r="434" spans="1:14" ht="138" customHeight="1">
      <c r="A434" s="312"/>
      <c r="B434" s="1256" t="s">
        <v>1088</v>
      </c>
      <c r="C434" s="1261"/>
      <c r="D434" s="1261"/>
      <c r="E434" s="1261"/>
      <c r="F434" s="1261"/>
      <c r="G434" s="333"/>
      <c r="H434" s="548"/>
      <c r="I434" s="548"/>
      <c r="J434" s="548"/>
      <c r="K434" s="548"/>
      <c r="L434" s="548"/>
      <c r="M434" s="548"/>
      <c r="N434" s="548"/>
    </row>
    <row r="435" spans="1:14" ht="75.75" customHeight="1">
      <c r="A435" s="312"/>
      <c r="B435" s="1256" t="s">
        <v>3548</v>
      </c>
      <c r="C435" s="1261"/>
      <c r="D435" s="1261"/>
      <c r="E435" s="1261"/>
      <c r="F435" s="1261"/>
      <c r="G435" s="333"/>
      <c r="H435" s="548"/>
      <c r="I435" s="548"/>
      <c r="J435" s="548"/>
      <c r="K435" s="548"/>
      <c r="L435" s="548"/>
      <c r="M435" s="548"/>
      <c r="N435" s="548"/>
    </row>
    <row r="436" spans="1:14">
      <c r="A436" s="312"/>
      <c r="B436" s="518"/>
      <c r="C436" s="517"/>
      <c r="D436" s="517"/>
      <c r="E436" s="517"/>
      <c r="F436" s="517"/>
      <c r="G436" s="333"/>
      <c r="H436" s="548"/>
      <c r="I436" s="548"/>
      <c r="J436" s="548"/>
      <c r="K436" s="548"/>
      <c r="L436" s="548"/>
      <c r="M436" s="548"/>
      <c r="N436" s="548"/>
    </row>
    <row r="437" spans="1:14" ht="13.8">
      <c r="A437" s="312"/>
      <c r="B437" s="525"/>
      <c r="C437" s="526"/>
      <c r="D437" s="526"/>
      <c r="E437" s="526"/>
      <c r="F437" s="526"/>
    </row>
    <row r="438" spans="1:14">
      <c r="A438" s="312"/>
      <c r="B438" s="1307" t="s">
        <v>731</v>
      </c>
      <c r="C438" s="1308"/>
      <c r="D438" s="1308"/>
      <c r="E438" s="1308"/>
      <c r="F438" s="1309"/>
      <c r="G438" s="333"/>
    </row>
    <row r="439" spans="1:14" ht="15.6">
      <c r="A439" s="312"/>
      <c r="B439" s="342"/>
      <c r="C439" s="342"/>
      <c r="D439" s="342"/>
      <c r="E439" s="342"/>
      <c r="F439" s="343"/>
      <c r="G439" s="333"/>
    </row>
    <row r="440" spans="1:14">
      <c r="A440" s="312"/>
      <c r="B440" s="1271" t="s">
        <v>732</v>
      </c>
      <c r="C440" s="1271"/>
      <c r="D440" s="1271"/>
      <c r="E440" s="1271"/>
      <c r="F440" s="1271"/>
      <c r="G440" s="333"/>
    </row>
    <row r="441" spans="1:14">
      <c r="A441" s="312"/>
      <c r="B441" s="517"/>
      <c r="C441" s="517"/>
      <c r="D441" s="327"/>
      <c r="E441" s="327"/>
      <c r="F441" s="328"/>
      <c r="G441" s="333"/>
    </row>
    <row r="442" spans="1:14">
      <c r="A442" s="312"/>
      <c r="B442" s="516" t="s">
        <v>733</v>
      </c>
      <c r="C442" s="516"/>
      <c r="D442" s="327"/>
      <c r="E442" s="327"/>
      <c r="F442" s="328"/>
      <c r="G442" s="333"/>
    </row>
    <row r="443" spans="1:14" ht="24" customHeight="1">
      <c r="A443" s="312"/>
      <c r="B443" s="1261" t="s">
        <v>1795</v>
      </c>
      <c r="C443" s="1261"/>
      <c r="D443" s="1261"/>
      <c r="E443" s="1261"/>
      <c r="F443" s="1261"/>
      <c r="G443" s="549"/>
    </row>
    <row r="444" spans="1:14">
      <c r="A444" s="312"/>
      <c r="B444" s="517" t="s">
        <v>734</v>
      </c>
      <c r="C444" s="517"/>
      <c r="D444" s="327"/>
      <c r="E444" s="327"/>
      <c r="F444" s="328"/>
      <c r="G444" s="333"/>
    </row>
    <row r="445" spans="1:14">
      <c r="A445" s="312"/>
      <c r="B445" s="517" t="s">
        <v>735</v>
      </c>
      <c r="C445" s="517"/>
      <c r="D445" s="327"/>
      <c r="E445" s="327"/>
      <c r="F445" s="328"/>
      <c r="G445" s="333"/>
    </row>
    <row r="446" spans="1:14">
      <c r="A446" s="312"/>
      <c r="B446" s="517" t="s">
        <v>736</v>
      </c>
      <c r="C446" s="517"/>
      <c r="D446" s="327"/>
      <c r="E446" s="327"/>
      <c r="F446" s="328"/>
      <c r="G446" s="333"/>
    </row>
    <row r="447" spans="1:14">
      <c r="A447" s="312"/>
      <c r="B447" s="517" t="s">
        <v>737</v>
      </c>
      <c r="C447" s="517"/>
      <c r="D447" s="327"/>
      <c r="E447" s="327"/>
      <c r="F447" s="328"/>
      <c r="G447" s="333"/>
    </row>
    <row r="448" spans="1:14">
      <c r="A448" s="312"/>
      <c r="B448" s="517"/>
      <c r="C448" s="517"/>
      <c r="D448" s="327"/>
      <c r="E448" s="327"/>
      <c r="F448" s="328"/>
      <c r="G448" s="333"/>
    </row>
    <row r="449" spans="1:7">
      <c r="A449" s="312"/>
      <c r="B449" s="516" t="s">
        <v>738</v>
      </c>
      <c r="C449" s="516"/>
      <c r="D449" s="327"/>
      <c r="E449" s="327"/>
      <c r="F449" s="328"/>
      <c r="G449" s="333"/>
    </row>
    <row r="450" spans="1:7" ht="27" customHeight="1">
      <c r="A450" s="312"/>
      <c r="B450" s="1261" t="s">
        <v>1763</v>
      </c>
      <c r="C450" s="1261"/>
      <c r="D450" s="1261"/>
      <c r="E450" s="1261"/>
      <c r="F450" s="1261"/>
      <c r="G450" s="551"/>
    </row>
    <row r="451" spans="1:7">
      <c r="A451" s="312"/>
      <c r="B451" s="517"/>
      <c r="C451" s="517"/>
      <c r="D451" s="327"/>
      <c r="E451" s="327"/>
      <c r="F451" s="328"/>
      <c r="G451" s="333"/>
    </row>
    <row r="452" spans="1:7">
      <c r="A452" s="312"/>
      <c r="B452" s="1271" t="s">
        <v>739</v>
      </c>
      <c r="C452" s="1271"/>
      <c r="D452" s="1271"/>
      <c r="E452" s="1271"/>
      <c r="F452" s="1271"/>
      <c r="G452" s="333"/>
    </row>
    <row r="453" spans="1:7">
      <c r="A453" s="312"/>
      <c r="B453" s="1261" t="s">
        <v>740</v>
      </c>
      <c r="C453" s="1261"/>
      <c r="D453" s="1261"/>
      <c r="E453" s="1261"/>
      <c r="F453" s="1261"/>
      <c r="G453" s="333"/>
    </row>
    <row r="454" spans="1:7">
      <c r="A454" s="312"/>
      <c r="B454" s="1261" t="s">
        <v>984</v>
      </c>
      <c r="C454" s="1261"/>
      <c r="D454" s="1261"/>
      <c r="E454" s="1261"/>
      <c r="F454" s="1261"/>
      <c r="G454" s="333"/>
    </row>
    <row r="455" spans="1:7">
      <c r="A455" s="312"/>
      <c r="B455" s="1261" t="s">
        <v>953</v>
      </c>
      <c r="C455" s="1261"/>
      <c r="D455" s="1261"/>
      <c r="E455" s="1261"/>
      <c r="F455" s="1261"/>
      <c r="G455" s="333"/>
    </row>
    <row r="456" spans="1:7">
      <c r="A456" s="312"/>
      <c r="B456" s="1261" t="s">
        <v>954</v>
      </c>
      <c r="C456" s="1261"/>
      <c r="D456" s="1261"/>
      <c r="E456" s="1261"/>
      <c r="F456" s="1261"/>
      <c r="G456" s="333"/>
    </row>
    <row r="457" spans="1:7" ht="26.25" customHeight="1">
      <c r="A457" s="312"/>
      <c r="B457" s="1261" t="s">
        <v>741</v>
      </c>
      <c r="C457" s="1261"/>
      <c r="D457" s="1261"/>
      <c r="E457" s="1261"/>
      <c r="F457" s="1261"/>
      <c r="G457" s="333"/>
    </row>
    <row r="458" spans="1:7" ht="27" customHeight="1">
      <c r="A458" s="312"/>
      <c r="B458" s="1261" t="s">
        <v>955</v>
      </c>
      <c r="C458" s="1261"/>
      <c r="D458" s="1261"/>
      <c r="E458" s="1261"/>
      <c r="F458" s="1261"/>
      <c r="G458" s="333"/>
    </row>
    <row r="459" spans="1:7">
      <c r="A459" s="312"/>
      <c r="B459" s="517"/>
      <c r="C459" s="517"/>
      <c r="D459" s="327"/>
      <c r="E459" s="327"/>
      <c r="F459" s="328"/>
      <c r="G459" s="333"/>
    </row>
    <row r="460" spans="1:7">
      <c r="A460" s="312"/>
      <c r="B460" s="1271" t="s">
        <v>742</v>
      </c>
      <c r="C460" s="1271"/>
      <c r="D460" s="1271"/>
      <c r="E460" s="1271"/>
      <c r="F460" s="1271"/>
      <c r="G460" s="333"/>
    </row>
    <row r="461" spans="1:7">
      <c r="A461" s="312"/>
      <c r="B461" s="1261" t="s">
        <v>743</v>
      </c>
      <c r="C461" s="1261"/>
      <c r="D461" s="1261"/>
      <c r="E461" s="1261"/>
      <c r="F461" s="1261"/>
      <c r="G461" s="333"/>
    </row>
    <row r="462" spans="1:7">
      <c r="A462" s="312"/>
      <c r="B462" s="1261" t="s">
        <v>744</v>
      </c>
      <c r="C462" s="1261"/>
      <c r="D462" s="1261"/>
      <c r="E462" s="1261"/>
      <c r="F462" s="1261"/>
      <c r="G462" s="333"/>
    </row>
    <row r="463" spans="1:7">
      <c r="A463" s="312"/>
      <c r="B463" s="1261" t="s">
        <v>956</v>
      </c>
      <c r="C463" s="1261"/>
      <c r="D463" s="1261"/>
      <c r="E463" s="1261"/>
      <c r="F463" s="1261"/>
      <c r="G463" s="333"/>
    </row>
    <row r="464" spans="1:7">
      <c r="A464" s="312"/>
      <c r="B464" s="1261" t="s">
        <v>745</v>
      </c>
      <c r="C464" s="1261"/>
      <c r="D464" s="1261"/>
      <c r="E464" s="1261"/>
      <c r="F464" s="1261"/>
      <c r="G464" s="333"/>
    </row>
    <row r="465" spans="1:7">
      <c r="A465" s="312"/>
      <c r="B465" s="1261" t="s">
        <v>746</v>
      </c>
      <c r="C465" s="1261"/>
      <c r="D465" s="1261"/>
      <c r="E465" s="1261"/>
      <c r="F465" s="1261"/>
      <c r="G465" s="333"/>
    </row>
    <row r="466" spans="1:7">
      <c r="A466" s="312"/>
      <c r="B466" s="517"/>
      <c r="C466" s="517"/>
      <c r="D466" s="517"/>
      <c r="E466" s="517"/>
      <c r="F466" s="326"/>
      <c r="G466" s="333"/>
    </row>
    <row r="467" spans="1:7">
      <c r="A467" s="312"/>
      <c r="B467" s="1261" t="s">
        <v>747</v>
      </c>
      <c r="C467" s="1261"/>
      <c r="D467" s="1261"/>
      <c r="E467" s="1261"/>
      <c r="F467" s="1261"/>
      <c r="G467" s="333"/>
    </row>
    <row r="468" spans="1:7">
      <c r="A468" s="312"/>
      <c r="B468" s="1261" t="s">
        <v>748</v>
      </c>
      <c r="C468" s="1261"/>
      <c r="D468" s="1261"/>
      <c r="E468" s="1261"/>
      <c r="F468" s="1261"/>
      <c r="G468" s="333"/>
    </row>
    <row r="469" spans="1:7">
      <c r="A469" s="312"/>
      <c r="B469" s="1261" t="s">
        <v>749</v>
      </c>
      <c r="C469" s="1261"/>
      <c r="D469" s="1261"/>
      <c r="E469" s="1261"/>
      <c r="F469" s="1261"/>
      <c r="G469" s="333"/>
    </row>
    <row r="470" spans="1:7">
      <c r="A470" s="312"/>
      <c r="B470" s="1261" t="s">
        <v>750</v>
      </c>
      <c r="C470" s="1261"/>
      <c r="D470" s="1261"/>
      <c r="E470" s="1261"/>
      <c r="F470" s="1261"/>
      <c r="G470" s="333"/>
    </row>
    <row r="471" spans="1:7">
      <c r="A471" s="312"/>
      <c r="B471" s="517"/>
      <c r="C471" s="517"/>
      <c r="D471" s="327"/>
      <c r="E471" s="327"/>
      <c r="F471" s="328"/>
      <c r="G471" s="333"/>
    </row>
    <row r="472" spans="1:7" ht="50.25" customHeight="1">
      <c r="A472" s="312"/>
      <c r="B472" s="1261" t="s">
        <v>1796</v>
      </c>
      <c r="C472" s="1261"/>
      <c r="D472" s="1261"/>
      <c r="E472" s="1261"/>
      <c r="F472" s="1261"/>
      <c r="G472" s="551"/>
    </row>
    <row r="473" spans="1:7" ht="51" customHeight="1">
      <c r="A473" s="312"/>
      <c r="B473" s="1261" t="s">
        <v>751</v>
      </c>
      <c r="C473" s="1261"/>
      <c r="D473" s="1261"/>
      <c r="E473" s="1261"/>
      <c r="F473" s="1261"/>
      <c r="G473" s="333"/>
    </row>
    <row r="474" spans="1:7">
      <c r="A474" s="312"/>
      <c r="B474" s="321"/>
      <c r="C474" s="321"/>
      <c r="D474" s="324"/>
      <c r="E474" s="324"/>
      <c r="F474" s="325"/>
      <c r="G474" s="333"/>
    </row>
    <row r="475" spans="1:7">
      <c r="A475" s="312"/>
      <c r="B475" s="530" t="s">
        <v>752</v>
      </c>
      <c r="C475" s="530"/>
      <c r="D475" s="324"/>
      <c r="E475" s="324"/>
      <c r="F475" s="325"/>
      <c r="G475" s="333"/>
    </row>
    <row r="476" spans="1:7">
      <c r="A476" s="312"/>
      <c r="B476" s="321" t="s">
        <v>753</v>
      </c>
      <c r="C476" s="321"/>
      <c r="D476" s="324"/>
      <c r="E476" s="324"/>
      <c r="F476" s="325"/>
      <c r="G476" s="333"/>
    </row>
    <row r="477" spans="1:7">
      <c r="A477" s="312"/>
      <c r="B477" s="341" t="s">
        <v>754</v>
      </c>
      <c r="C477" s="341"/>
      <c r="D477" s="324"/>
      <c r="E477" s="324"/>
      <c r="F477" s="325"/>
      <c r="G477" s="333"/>
    </row>
    <row r="478" spans="1:7">
      <c r="A478" s="312"/>
      <c r="B478" s="1310" t="s">
        <v>920</v>
      </c>
      <c r="C478" s="1311"/>
      <c r="D478" s="1311"/>
      <c r="E478" s="1311"/>
      <c r="F478" s="1311"/>
      <c r="G478" s="333"/>
    </row>
    <row r="479" spans="1:7">
      <c r="A479" s="312"/>
      <c r="B479" s="523" t="s">
        <v>755</v>
      </c>
      <c r="C479" s="523"/>
      <c r="D479" s="324"/>
      <c r="E479" s="324"/>
      <c r="F479" s="325"/>
      <c r="G479" s="333"/>
    </row>
    <row r="480" spans="1:7">
      <c r="A480" s="312"/>
      <c r="B480" s="341" t="s">
        <v>756</v>
      </c>
      <c r="C480" s="341"/>
      <c r="D480" s="324"/>
      <c r="E480" s="324"/>
      <c r="F480" s="325"/>
      <c r="G480" s="333"/>
    </row>
    <row r="481" spans="1:7">
      <c r="A481" s="312"/>
      <c r="B481" s="341" t="s">
        <v>757</v>
      </c>
      <c r="C481" s="341"/>
      <c r="D481" s="324"/>
      <c r="E481" s="324"/>
      <c r="F481" s="325"/>
      <c r="G481" s="333"/>
    </row>
    <row r="482" spans="1:7">
      <c r="A482" s="312"/>
      <c r="B482" s="321"/>
      <c r="C482" s="321"/>
      <c r="D482" s="324"/>
      <c r="E482" s="324"/>
      <c r="F482" s="325"/>
      <c r="G482" s="333"/>
    </row>
    <row r="483" spans="1:7">
      <c r="A483" s="312"/>
      <c r="B483" s="530" t="s">
        <v>758</v>
      </c>
      <c r="C483" s="530"/>
      <c r="D483" s="324"/>
      <c r="E483" s="324"/>
      <c r="F483" s="325"/>
      <c r="G483" s="333"/>
    </row>
    <row r="484" spans="1:7">
      <c r="A484" s="312"/>
      <c r="B484" s="1261" t="s">
        <v>759</v>
      </c>
      <c r="C484" s="1261"/>
      <c r="D484" s="1261"/>
      <c r="E484" s="1261"/>
      <c r="F484" s="1261"/>
      <c r="G484" s="333"/>
    </row>
    <row r="485" spans="1:7">
      <c r="A485" s="312"/>
      <c r="B485" s="1261" t="s">
        <v>760</v>
      </c>
      <c r="C485" s="1261"/>
      <c r="D485" s="1261"/>
      <c r="E485" s="1261"/>
      <c r="F485" s="1261"/>
      <c r="G485" s="333"/>
    </row>
    <row r="486" spans="1:7">
      <c r="A486" s="312"/>
      <c r="B486" s="517" t="s">
        <v>761</v>
      </c>
      <c r="C486" s="517"/>
      <c r="D486" s="327"/>
      <c r="E486" s="327"/>
      <c r="F486" s="328"/>
      <c r="G486" s="333"/>
    </row>
    <row r="487" spans="1:7">
      <c r="A487" s="312"/>
      <c r="B487" s="1261" t="s">
        <v>986</v>
      </c>
      <c r="C487" s="1261"/>
      <c r="D487" s="1261"/>
      <c r="E487" s="1261"/>
      <c r="F487" s="1261"/>
      <c r="G487" s="333"/>
    </row>
    <row r="488" spans="1:7">
      <c r="A488" s="312"/>
      <c r="B488" s="1261" t="s">
        <v>985</v>
      </c>
      <c r="C488" s="1261"/>
      <c r="D488" s="1261"/>
      <c r="E488" s="1261"/>
      <c r="F488" s="1261"/>
      <c r="G488" s="333"/>
    </row>
    <row r="489" spans="1:7">
      <c r="A489" s="312"/>
      <c r="B489" s="517"/>
      <c r="C489" s="517"/>
      <c r="D489" s="327"/>
      <c r="E489" s="327"/>
      <c r="F489" s="328"/>
      <c r="G489" s="333"/>
    </row>
    <row r="490" spans="1:7">
      <c r="A490" s="312"/>
      <c r="B490" s="516" t="s">
        <v>762</v>
      </c>
      <c r="C490" s="516"/>
      <c r="D490" s="327"/>
      <c r="E490" s="327"/>
      <c r="F490" s="328"/>
      <c r="G490" s="333"/>
    </row>
    <row r="491" spans="1:7" ht="26.25" customHeight="1">
      <c r="A491" s="312"/>
      <c r="B491" s="1261" t="s">
        <v>987</v>
      </c>
      <c r="C491" s="1261"/>
      <c r="D491" s="1261"/>
      <c r="E491" s="1261"/>
      <c r="F491" s="1261"/>
      <c r="G491" s="333"/>
    </row>
    <row r="492" spans="1:7">
      <c r="A492" s="312"/>
      <c r="B492" s="324"/>
      <c r="C492" s="324"/>
      <c r="D492" s="324"/>
      <c r="E492" s="324"/>
      <c r="F492" s="325"/>
      <c r="G492" s="333"/>
    </row>
    <row r="493" spans="1:7">
      <c r="A493" s="312"/>
      <c r="B493" s="337" t="s">
        <v>334</v>
      </c>
      <c r="C493" s="338"/>
      <c r="D493" s="344"/>
      <c r="E493" s="344"/>
      <c r="F493" s="332"/>
      <c r="G493" s="333"/>
    </row>
    <row r="494" spans="1:7" ht="13.8">
      <c r="A494" s="312"/>
      <c r="B494" s="341"/>
      <c r="C494" s="341"/>
      <c r="D494" s="319"/>
      <c r="E494" s="319"/>
      <c r="F494" s="333"/>
      <c r="G494" s="333"/>
    </row>
    <row r="495" spans="1:7">
      <c r="A495" s="312"/>
      <c r="B495" s="1261" t="s">
        <v>1765</v>
      </c>
      <c r="C495" s="1261"/>
      <c r="D495" s="1261"/>
      <c r="E495" s="1261"/>
      <c r="F495" s="1261"/>
      <c r="G495" s="551"/>
    </row>
    <row r="496" spans="1:7" ht="51" customHeight="1">
      <c r="A496" s="312"/>
      <c r="B496" s="1261" t="s">
        <v>763</v>
      </c>
      <c r="C496" s="1261"/>
      <c r="D496" s="1261"/>
      <c r="E496" s="1261"/>
      <c r="F496" s="1261"/>
      <c r="G496" s="551"/>
    </row>
    <row r="497" spans="1:7">
      <c r="A497" s="312"/>
      <c r="B497" s="345"/>
      <c r="C497" s="345"/>
      <c r="D497" s="346"/>
      <c r="E497" s="346"/>
      <c r="F497" s="333"/>
      <c r="G497" s="551"/>
    </row>
    <row r="498" spans="1:7">
      <c r="A498" s="312"/>
      <c r="B498" s="337" t="s">
        <v>764</v>
      </c>
      <c r="C498" s="338"/>
      <c r="D498" s="347"/>
      <c r="E498" s="347"/>
      <c r="F498" s="348"/>
      <c r="G498" s="551"/>
    </row>
    <row r="499" spans="1:7">
      <c r="A499" s="312"/>
      <c r="B499" s="321"/>
      <c r="C499" s="321"/>
      <c r="D499" s="346"/>
      <c r="E499" s="346"/>
      <c r="F499" s="333"/>
      <c r="G499" s="551"/>
    </row>
    <row r="500" spans="1:7" ht="36.75" customHeight="1">
      <c r="A500" s="312"/>
      <c r="B500" s="1261" t="s">
        <v>765</v>
      </c>
      <c r="C500" s="1261"/>
      <c r="D500" s="1261"/>
      <c r="E500" s="1261"/>
      <c r="F500" s="1261"/>
      <c r="G500" s="551"/>
    </row>
    <row r="501" spans="1:7">
      <c r="A501" s="312"/>
      <c r="B501" s="1261" t="s">
        <v>766</v>
      </c>
      <c r="C501" s="1261"/>
      <c r="D501" s="1261"/>
      <c r="E501" s="1261"/>
      <c r="F501" s="1261"/>
      <c r="G501" s="551"/>
    </row>
    <row r="502" spans="1:7" ht="38.25" customHeight="1">
      <c r="A502" s="312"/>
      <c r="B502" s="1261" t="s">
        <v>957</v>
      </c>
      <c r="C502" s="1261"/>
      <c r="D502" s="1261"/>
      <c r="E502" s="1261"/>
      <c r="F502" s="1261"/>
      <c r="G502" s="551"/>
    </row>
    <row r="503" spans="1:7">
      <c r="A503" s="312"/>
      <c r="B503" s="1261" t="s">
        <v>1764</v>
      </c>
      <c r="C503" s="1261"/>
      <c r="D503" s="1261"/>
      <c r="E503" s="1261"/>
      <c r="F503" s="1261"/>
      <c r="G503" s="551"/>
    </row>
    <row r="504" spans="1:7">
      <c r="A504" s="312"/>
      <c r="B504" s="1261" t="s">
        <v>767</v>
      </c>
      <c r="C504" s="1261"/>
      <c r="D504" s="1261"/>
      <c r="E504" s="1261"/>
      <c r="F504" s="1261"/>
      <c r="G504" s="551"/>
    </row>
    <row r="505" spans="1:7">
      <c r="A505" s="312"/>
      <c r="B505" s="1261" t="s">
        <v>768</v>
      </c>
      <c r="C505" s="1261"/>
      <c r="D505" s="1261"/>
      <c r="E505" s="1261"/>
      <c r="F505" s="1261"/>
      <c r="G505" s="551"/>
    </row>
    <row r="506" spans="1:7">
      <c r="A506" s="312"/>
      <c r="B506" s="1261" t="s">
        <v>769</v>
      </c>
      <c r="C506" s="1261"/>
      <c r="D506" s="1261"/>
      <c r="E506" s="1261"/>
      <c r="F506" s="1261"/>
      <c r="G506" s="551"/>
    </row>
    <row r="507" spans="1:7" ht="26.25" customHeight="1">
      <c r="A507" s="312"/>
      <c r="B507" s="1261" t="s">
        <v>770</v>
      </c>
      <c r="C507" s="1261"/>
      <c r="D507" s="1261"/>
      <c r="E507" s="1261"/>
      <c r="F507" s="1261"/>
      <c r="G507" s="551"/>
    </row>
    <row r="508" spans="1:7" ht="25.5" customHeight="1">
      <c r="A508" s="312"/>
      <c r="B508" s="1261" t="s">
        <v>771</v>
      </c>
      <c r="C508" s="1261"/>
      <c r="D508" s="1261"/>
      <c r="E508" s="1261"/>
      <c r="F508" s="1261"/>
      <c r="G508" s="551"/>
    </row>
    <row r="509" spans="1:7" ht="26.25" customHeight="1">
      <c r="A509" s="312"/>
      <c r="B509" s="1261" t="s">
        <v>772</v>
      </c>
      <c r="C509" s="1261"/>
      <c r="D509" s="1261"/>
      <c r="E509" s="1261"/>
      <c r="F509" s="1261"/>
      <c r="G509" s="551"/>
    </row>
    <row r="510" spans="1:7" ht="38.25" customHeight="1">
      <c r="A510" s="312"/>
      <c r="B510" s="1261" t="s">
        <v>1766</v>
      </c>
      <c r="C510" s="1261"/>
      <c r="D510" s="1261"/>
      <c r="E510" s="1261"/>
      <c r="F510" s="1261"/>
      <c r="G510" s="551"/>
    </row>
    <row r="511" spans="1:7" ht="39" customHeight="1">
      <c r="A511" s="312"/>
      <c r="B511" s="1261" t="s">
        <v>773</v>
      </c>
      <c r="C511" s="1261"/>
      <c r="D511" s="1261"/>
      <c r="E511" s="1261"/>
      <c r="F511" s="1261"/>
      <c r="G511" s="551"/>
    </row>
    <row r="512" spans="1:7" ht="27" customHeight="1">
      <c r="A512" s="312"/>
      <c r="B512" s="1261" t="s">
        <v>1767</v>
      </c>
      <c r="C512" s="1261"/>
      <c r="D512" s="1261"/>
      <c r="E512" s="1261"/>
      <c r="F512" s="1261"/>
      <c r="G512" s="551"/>
    </row>
    <row r="513" spans="1:7">
      <c r="A513" s="312"/>
      <c r="B513" s="517" t="s">
        <v>12</v>
      </c>
      <c r="C513" s="517"/>
      <c r="D513" s="328"/>
      <c r="E513" s="328"/>
      <c r="F513" s="328"/>
      <c r="G513" s="333"/>
    </row>
    <row r="514" spans="1:7">
      <c r="A514" s="312"/>
      <c r="B514" s="1264" t="s">
        <v>774</v>
      </c>
      <c r="C514" s="1264"/>
      <c r="D514" s="1264"/>
      <c r="E514" s="1264"/>
      <c r="F514" s="1264"/>
      <c r="G514" s="333"/>
    </row>
    <row r="515" spans="1:7">
      <c r="A515" s="312"/>
      <c r="B515" s="517" t="s">
        <v>775</v>
      </c>
      <c r="C515" s="517"/>
      <c r="D515" s="328"/>
      <c r="E515" s="328"/>
      <c r="F515" s="328"/>
      <c r="G515" s="333"/>
    </row>
    <row r="516" spans="1:7">
      <c r="A516" s="312"/>
      <c r="B516" s="517" t="s">
        <v>776</v>
      </c>
      <c r="C516" s="517"/>
      <c r="D516" s="328"/>
      <c r="E516" s="328"/>
      <c r="F516" s="328"/>
      <c r="G516" s="333"/>
    </row>
    <row r="517" spans="1:7">
      <c r="A517" s="312"/>
      <c r="B517" s="517" t="s">
        <v>777</v>
      </c>
      <c r="C517" s="517"/>
      <c r="D517" s="328"/>
      <c r="E517" s="328"/>
      <c r="F517" s="328"/>
      <c r="G517" s="333"/>
    </row>
    <row r="518" spans="1:7">
      <c r="A518" s="312"/>
      <c r="B518" s="517" t="s">
        <v>778</v>
      </c>
      <c r="C518" s="517"/>
      <c r="D518" s="328"/>
      <c r="E518" s="328"/>
      <c r="F518" s="328"/>
      <c r="G518" s="333"/>
    </row>
    <row r="519" spans="1:7">
      <c r="A519" s="312"/>
      <c r="B519" s="517" t="s">
        <v>779</v>
      </c>
      <c r="C519" s="517"/>
      <c r="D519" s="328"/>
      <c r="E519" s="328"/>
      <c r="F519" s="328"/>
      <c r="G519" s="333"/>
    </row>
    <row r="520" spans="1:7">
      <c r="A520" s="312"/>
      <c r="B520" s="517" t="s">
        <v>1728</v>
      </c>
      <c r="C520" s="517"/>
      <c r="D520" s="328"/>
      <c r="E520" s="328"/>
      <c r="F520" s="328"/>
      <c r="G520" s="333"/>
    </row>
    <row r="521" spans="1:7">
      <c r="A521" s="312"/>
      <c r="B521" s="1264" t="s">
        <v>780</v>
      </c>
      <c r="C521" s="1264"/>
      <c r="D521" s="1264"/>
      <c r="E521" s="1264"/>
      <c r="F521" s="1264"/>
      <c r="G521" s="333"/>
    </row>
    <row r="522" spans="1:7">
      <c r="A522" s="312"/>
      <c r="B522" s="517" t="s">
        <v>1729</v>
      </c>
      <c r="C522" s="517"/>
      <c r="D522" s="328"/>
      <c r="E522" s="328"/>
      <c r="F522" s="328"/>
      <c r="G522" s="333"/>
    </row>
    <row r="523" spans="1:7">
      <c r="A523" s="312"/>
      <c r="B523" s="517" t="s">
        <v>781</v>
      </c>
      <c r="C523" s="517"/>
      <c r="D523" s="328"/>
      <c r="E523" s="328"/>
      <c r="F523" s="328"/>
      <c r="G523" s="333"/>
    </row>
    <row r="524" spans="1:7">
      <c r="A524" s="312"/>
      <c r="B524" s="517" t="s">
        <v>782</v>
      </c>
      <c r="C524" s="517"/>
      <c r="D524" s="328"/>
      <c r="E524" s="328"/>
      <c r="F524" s="328"/>
      <c r="G524" s="333"/>
    </row>
    <row r="525" spans="1:7">
      <c r="A525" s="312"/>
      <c r="B525" s="1261" t="s">
        <v>783</v>
      </c>
      <c r="C525" s="1261"/>
      <c r="D525" s="1261"/>
      <c r="E525" s="1261"/>
      <c r="F525" s="1261"/>
      <c r="G525" s="333"/>
    </row>
    <row r="526" spans="1:7">
      <c r="A526" s="312"/>
      <c r="B526" s="345"/>
      <c r="C526" s="345"/>
      <c r="D526" s="346"/>
      <c r="E526" s="346"/>
      <c r="F526" s="333"/>
      <c r="G526" s="333"/>
    </row>
    <row r="527" spans="1:7">
      <c r="A527" s="312"/>
      <c r="B527" s="349" t="s">
        <v>784</v>
      </c>
      <c r="C527" s="350"/>
      <c r="D527" s="351"/>
      <c r="E527" s="351"/>
      <c r="F527" s="352"/>
      <c r="G527" s="333"/>
    </row>
    <row r="528" spans="1:7">
      <c r="A528" s="312"/>
      <c r="B528" s="517"/>
      <c r="C528" s="517"/>
      <c r="D528" s="328"/>
      <c r="E528" s="328"/>
      <c r="F528" s="328"/>
      <c r="G528" s="333"/>
    </row>
    <row r="529" spans="1:7" ht="25.5" customHeight="1">
      <c r="A529" s="312"/>
      <c r="B529" s="1261" t="s">
        <v>785</v>
      </c>
      <c r="C529" s="1261"/>
      <c r="D529" s="1261"/>
      <c r="E529" s="1261"/>
      <c r="F529" s="1261"/>
      <c r="G529" s="333"/>
    </row>
    <row r="530" spans="1:7" ht="49.5" customHeight="1">
      <c r="A530" s="312"/>
      <c r="B530" s="1261" t="s">
        <v>786</v>
      </c>
      <c r="C530" s="1261"/>
      <c r="D530" s="1261"/>
      <c r="E530" s="1261"/>
      <c r="F530" s="1261"/>
      <c r="G530" s="333"/>
    </row>
    <row r="531" spans="1:7" ht="39" customHeight="1">
      <c r="A531" s="312"/>
      <c r="B531" s="1261" t="s">
        <v>1739</v>
      </c>
      <c r="C531" s="1261"/>
      <c r="D531" s="1261"/>
      <c r="E531" s="1261"/>
      <c r="F531" s="1261"/>
      <c r="G531" s="333"/>
    </row>
    <row r="532" spans="1:7" ht="49.5" customHeight="1">
      <c r="A532" s="312"/>
      <c r="B532" s="1261" t="s">
        <v>787</v>
      </c>
      <c r="C532" s="1261"/>
      <c r="D532" s="1261"/>
      <c r="E532" s="1261"/>
      <c r="F532" s="1261"/>
      <c r="G532" s="333"/>
    </row>
    <row r="533" spans="1:7">
      <c r="A533" s="312"/>
      <c r="B533" s="517"/>
      <c r="C533" s="517"/>
      <c r="D533" s="328"/>
      <c r="E533" s="328"/>
      <c r="F533" s="328"/>
      <c r="G533" s="333"/>
    </row>
    <row r="534" spans="1:7">
      <c r="A534" s="312"/>
      <c r="B534" s="516" t="s">
        <v>788</v>
      </c>
      <c r="C534" s="516"/>
      <c r="D534" s="328"/>
      <c r="E534" s="328"/>
      <c r="F534" s="328"/>
      <c r="G534" s="333"/>
    </row>
    <row r="535" spans="1:7" ht="96.75" customHeight="1">
      <c r="A535" s="312"/>
      <c r="B535" s="1261" t="s">
        <v>988</v>
      </c>
      <c r="C535" s="1261"/>
      <c r="D535" s="1261"/>
      <c r="E535" s="1261"/>
      <c r="F535" s="1261"/>
      <c r="G535" s="333"/>
    </row>
    <row r="536" spans="1:7" ht="63" customHeight="1">
      <c r="A536" s="312"/>
      <c r="B536" s="1261" t="s">
        <v>789</v>
      </c>
      <c r="C536" s="1261"/>
      <c r="D536" s="1261"/>
      <c r="E536" s="1261"/>
      <c r="F536" s="1261"/>
      <c r="G536" s="333"/>
    </row>
    <row r="537" spans="1:7" ht="9" customHeight="1">
      <c r="A537" s="312"/>
      <c r="B537" s="517"/>
      <c r="C537" s="517"/>
      <c r="D537" s="328"/>
      <c r="E537" s="328"/>
      <c r="F537" s="328"/>
      <c r="G537" s="333"/>
    </row>
    <row r="538" spans="1:7">
      <c r="A538" s="312"/>
      <c r="B538" s="516" t="s">
        <v>790</v>
      </c>
      <c r="C538" s="516"/>
      <c r="D538" s="328"/>
      <c r="E538" s="328"/>
      <c r="F538" s="328"/>
      <c r="G538" s="333"/>
    </row>
    <row r="539" spans="1:7" ht="38.25" customHeight="1">
      <c r="A539" s="312"/>
      <c r="B539" s="1261" t="s">
        <v>922</v>
      </c>
      <c r="C539" s="1261"/>
      <c r="D539" s="1261"/>
      <c r="E539" s="1261"/>
      <c r="F539" s="1261"/>
      <c r="G539" s="333"/>
    </row>
    <row r="540" spans="1:7" ht="50.25" customHeight="1">
      <c r="A540" s="312"/>
      <c r="B540" s="1261" t="s">
        <v>958</v>
      </c>
      <c r="C540" s="1261"/>
      <c r="D540" s="1261"/>
      <c r="E540" s="1261"/>
      <c r="F540" s="1261"/>
      <c r="G540" s="333"/>
    </row>
    <row r="541" spans="1:7">
      <c r="A541" s="312"/>
      <c r="B541" s="1261" t="s">
        <v>791</v>
      </c>
      <c r="C541" s="1261"/>
      <c r="D541" s="1261"/>
      <c r="E541" s="1261"/>
      <c r="F541" s="1261"/>
      <c r="G541" s="333"/>
    </row>
    <row r="542" spans="1:7" ht="87" customHeight="1">
      <c r="A542" s="312"/>
      <c r="B542" s="1261" t="s">
        <v>1724</v>
      </c>
      <c r="C542" s="1261"/>
      <c r="D542" s="1261"/>
      <c r="E542" s="1261"/>
      <c r="F542" s="1261"/>
      <c r="G542" s="333"/>
    </row>
    <row r="543" spans="1:7" ht="8.25" customHeight="1">
      <c r="A543" s="312"/>
      <c r="B543" s="517"/>
      <c r="C543" s="517"/>
      <c r="D543" s="328"/>
      <c r="E543" s="328"/>
      <c r="F543" s="328"/>
      <c r="G543" s="333"/>
    </row>
    <row r="544" spans="1:7" ht="13.8">
      <c r="A544" s="312"/>
      <c r="B544" s="516" t="s">
        <v>792</v>
      </c>
      <c r="C544" s="516"/>
      <c r="D544" s="328"/>
      <c r="E544" s="328"/>
      <c r="F544" s="328"/>
      <c r="G544" s="333"/>
    </row>
    <row r="545" spans="1:7" ht="27" customHeight="1">
      <c r="A545" s="312"/>
      <c r="B545" s="1261" t="s">
        <v>1797</v>
      </c>
      <c r="C545" s="1261"/>
      <c r="D545" s="1261"/>
      <c r="E545" s="1261"/>
      <c r="F545" s="1261"/>
      <c r="G545" s="549"/>
    </row>
    <row r="546" spans="1:7">
      <c r="A546" s="312"/>
      <c r="B546" s="516" t="s">
        <v>793</v>
      </c>
      <c r="C546" s="516"/>
      <c r="D546" s="328"/>
      <c r="E546" s="328"/>
      <c r="F546" s="328"/>
      <c r="G546" s="333"/>
    </row>
    <row r="547" spans="1:7">
      <c r="A547" s="312"/>
      <c r="B547" s="1264" t="s">
        <v>794</v>
      </c>
      <c r="C547" s="1264"/>
      <c r="D547" s="1264"/>
      <c r="E547" s="1264"/>
      <c r="F547" s="1264"/>
      <c r="G547" s="333"/>
    </row>
    <row r="548" spans="1:7">
      <c r="A548" s="312"/>
      <c r="B548" s="517" t="s">
        <v>795</v>
      </c>
      <c r="C548" s="517"/>
      <c r="D548" s="328"/>
      <c r="E548" s="328"/>
      <c r="F548" s="328"/>
      <c r="G548" s="333"/>
    </row>
    <row r="549" spans="1:7">
      <c r="A549" s="312"/>
      <c r="B549" s="517" t="s">
        <v>651</v>
      </c>
      <c r="C549" s="517"/>
      <c r="D549" s="328"/>
      <c r="E549" s="328"/>
      <c r="F549" s="328"/>
      <c r="G549" s="333"/>
    </row>
    <row r="550" spans="1:7">
      <c r="A550" s="312"/>
      <c r="B550" s="1261" t="s">
        <v>796</v>
      </c>
      <c r="C550" s="1261"/>
      <c r="D550" s="1261"/>
      <c r="E550" s="1261"/>
      <c r="F550" s="1261"/>
      <c r="G550" s="333"/>
    </row>
    <row r="551" spans="1:7">
      <c r="A551" s="312"/>
      <c r="B551" s="1264" t="s">
        <v>797</v>
      </c>
      <c r="C551" s="1264"/>
      <c r="D551" s="1264"/>
      <c r="E551" s="1264"/>
      <c r="F551" s="1264"/>
      <c r="G551" s="333"/>
    </row>
    <row r="552" spans="1:7">
      <c r="A552" s="312"/>
      <c r="B552" s="517" t="s">
        <v>798</v>
      </c>
      <c r="C552" s="517"/>
      <c r="D552" s="328"/>
      <c r="E552" s="328"/>
      <c r="F552" s="328"/>
      <c r="G552" s="333"/>
    </row>
    <row r="553" spans="1:7">
      <c r="A553" s="312"/>
      <c r="B553" s="522" t="s">
        <v>799</v>
      </c>
      <c r="C553" s="522"/>
      <c r="D553" s="328"/>
      <c r="E553" s="328"/>
      <c r="F553" s="328"/>
      <c r="G553" s="333"/>
    </row>
    <row r="554" spans="1:7" ht="26.25" customHeight="1">
      <c r="A554" s="312"/>
      <c r="B554" s="1256" t="s">
        <v>1798</v>
      </c>
      <c r="C554" s="1256"/>
      <c r="D554" s="1256"/>
      <c r="E554" s="1256"/>
      <c r="F554" s="1256"/>
      <c r="G554" s="549"/>
    </row>
    <row r="555" spans="1:7">
      <c r="A555" s="312"/>
      <c r="B555" s="1256" t="s">
        <v>1740</v>
      </c>
      <c r="C555" s="1256"/>
      <c r="D555" s="1256"/>
      <c r="E555" s="1256"/>
      <c r="F555" s="1256"/>
      <c r="G555" s="551"/>
    </row>
    <row r="556" spans="1:7">
      <c r="A556" s="312"/>
      <c r="B556" s="522" t="s">
        <v>800</v>
      </c>
      <c r="C556" s="518"/>
      <c r="D556" s="328"/>
      <c r="E556" s="328"/>
      <c r="F556" s="328"/>
      <c r="G556" s="551"/>
    </row>
    <row r="557" spans="1:7">
      <c r="A557" s="312"/>
      <c r="B557" s="1256" t="s">
        <v>801</v>
      </c>
      <c r="C557" s="1256"/>
      <c r="D557" s="1256"/>
      <c r="E557" s="1256"/>
      <c r="F557" s="1256"/>
      <c r="G557" s="551"/>
    </row>
    <row r="558" spans="1:7">
      <c r="A558" s="312"/>
      <c r="B558" s="518"/>
      <c r="C558" s="518"/>
      <c r="D558" s="328"/>
      <c r="E558" s="328"/>
      <c r="F558" s="328"/>
      <c r="G558" s="551"/>
    </row>
    <row r="559" spans="1:7">
      <c r="A559" s="312"/>
      <c r="B559" s="522" t="s">
        <v>547</v>
      </c>
      <c r="C559" s="522"/>
      <c r="D559" s="328"/>
      <c r="E559" s="328"/>
      <c r="F559" s="328"/>
      <c r="G559" s="551"/>
    </row>
    <row r="560" spans="1:7">
      <c r="A560" s="312"/>
      <c r="B560" s="1256" t="s">
        <v>802</v>
      </c>
      <c r="C560" s="1256"/>
      <c r="D560" s="1256"/>
      <c r="E560" s="1256"/>
      <c r="F560" s="1256"/>
      <c r="G560" s="551"/>
    </row>
    <row r="561" spans="1:7" ht="27" customHeight="1">
      <c r="A561" s="312"/>
      <c r="B561" s="1256" t="s">
        <v>1741</v>
      </c>
      <c r="C561" s="1256"/>
      <c r="D561" s="1256"/>
      <c r="E561" s="1256"/>
      <c r="F561" s="1256"/>
      <c r="G561" s="551"/>
    </row>
    <row r="562" spans="1:7">
      <c r="A562" s="312"/>
      <c r="B562" s="518"/>
      <c r="C562" s="518"/>
      <c r="D562" s="518"/>
      <c r="E562" s="518"/>
      <c r="F562" s="520"/>
      <c r="G562" s="551"/>
    </row>
    <row r="563" spans="1:7">
      <c r="A563" s="312"/>
      <c r="B563" s="353" t="s">
        <v>553</v>
      </c>
      <c r="C563" s="354"/>
      <c r="D563" s="347"/>
      <c r="E563" s="347"/>
      <c r="F563" s="348"/>
      <c r="G563" s="551"/>
    </row>
    <row r="564" spans="1:7">
      <c r="A564" s="312"/>
      <c r="B564" s="355"/>
      <c r="C564" s="355"/>
      <c r="D564" s="346"/>
      <c r="E564" s="346"/>
      <c r="F564" s="333"/>
      <c r="G564" s="551"/>
    </row>
    <row r="565" spans="1:7" ht="24.75" customHeight="1">
      <c r="A565" s="312"/>
      <c r="B565" s="1261" t="s">
        <v>1803</v>
      </c>
      <c r="C565" s="1261"/>
      <c r="D565" s="1261"/>
      <c r="E565" s="1261"/>
      <c r="F565" s="1261"/>
      <c r="G565" s="551"/>
    </row>
    <row r="566" spans="1:7" ht="27.75" customHeight="1">
      <c r="A566" s="312"/>
      <c r="B566" s="1265" t="s">
        <v>3575</v>
      </c>
      <c r="C566" s="1266"/>
      <c r="D566" s="1266"/>
      <c r="E566" s="1266"/>
      <c r="F566" s="1266"/>
      <c r="G566" s="1193"/>
    </row>
    <row r="567" spans="1:7">
      <c r="A567" s="312"/>
      <c r="B567" s="1261" t="s">
        <v>803</v>
      </c>
      <c r="C567" s="1261"/>
      <c r="D567" s="1261"/>
      <c r="E567" s="1261"/>
      <c r="F567" s="1261"/>
      <c r="G567" s="333"/>
    </row>
    <row r="568" spans="1:7">
      <c r="A568" s="312"/>
      <c r="B568" s="1261" t="s">
        <v>804</v>
      </c>
      <c r="C568" s="1261"/>
      <c r="D568" s="1261"/>
      <c r="E568" s="1261"/>
      <c r="F568" s="1261"/>
      <c r="G568" s="333"/>
    </row>
    <row r="569" spans="1:7">
      <c r="A569" s="312"/>
      <c r="B569" s="1261" t="s">
        <v>805</v>
      </c>
      <c r="C569" s="1261"/>
      <c r="D569" s="1261"/>
      <c r="E569" s="1261"/>
      <c r="F569" s="1261"/>
      <c r="G569" s="333"/>
    </row>
    <row r="570" spans="1:7" ht="25.5" customHeight="1">
      <c r="A570" s="312"/>
      <c r="B570" s="1261" t="s">
        <v>806</v>
      </c>
      <c r="C570" s="1261"/>
      <c r="D570" s="1261"/>
      <c r="E570" s="1261"/>
      <c r="F570" s="1261"/>
      <c r="G570" s="333"/>
    </row>
    <row r="571" spans="1:7" ht="37.5" customHeight="1">
      <c r="A571" s="312"/>
      <c r="B571" s="1261" t="s">
        <v>807</v>
      </c>
      <c r="C571" s="1261"/>
      <c r="D571" s="1261"/>
      <c r="E571" s="1261"/>
      <c r="F571" s="1261"/>
      <c r="G571" s="333"/>
    </row>
    <row r="572" spans="1:7">
      <c r="A572" s="312"/>
      <c r="B572" s="1261" t="s">
        <v>808</v>
      </c>
      <c r="C572" s="1261"/>
      <c r="D572" s="1261"/>
      <c r="E572" s="1261"/>
      <c r="F572" s="1261"/>
      <c r="G572" s="333"/>
    </row>
    <row r="573" spans="1:7" ht="26.25" customHeight="1">
      <c r="A573" s="312"/>
      <c r="B573" s="1261" t="s">
        <v>809</v>
      </c>
      <c r="C573" s="1261"/>
      <c r="D573" s="1261"/>
      <c r="E573" s="1261"/>
      <c r="F573" s="1261"/>
      <c r="G573" s="333"/>
    </row>
    <row r="574" spans="1:7" ht="25.5" customHeight="1">
      <c r="A574" s="312"/>
      <c r="B574" s="1261" t="s">
        <v>810</v>
      </c>
      <c r="C574" s="1261"/>
      <c r="D574" s="1261"/>
      <c r="E574" s="1261"/>
      <c r="F574" s="1261"/>
      <c r="G574" s="333"/>
    </row>
    <row r="575" spans="1:7" ht="36.75" customHeight="1">
      <c r="A575" s="312"/>
      <c r="B575" s="1261" t="s">
        <v>811</v>
      </c>
      <c r="C575" s="1261"/>
      <c r="D575" s="1261"/>
      <c r="E575" s="1261"/>
      <c r="F575" s="1261"/>
      <c r="G575" s="333"/>
    </row>
    <row r="576" spans="1:7">
      <c r="A576" s="312"/>
      <c r="B576" s="1261" t="s">
        <v>812</v>
      </c>
      <c r="C576" s="1261"/>
      <c r="D576" s="1261"/>
      <c r="E576" s="1261"/>
      <c r="F576" s="1261"/>
      <c r="G576" s="333"/>
    </row>
    <row r="577" spans="1:7" ht="13.8">
      <c r="A577" s="312"/>
      <c r="B577" s="516" t="s">
        <v>813</v>
      </c>
      <c r="C577" s="516"/>
      <c r="D577" s="316"/>
      <c r="E577" s="316"/>
      <c r="F577" s="317"/>
      <c r="G577" s="333"/>
    </row>
    <row r="578" spans="1:7">
      <c r="A578" s="312"/>
      <c r="B578" s="1261" t="s">
        <v>814</v>
      </c>
      <c r="C578" s="1261"/>
      <c r="D578" s="1261"/>
      <c r="E578" s="1261"/>
      <c r="F578" s="1261"/>
      <c r="G578" s="333"/>
    </row>
    <row r="579" spans="1:7">
      <c r="A579" s="312"/>
      <c r="B579" s="1261" t="s">
        <v>1742</v>
      </c>
      <c r="C579" s="1261"/>
      <c r="D579" s="1261"/>
      <c r="E579" s="1261"/>
      <c r="F579" s="1261"/>
      <c r="G579" s="333"/>
    </row>
    <row r="580" spans="1:7" ht="13.8">
      <c r="A580" s="312"/>
      <c r="B580" s="516" t="s">
        <v>815</v>
      </c>
      <c r="C580" s="516"/>
      <c r="D580" s="316"/>
      <c r="E580" s="316"/>
      <c r="F580" s="317"/>
      <c r="G580" s="333"/>
    </row>
    <row r="581" spans="1:7" ht="26.25" customHeight="1">
      <c r="A581" s="312"/>
      <c r="B581" s="1261" t="s">
        <v>816</v>
      </c>
      <c r="C581" s="1261"/>
      <c r="D581" s="1261"/>
      <c r="E581" s="1261"/>
      <c r="F581" s="1261"/>
      <c r="G581" s="333"/>
    </row>
    <row r="582" spans="1:7">
      <c r="A582" s="312"/>
      <c r="B582" s="1261" t="s">
        <v>817</v>
      </c>
      <c r="C582" s="1261"/>
      <c r="D582" s="1261"/>
      <c r="E582" s="1261"/>
      <c r="F582" s="1261"/>
      <c r="G582" s="333"/>
    </row>
    <row r="583" spans="1:7" ht="13.8">
      <c r="A583" s="312"/>
      <c r="B583" s="516" t="s">
        <v>818</v>
      </c>
      <c r="C583" s="516"/>
      <c r="D583" s="316"/>
      <c r="E583" s="316"/>
      <c r="F583" s="317"/>
      <c r="G583" s="333"/>
    </row>
    <row r="584" spans="1:7" ht="24.75" customHeight="1">
      <c r="A584" s="312"/>
      <c r="B584" s="1261" t="s">
        <v>819</v>
      </c>
      <c r="C584" s="1261"/>
      <c r="D584" s="1261"/>
      <c r="E584" s="1261"/>
      <c r="F584" s="1261"/>
      <c r="G584" s="333"/>
    </row>
    <row r="585" spans="1:7" ht="13.8">
      <c r="A585" s="312"/>
      <c r="B585" s="516" t="s">
        <v>820</v>
      </c>
      <c r="C585" s="516"/>
      <c r="D585" s="316"/>
      <c r="E585" s="316"/>
      <c r="F585" s="317"/>
      <c r="G585" s="333"/>
    </row>
    <row r="586" spans="1:7">
      <c r="A586" s="312"/>
      <c r="B586" s="1261" t="s">
        <v>821</v>
      </c>
      <c r="C586" s="1261"/>
      <c r="D586" s="1261"/>
      <c r="E586" s="1261"/>
      <c r="F586" s="1261"/>
      <c r="G586" s="333"/>
    </row>
    <row r="587" spans="1:7" ht="13.8">
      <c r="A587" s="312"/>
      <c r="B587" s="517" t="s">
        <v>822</v>
      </c>
      <c r="C587" s="517"/>
      <c r="D587" s="316"/>
      <c r="E587" s="316"/>
      <c r="F587" s="317"/>
      <c r="G587" s="333"/>
    </row>
    <row r="588" spans="1:7" ht="13.8">
      <c r="A588" s="312"/>
      <c r="B588" s="517" t="s">
        <v>823</v>
      </c>
      <c r="C588" s="517"/>
      <c r="D588" s="316"/>
      <c r="E588" s="316"/>
      <c r="F588" s="317"/>
      <c r="G588" s="333"/>
    </row>
    <row r="589" spans="1:7">
      <c r="A589" s="312"/>
      <c r="B589" s="1261" t="s">
        <v>824</v>
      </c>
      <c r="C589" s="1261"/>
      <c r="D589" s="1261"/>
      <c r="E589" s="1261"/>
      <c r="F589" s="1261"/>
      <c r="G589" s="333"/>
    </row>
    <row r="590" spans="1:7" ht="13.8">
      <c r="A590" s="312"/>
      <c r="B590" s="517" t="s">
        <v>825</v>
      </c>
      <c r="C590" s="517"/>
      <c r="D590" s="316"/>
      <c r="E590" s="316"/>
      <c r="F590" s="317"/>
      <c r="G590" s="333"/>
    </row>
    <row r="591" spans="1:7" ht="13.8">
      <c r="A591" s="312"/>
      <c r="B591" s="517" t="s">
        <v>826</v>
      </c>
      <c r="C591" s="517"/>
      <c r="D591" s="316"/>
      <c r="E591" s="316"/>
      <c r="F591" s="317"/>
      <c r="G591" s="333"/>
    </row>
    <row r="592" spans="1:7">
      <c r="A592" s="312"/>
      <c r="B592" s="1261" t="s">
        <v>827</v>
      </c>
      <c r="C592" s="1261"/>
      <c r="D592" s="1261"/>
      <c r="E592" s="1261"/>
      <c r="F592" s="1261"/>
      <c r="G592" s="333"/>
    </row>
    <row r="593" spans="1:7" ht="15" customHeight="1">
      <c r="A593" s="312"/>
      <c r="B593" s="1261" t="s">
        <v>923</v>
      </c>
      <c r="C593" s="1261"/>
      <c r="D593" s="1261"/>
      <c r="E593" s="1261"/>
      <c r="F593" s="1261"/>
      <c r="G593" s="333"/>
    </row>
    <row r="594" spans="1:7" ht="14.25" customHeight="1">
      <c r="A594" s="312"/>
      <c r="B594" s="1261" t="s">
        <v>924</v>
      </c>
      <c r="C594" s="1261"/>
      <c r="D594" s="1261"/>
      <c r="E594" s="1261"/>
      <c r="F594" s="1261"/>
      <c r="G594" s="333"/>
    </row>
    <row r="595" spans="1:7" ht="13.8">
      <c r="A595" s="312"/>
      <c r="B595" s="340"/>
      <c r="C595" s="340"/>
      <c r="D595" s="319"/>
      <c r="E595" s="319"/>
      <c r="F595" s="320"/>
      <c r="G595" s="333"/>
    </row>
    <row r="596" spans="1:7" ht="13.8">
      <c r="A596" s="312"/>
      <c r="B596" s="337" t="s">
        <v>828</v>
      </c>
      <c r="C596" s="338"/>
      <c r="D596" s="339"/>
      <c r="E596" s="339"/>
      <c r="F596" s="356"/>
      <c r="G596" s="333"/>
    </row>
    <row r="597" spans="1:7" ht="27.75" customHeight="1">
      <c r="A597" s="312"/>
      <c r="B597" s="1261" t="s">
        <v>989</v>
      </c>
      <c r="C597" s="1261"/>
      <c r="D597" s="1261"/>
      <c r="E597" s="1261"/>
      <c r="F597" s="1261"/>
      <c r="G597" s="333"/>
    </row>
    <row r="598" spans="1:7">
      <c r="A598" s="312"/>
      <c r="B598" s="1261" t="s">
        <v>829</v>
      </c>
      <c r="C598" s="1261"/>
      <c r="D598" s="1261"/>
      <c r="E598" s="1261"/>
      <c r="F598" s="1261"/>
      <c r="G598" s="333"/>
    </row>
    <row r="599" spans="1:7" ht="26.25" customHeight="1">
      <c r="A599" s="312"/>
      <c r="B599" s="1261" t="s">
        <v>830</v>
      </c>
      <c r="C599" s="1261"/>
      <c r="D599" s="1261"/>
      <c r="E599" s="1261"/>
      <c r="F599" s="1261"/>
      <c r="G599" s="333"/>
    </row>
    <row r="600" spans="1:7">
      <c r="A600" s="312"/>
      <c r="B600" s="1261" t="s">
        <v>1799</v>
      </c>
      <c r="C600" s="1261"/>
      <c r="D600" s="1261"/>
      <c r="E600" s="1261"/>
      <c r="F600" s="1261"/>
      <c r="G600" s="551"/>
    </row>
    <row r="601" spans="1:7" ht="25.5" customHeight="1">
      <c r="A601" s="312"/>
      <c r="B601" s="1261" t="s">
        <v>1768</v>
      </c>
      <c r="C601" s="1261"/>
      <c r="D601" s="1261"/>
      <c r="E601" s="1261"/>
      <c r="F601" s="1261"/>
      <c r="G601" s="551"/>
    </row>
    <row r="602" spans="1:7">
      <c r="A602" s="312"/>
      <c r="B602" s="1261" t="s">
        <v>831</v>
      </c>
      <c r="C602" s="1261"/>
      <c r="D602" s="1261"/>
      <c r="E602" s="1261"/>
      <c r="F602" s="1261"/>
      <c r="G602" s="333"/>
    </row>
    <row r="603" spans="1:7" ht="13.8">
      <c r="A603" s="312"/>
      <c r="B603" s="517"/>
      <c r="C603" s="517"/>
      <c r="D603" s="316"/>
      <c r="E603" s="316"/>
      <c r="F603" s="317"/>
      <c r="G603" s="333"/>
    </row>
    <row r="604" spans="1:7" ht="13.8">
      <c r="A604" s="312"/>
      <c r="B604" s="517" t="s">
        <v>166</v>
      </c>
      <c r="C604" s="517"/>
      <c r="D604" s="316"/>
      <c r="E604" s="316"/>
      <c r="F604" s="317"/>
      <c r="G604" s="333"/>
    </row>
    <row r="605" spans="1:7" ht="25.5" customHeight="1">
      <c r="A605" s="312"/>
      <c r="B605" s="1261" t="s">
        <v>832</v>
      </c>
      <c r="C605" s="1261"/>
      <c r="D605" s="1261"/>
      <c r="E605" s="1261"/>
      <c r="F605" s="1261"/>
      <c r="G605" s="333"/>
    </row>
    <row r="606" spans="1:7">
      <c r="A606" s="312"/>
      <c r="B606" s="1261" t="s">
        <v>833</v>
      </c>
      <c r="C606" s="1261"/>
      <c r="D606" s="1261"/>
      <c r="E606" s="1261"/>
      <c r="F606" s="1261"/>
      <c r="G606" s="333"/>
    </row>
    <row r="607" spans="1:7">
      <c r="A607" s="312"/>
      <c r="B607" s="1261" t="s">
        <v>834</v>
      </c>
      <c r="C607" s="1261"/>
      <c r="D607" s="1261"/>
      <c r="E607" s="1261"/>
      <c r="F607" s="1261"/>
      <c r="G607" s="333"/>
    </row>
    <row r="608" spans="1:7" ht="39.75" customHeight="1">
      <c r="A608" s="312"/>
      <c r="B608" s="1261" t="s">
        <v>835</v>
      </c>
      <c r="C608" s="1261"/>
      <c r="D608" s="1261"/>
      <c r="E608" s="1261"/>
      <c r="F608" s="1261"/>
      <c r="G608" s="333"/>
    </row>
    <row r="609" spans="1:7">
      <c r="A609" s="312"/>
      <c r="B609" s="1261" t="s">
        <v>836</v>
      </c>
      <c r="C609" s="1261"/>
      <c r="D609" s="1261"/>
      <c r="E609" s="1261"/>
      <c r="F609" s="1261"/>
      <c r="G609" s="333"/>
    </row>
    <row r="610" spans="1:7">
      <c r="A610" s="312"/>
      <c r="B610" s="1261" t="s">
        <v>837</v>
      </c>
      <c r="C610" s="1261"/>
      <c r="D610" s="1261"/>
      <c r="E610" s="1261"/>
      <c r="F610" s="1261"/>
      <c r="G610" s="333"/>
    </row>
    <row r="611" spans="1:7">
      <c r="A611" s="312"/>
      <c r="B611" s="345"/>
      <c r="C611" s="345"/>
      <c r="D611" s="346"/>
      <c r="E611" s="346"/>
      <c r="F611" s="333"/>
      <c r="G611" s="333"/>
    </row>
    <row r="612" spans="1:7" ht="13.8">
      <c r="A612" s="312"/>
      <c r="B612" s="349" t="s">
        <v>550</v>
      </c>
      <c r="C612" s="350"/>
      <c r="D612" s="357"/>
      <c r="E612" s="357"/>
      <c r="F612" s="358"/>
      <c r="G612" s="320"/>
    </row>
    <row r="613" spans="1:7" ht="13.8">
      <c r="A613" s="312"/>
      <c r="B613" s="517"/>
      <c r="C613" s="517"/>
      <c r="D613" s="316"/>
      <c r="E613" s="316"/>
      <c r="F613" s="317"/>
      <c r="G613" s="320"/>
    </row>
    <row r="614" spans="1:7" ht="13.8">
      <c r="A614" s="312"/>
      <c r="B614" s="1261" t="s">
        <v>990</v>
      </c>
      <c r="C614" s="1261"/>
      <c r="D614" s="1261"/>
      <c r="E614" s="1261"/>
      <c r="F614" s="1261"/>
      <c r="G614" s="320"/>
    </row>
    <row r="615" spans="1:7" ht="13.8">
      <c r="A615" s="312"/>
      <c r="B615" s="1263" t="s">
        <v>991</v>
      </c>
      <c r="C615" s="1261"/>
      <c r="D615" s="1261"/>
      <c r="E615" s="1261"/>
      <c r="F615" s="1261"/>
      <c r="G615" s="320"/>
    </row>
    <row r="616" spans="1:7" ht="13.8">
      <c r="A616" s="312"/>
      <c r="B616" s="1263" t="s">
        <v>992</v>
      </c>
      <c r="C616" s="1261"/>
      <c r="D616" s="1261"/>
      <c r="E616" s="1261"/>
      <c r="F616" s="1261"/>
      <c r="G616" s="320"/>
    </row>
    <row r="617" spans="1:7" ht="13.8">
      <c r="A617" s="312"/>
      <c r="B617" s="1261" t="s">
        <v>838</v>
      </c>
      <c r="C617" s="1261"/>
      <c r="D617" s="1261"/>
      <c r="E617" s="1261"/>
      <c r="F617" s="1261"/>
      <c r="G617" s="320"/>
    </row>
    <row r="618" spans="1:7" ht="29.25" customHeight="1">
      <c r="A618" s="312"/>
      <c r="B618" s="1261" t="s">
        <v>993</v>
      </c>
      <c r="C618" s="1261"/>
      <c r="D618" s="1261"/>
      <c r="E618" s="1261"/>
      <c r="F618" s="1261"/>
      <c r="G618" s="320"/>
    </row>
    <row r="619" spans="1:7" ht="27" customHeight="1">
      <c r="A619" s="312"/>
      <c r="B619" s="1261" t="s">
        <v>959</v>
      </c>
      <c r="C619" s="1261"/>
      <c r="D619" s="1261"/>
      <c r="E619" s="1261"/>
      <c r="F619" s="1261"/>
      <c r="G619" s="320"/>
    </row>
    <row r="620" spans="1:7" ht="13.8">
      <c r="A620" s="312"/>
      <c r="B620" s="517"/>
      <c r="C620" s="517"/>
      <c r="D620" s="316"/>
      <c r="E620" s="316"/>
      <c r="F620" s="317"/>
      <c r="G620" s="320"/>
    </row>
    <row r="621" spans="1:7" ht="39" customHeight="1">
      <c r="A621" s="312"/>
      <c r="B621" s="1261" t="s">
        <v>839</v>
      </c>
      <c r="C621" s="1261"/>
      <c r="D621" s="1261"/>
      <c r="E621" s="1261"/>
      <c r="F621" s="1261"/>
      <c r="G621" s="320"/>
    </row>
    <row r="622" spans="1:7" ht="28.5" customHeight="1">
      <c r="A622" s="312"/>
      <c r="B622" s="1261" t="s">
        <v>840</v>
      </c>
      <c r="C622" s="1261"/>
      <c r="D622" s="1261"/>
      <c r="E622" s="1261"/>
      <c r="F622" s="1261"/>
      <c r="G622" s="320"/>
    </row>
    <row r="623" spans="1:7" ht="27.75" customHeight="1">
      <c r="A623" s="312"/>
      <c r="B623" s="1261" t="s">
        <v>3549</v>
      </c>
      <c r="C623" s="1261"/>
      <c r="D623" s="1261"/>
      <c r="E623" s="1261"/>
      <c r="F623" s="1261"/>
      <c r="G623" s="320"/>
    </row>
    <row r="624" spans="1:7" ht="64.5" customHeight="1">
      <c r="A624" s="312"/>
      <c r="B624" s="1261" t="s">
        <v>3576</v>
      </c>
      <c r="C624" s="1261"/>
      <c r="D624" s="1261"/>
      <c r="E624" s="1261"/>
      <c r="F624" s="1261"/>
      <c r="G624" s="1194"/>
    </row>
    <row r="625" spans="1:7" ht="51.75" customHeight="1">
      <c r="A625" s="312"/>
      <c r="B625" s="1261" t="s">
        <v>1800</v>
      </c>
      <c r="C625" s="1261"/>
      <c r="D625" s="1261"/>
      <c r="E625" s="1261"/>
      <c r="F625" s="1261"/>
      <c r="G625" s="392"/>
    </row>
    <row r="626" spans="1:7">
      <c r="A626" s="312"/>
      <c r="B626" s="1261" t="s">
        <v>1889</v>
      </c>
      <c r="C626" s="1261"/>
      <c r="D626" s="1261"/>
      <c r="E626" s="1261"/>
      <c r="F626" s="1261"/>
      <c r="G626" s="322"/>
    </row>
    <row r="627" spans="1:7" ht="40.5" customHeight="1">
      <c r="A627" s="312"/>
      <c r="B627" s="1261" t="s">
        <v>994</v>
      </c>
      <c r="C627" s="1261"/>
      <c r="D627" s="1261"/>
      <c r="E627" s="1261"/>
      <c r="F627" s="1261"/>
      <c r="G627" s="320"/>
    </row>
    <row r="628" spans="1:7" ht="62.25" customHeight="1">
      <c r="A628" s="312"/>
      <c r="B628" s="1261" t="s">
        <v>995</v>
      </c>
      <c r="C628" s="1261"/>
      <c r="D628" s="1261"/>
      <c r="E628" s="1261"/>
      <c r="F628" s="1261"/>
      <c r="G628" s="320"/>
    </row>
    <row r="629" spans="1:7" ht="24.75" customHeight="1">
      <c r="A629" s="312"/>
      <c r="B629" s="1261" t="s">
        <v>841</v>
      </c>
      <c r="C629" s="1261"/>
      <c r="D629" s="1261"/>
      <c r="E629" s="1261"/>
      <c r="F629" s="1261"/>
      <c r="G629" s="320"/>
    </row>
    <row r="630" spans="1:7" ht="13.8">
      <c r="A630" s="312"/>
      <c r="B630" s="517" t="s">
        <v>960</v>
      </c>
      <c r="C630" s="517"/>
      <c r="D630" s="316"/>
      <c r="E630" s="316"/>
      <c r="F630" s="317"/>
      <c r="G630" s="320"/>
    </row>
    <row r="631" spans="1:7" ht="25.5" customHeight="1">
      <c r="A631" s="312"/>
      <c r="B631" s="1261" t="s">
        <v>1890</v>
      </c>
      <c r="C631" s="1261"/>
      <c r="D631" s="1261"/>
      <c r="E631" s="1261"/>
      <c r="F631" s="1261"/>
      <c r="G631" s="320"/>
    </row>
    <row r="632" spans="1:7" ht="25.5" customHeight="1">
      <c r="A632" s="312"/>
      <c r="B632" s="1261" t="s">
        <v>842</v>
      </c>
      <c r="C632" s="1261"/>
      <c r="D632" s="1261"/>
      <c r="E632" s="1261"/>
      <c r="F632" s="1261"/>
      <c r="G632" s="320"/>
    </row>
    <row r="633" spans="1:7" ht="23.25" customHeight="1">
      <c r="A633" s="312"/>
      <c r="B633" s="1261" t="s">
        <v>843</v>
      </c>
      <c r="C633" s="1261"/>
      <c r="D633" s="1261"/>
      <c r="E633" s="1261"/>
      <c r="F633" s="1261"/>
      <c r="G633" s="320"/>
    </row>
    <row r="634" spans="1:7" ht="13.8">
      <c r="A634" s="312"/>
      <c r="B634" s="1261" t="s">
        <v>844</v>
      </c>
      <c r="C634" s="1261"/>
      <c r="D634" s="1261"/>
      <c r="E634" s="1261"/>
      <c r="F634" s="1261"/>
      <c r="G634" s="320"/>
    </row>
    <row r="635" spans="1:7" ht="13.8">
      <c r="A635" s="312"/>
      <c r="B635" s="517" t="s">
        <v>845</v>
      </c>
      <c r="C635" s="517"/>
      <c r="D635" s="316"/>
      <c r="E635" s="316"/>
      <c r="F635" s="317"/>
      <c r="G635" s="320"/>
    </row>
    <row r="636" spans="1:7" ht="13.8">
      <c r="A636" s="312"/>
      <c r="B636" s="1261" t="s">
        <v>996</v>
      </c>
      <c r="C636" s="1261"/>
      <c r="D636" s="1261"/>
      <c r="E636" s="1261"/>
      <c r="F636" s="1261"/>
      <c r="G636" s="320"/>
    </row>
    <row r="637" spans="1:7" ht="13.8">
      <c r="A637" s="312"/>
      <c r="B637" s="517" t="s">
        <v>846</v>
      </c>
      <c r="C637" s="517"/>
      <c r="D637" s="316"/>
      <c r="E637" s="316"/>
      <c r="F637" s="317"/>
      <c r="G637" s="320"/>
    </row>
    <row r="638" spans="1:7" ht="25.5" customHeight="1">
      <c r="A638" s="312"/>
      <c r="B638" s="1261" t="s">
        <v>1743</v>
      </c>
      <c r="C638" s="1261"/>
      <c r="D638" s="1261"/>
      <c r="E638" s="1261"/>
      <c r="F638" s="1261"/>
      <c r="G638" s="320"/>
    </row>
    <row r="639" spans="1:7" ht="13.8">
      <c r="A639" s="312"/>
      <c r="B639" s="1261" t="s">
        <v>847</v>
      </c>
      <c r="C639" s="1261"/>
      <c r="D639" s="1261"/>
      <c r="E639" s="1261"/>
      <c r="F639" s="1261"/>
      <c r="G639" s="320"/>
    </row>
    <row r="640" spans="1:7" ht="13.8">
      <c r="A640" s="312"/>
      <c r="B640" s="1261" t="s">
        <v>552</v>
      </c>
      <c r="C640" s="1261"/>
      <c r="D640" s="1261"/>
      <c r="E640" s="1261"/>
      <c r="F640" s="1261"/>
      <c r="G640" s="320"/>
    </row>
    <row r="641" spans="1:7" ht="13.8">
      <c r="A641" s="312"/>
      <c r="B641" s="517" t="s">
        <v>848</v>
      </c>
      <c r="C641" s="517"/>
      <c r="D641" s="316"/>
      <c r="E641" s="316"/>
      <c r="F641" s="317"/>
      <c r="G641" s="320"/>
    </row>
    <row r="642" spans="1:7" ht="13.8">
      <c r="A642" s="312"/>
      <c r="B642" s="1261" t="s">
        <v>849</v>
      </c>
      <c r="C642" s="1261"/>
      <c r="D642" s="1261"/>
      <c r="E642" s="1261"/>
      <c r="F642" s="1261"/>
      <c r="G642" s="320"/>
    </row>
    <row r="643" spans="1:7">
      <c r="A643" s="312"/>
      <c r="B643" s="345"/>
      <c r="C643" s="345"/>
      <c r="D643" s="346"/>
      <c r="E643" s="346"/>
      <c r="F643" s="333"/>
      <c r="G643" s="333"/>
    </row>
    <row r="644" spans="1:7" ht="13.8">
      <c r="A644" s="312"/>
      <c r="B644" s="337" t="s">
        <v>850</v>
      </c>
      <c r="C644" s="338"/>
      <c r="D644" s="339"/>
      <c r="E644" s="339"/>
      <c r="F644" s="356"/>
      <c r="G644" s="320"/>
    </row>
    <row r="645" spans="1:7" ht="13.8">
      <c r="A645" s="312"/>
      <c r="B645" s="340"/>
      <c r="C645" s="340"/>
      <c r="D645" s="319"/>
      <c r="E645" s="319"/>
      <c r="F645" s="320"/>
      <c r="G645" s="320"/>
    </row>
    <row r="646" spans="1:7" ht="29.25" customHeight="1">
      <c r="A646" s="312"/>
      <c r="B646" s="1261" t="s">
        <v>1769</v>
      </c>
      <c r="C646" s="1261"/>
      <c r="D646" s="1261"/>
      <c r="E646" s="1261"/>
      <c r="F646" s="1261"/>
      <c r="G646" s="322"/>
    </row>
    <row r="647" spans="1:7" ht="13.8">
      <c r="A647" s="312"/>
      <c r="B647" s="517" t="s">
        <v>851</v>
      </c>
      <c r="C647" s="517"/>
      <c r="D647" s="316"/>
      <c r="E647" s="316"/>
      <c r="F647" s="317"/>
      <c r="G647" s="320"/>
    </row>
    <row r="648" spans="1:7" ht="13.8">
      <c r="A648" s="312"/>
      <c r="B648" s="517" t="s">
        <v>852</v>
      </c>
      <c r="C648" s="517"/>
      <c r="D648" s="316"/>
      <c r="E648" s="316"/>
      <c r="F648" s="317"/>
      <c r="G648" s="320"/>
    </row>
    <row r="649" spans="1:7" ht="13.8">
      <c r="A649" s="312"/>
      <c r="B649" s="517" t="s">
        <v>853</v>
      </c>
      <c r="C649" s="517"/>
      <c r="D649" s="316"/>
      <c r="E649" s="316"/>
      <c r="F649" s="317"/>
      <c r="G649" s="320"/>
    </row>
    <row r="650" spans="1:7" ht="13.8">
      <c r="A650" s="312"/>
      <c r="B650" s="1261" t="s">
        <v>854</v>
      </c>
      <c r="C650" s="1261"/>
      <c r="D650" s="1261"/>
      <c r="E650" s="1261"/>
      <c r="F650" s="1261"/>
      <c r="G650" s="320"/>
    </row>
    <row r="651" spans="1:7" ht="13.8">
      <c r="A651" s="312"/>
      <c r="B651" s="517" t="s">
        <v>855</v>
      </c>
      <c r="C651" s="517"/>
      <c r="D651" s="316"/>
      <c r="E651" s="316"/>
      <c r="F651" s="317"/>
      <c r="G651" s="320"/>
    </row>
    <row r="652" spans="1:7" ht="13.8">
      <c r="A652" s="312"/>
      <c r="B652" s="1261" t="s">
        <v>856</v>
      </c>
      <c r="C652" s="1261"/>
      <c r="D652" s="1261"/>
      <c r="E652" s="1261"/>
      <c r="F652" s="1261"/>
      <c r="G652" s="320"/>
    </row>
    <row r="653" spans="1:7" ht="13.8">
      <c r="A653" s="312"/>
      <c r="B653" s="1261" t="s">
        <v>857</v>
      </c>
      <c r="C653" s="1261"/>
      <c r="D653" s="1261"/>
      <c r="E653" s="1261"/>
      <c r="F653" s="1261"/>
      <c r="G653" s="320"/>
    </row>
    <row r="654" spans="1:7" ht="13.8">
      <c r="A654" s="312"/>
      <c r="B654" s="1261" t="s">
        <v>858</v>
      </c>
      <c r="C654" s="1261"/>
      <c r="D654" s="1261"/>
      <c r="E654" s="1261"/>
      <c r="F654" s="1261"/>
      <c r="G654" s="320"/>
    </row>
    <row r="655" spans="1:7" ht="13.8">
      <c r="A655" s="312"/>
      <c r="B655" s="1261" t="s">
        <v>859</v>
      </c>
      <c r="C655" s="1261"/>
      <c r="D655" s="1261"/>
      <c r="E655" s="1261"/>
      <c r="F655" s="1261"/>
      <c r="G655" s="320"/>
    </row>
    <row r="656" spans="1:7" ht="26.25" customHeight="1">
      <c r="A656" s="312"/>
      <c r="B656" s="1261" t="s">
        <v>961</v>
      </c>
      <c r="C656" s="1261"/>
      <c r="D656" s="1261"/>
      <c r="E656" s="1261"/>
      <c r="F656" s="1261"/>
      <c r="G656" s="320"/>
    </row>
    <row r="657" spans="1:7" ht="13.8">
      <c r="A657" s="312"/>
      <c r="B657" s="1261" t="s">
        <v>860</v>
      </c>
      <c r="C657" s="1261"/>
      <c r="D657" s="1261"/>
      <c r="E657" s="1261"/>
      <c r="F657" s="1261"/>
      <c r="G657" s="320"/>
    </row>
    <row r="658" spans="1:7" ht="13.8">
      <c r="A658" s="312"/>
      <c r="B658" s="1261" t="s">
        <v>861</v>
      </c>
      <c r="C658" s="1261"/>
      <c r="D658" s="1261"/>
      <c r="E658" s="1261"/>
      <c r="F658" s="1261"/>
      <c r="G658" s="320"/>
    </row>
    <row r="659" spans="1:7" ht="13.8">
      <c r="A659" s="312"/>
      <c r="B659" s="1261" t="s">
        <v>862</v>
      </c>
      <c r="C659" s="1261"/>
      <c r="D659" s="1261"/>
      <c r="E659" s="1261"/>
      <c r="F659" s="1261"/>
      <c r="G659" s="320"/>
    </row>
    <row r="660" spans="1:7" ht="13.8">
      <c r="A660" s="312"/>
      <c r="B660" s="517" t="s">
        <v>863</v>
      </c>
      <c r="C660" s="517"/>
      <c r="D660" s="316"/>
      <c r="E660" s="316"/>
      <c r="F660" s="317"/>
      <c r="G660" s="320"/>
    </row>
    <row r="661" spans="1:7">
      <c r="A661" s="312"/>
      <c r="B661" s="1261" t="s">
        <v>1804</v>
      </c>
      <c r="C661" s="1261"/>
      <c r="D661" s="1261"/>
      <c r="E661" s="1261"/>
      <c r="F661" s="1261"/>
      <c r="G661" s="322"/>
    </row>
    <row r="662" spans="1:7" ht="41.25" customHeight="1">
      <c r="A662" s="312"/>
      <c r="B662" s="1261" t="s">
        <v>864</v>
      </c>
      <c r="C662" s="1261"/>
      <c r="D662" s="1261"/>
      <c r="E662" s="1261"/>
      <c r="F662" s="1261"/>
      <c r="G662" s="320"/>
    </row>
    <row r="663" spans="1:7" ht="13.8">
      <c r="A663" s="312"/>
      <c r="B663" s="517"/>
      <c r="C663" s="517"/>
      <c r="D663" s="316"/>
      <c r="E663" s="316"/>
      <c r="F663" s="317"/>
      <c r="G663" s="320"/>
    </row>
    <row r="664" spans="1:7" ht="13.8">
      <c r="A664" s="312"/>
      <c r="B664" s="517" t="s">
        <v>865</v>
      </c>
      <c r="C664" s="517"/>
      <c r="D664" s="316"/>
      <c r="E664" s="316"/>
      <c r="F664" s="317"/>
      <c r="G664" s="320"/>
    </row>
    <row r="665" spans="1:7" ht="27.75" customHeight="1">
      <c r="A665" s="312"/>
      <c r="B665" s="1261" t="s">
        <v>1801</v>
      </c>
      <c r="C665" s="1261"/>
      <c r="D665" s="1261"/>
      <c r="E665" s="1261"/>
      <c r="F665" s="1261"/>
      <c r="G665" s="322"/>
    </row>
    <row r="666" spans="1:7" ht="26.25" customHeight="1">
      <c r="A666" s="312"/>
      <c r="B666" s="1261" t="s">
        <v>866</v>
      </c>
      <c r="C666" s="1261"/>
      <c r="D666" s="1261"/>
      <c r="E666" s="1261"/>
      <c r="F666" s="1261"/>
      <c r="G666" s="320"/>
    </row>
    <row r="667" spans="1:7" ht="27.75" customHeight="1">
      <c r="A667" s="312"/>
      <c r="B667" s="1261" t="s">
        <v>867</v>
      </c>
      <c r="C667" s="1261"/>
      <c r="D667" s="1261"/>
      <c r="E667" s="1261"/>
      <c r="F667" s="1261"/>
      <c r="G667" s="320"/>
    </row>
    <row r="668" spans="1:7" ht="26.25" customHeight="1">
      <c r="A668" s="312"/>
      <c r="B668" s="1261" t="s">
        <v>1744</v>
      </c>
      <c r="C668" s="1261"/>
      <c r="D668" s="1261"/>
      <c r="E668" s="1261"/>
      <c r="F668" s="1261"/>
      <c r="G668" s="320"/>
    </row>
    <row r="669" spans="1:7" ht="47.25" customHeight="1">
      <c r="A669" s="312"/>
      <c r="B669" s="1261" t="s">
        <v>997</v>
      </c>
      <c r="C669" s="1261"/>
      <c r="D669" s="1261"/>
      <c r="E669" s="1261"/>
      <c r="F669" s="1261"/>
      <c r="G669" s="320"/>
    </row>
    <row r="670" spans="1:7" ht="25.5" customHeight="1">
      <c r="A670" s="312"/>
      <c r="B670" s="1261" t="s">
        <v>868</v>
      </c>
      <c r="C670" s="1261"/>
      <c r="D670" s="1261"/>
      <c r="E670" s="1261"/>
      <c r="F670" s="1261"/>
      <c r="G670" s="320"/>
    </row>
    <row r="671" spans="1:7" ht="24.75" customHeight="1">
      <c r="A671" s="312"/>
      <c r="B671" s="1261" t="s">
        <v>998</v>
      </c>
      <c r="C671" s="1261"/>
      <c r="D671" s="1261"/>
      <c r="E671" s="1261"/>
      <c r="F671" s="1261"/>
      <c r="G671" s="320"/>
    </row>
    <row r="672" spans="1:7" ht="13.8">
      <c r="A672" s="312"/>
      <c r="B672" s="1261" t="s">
        <v>869</v>
      </c>
      <c r="C672" s="1261"/>
      <c r="D672" s="1261"/>
      <c r="E672" s="1261"/>
      <c r="F672" s="1261"/>
      <c r="G672" s="320"/>
    </row>
    <row r="673" spans="1:7" ht="36.75" customHeight="1">
      <c r="A673" s="312"/>
      <c r="B673" s="1261" t="s">
        <v>962</v>
      </c>
      <c r="C673" s="1261"/>
      <c r="D673" s="1261"/>
      <c r="E673" s="1261"/>
      <c r="F673" s="1261"/>
      <c r="G673" s="320"/>
    </row>
    <row r="674" spans="1:7" ht="24" customHeight="1">
      <c r="A674" s="312"/>
      <c r="B674" s="1261" t="s">
        <v>999</v>
      </c>
      <c r="C674" s="1261"/>
      <c r="D674" s="1261"/>
      <c r="E674" s="1261"/>
      <c r="F674" s="1261"/>
      <c r="G674" s="320"/>
    </row>
    <row r="675" spans="1:7" ht="13.8">
      <c r="A675" s="312"/>
      <c r="B675" s="517" t="s">
        <v>870</v>
      </c>
      <c r="C675" s="517"/>
      <c r="D675" s="517"/>
      <c r="E675" s="517"/>
      <c r="F675" s="326"/>
      <c r="G675" s="320"/>
    </row>
    <row r="676" spans="1:7" ht="40.5" customHeight="1">
      <c r="A676" s="312"/>
      <c r="B676" s="1256" t="s">
        <v>1000</v>
      </c>
      <c r="C676" s="1262"/>
      <c r="D676" s="1262"/>
      <c r="E676" s="1262"/>
      <c r="F676" s="1262"/>
      <c r="G676" s="320"/>
    </row>
    <row r="677" spans="1:7" ht="13.8">
      <c r="A677" s="312"/>
      <c r="B677" s="517"/>
      <c r="C677" s="517"/>
      <c r="D677" s="517"/>
      <c r="E677" s="517"/>
      <c r="F677" s="326"/>
      <c r="G677" s="320"/>
    </row>
    <row r="678" spans="1:7" ht="13.8">
      <c r="A678" s="312"/>
      <c r="B678" s="337" t="s">
        <v>555</v>
      </c>
      <c r="C678" s="338"/>
      <c r="D678" s="339"/>
      <c r="E678" s="339"/>
      <c r="F678" s="356"/>
      <c r="G678" s="320"/>
    </row>
    <row r="679" spans="1:7" ht="13.8">
      <c r="A679" s="312"/>
      <c r="B679" s="359"/>
      <c r="C679" s="359"/>
      <c r="D679" s="319"/>
      <c r="E679" s="319"/>
      <c r="F679" s="320"/>
      <c r="G679" s="320"/>
    </row>
    <row r="680" spans="1:7" ht="28.5" customHeight="1">
      <c r="A680" s="312"/>
      <c r="B680" s="1261" t="s">
        <v>1771</v>
      </c>
      <c r="C680" s="1261"/>
      <c r="D680" s="1261"/>
      <c r="E680" s="1261"/>
      <c r="F680" s="1261"/>
      <c r="G680" s="322"/>
    </row>
    <row r="681" spans="1:7" ht="27" customHeight="1">
      <c r="A681" s="312"/>
      <c r="B681" s="1261" t="s">
        <v>1770</v>
      </c>
      <c r="C681" s="1261"/>
      <c r="D681" s="1261"/>
      <c r="E681" s="1261"/>
      <c r="F681" s="1261"/>
      <c r="G681" s="322"/>
    </row>
    <row r="682" spans="1:7" ht="25.5" customHeight="1">
      <c r="A682" s="312"/>
      <c r="B682" s="1261" t="s">
        <v>1802</v>
      </c>
      <c r="C682" s="1261"/>
      <c r="D682" s="1261"/>
      <c r="E682" s="1261"/>
      <c r="F682" s="1261"/>
      <c r="G682" s="552"/>
    </row>
    <row r="683" spans="1:7" ht="13.8">
      <c r="A683" s="312"/>
      <c r="B683" s="1261" t="s">
        <v>871</v>
      </c>
      <c r="C683" s="1261"/>
      <c r="D683" s="1261"/>
      <c r="E683" s="1261"/>
      <c r="F683" s="1261"/>
      <c r="G683" s="320"/>
    </row>
    <row r="684" spans="1:7" ht="13.8">
      <c r="A684" s="312"/>
      <c r="B684" s="1261" t="s">
        <v>872</v>
      </c>
      <c r="C684" s="1261"/>
      <c r="D684" s="1261"/>
      <c r="E684" s="1261"/>
      <c r="F684" s="1261"/>
      <c r="G684" s="320"/>
    </row>
    <row r="685" spans="1:7" ht="13.8">
      <c r="A685" s="312"/>
      <c r="B685" s="517"/>
      <c r="C685" s="517"/>
      <c r="D685" s="316"/>
      <c r="E685" s="316"/>
      <c r="F685" s="317"/>
      <c r="G685" s="320"/>
    </row>
    <row r="686" spans="1:7" ht="13.8">
      <c r="A686" s="312"/>
      <c r="B686" s="517" t="s">
        <v>873</v>
      </c>
      <c r="C686" s="517"/>
      <c r="D686" s="316"/>
      <c r="E686" s="316"/>
      <c r="F686" s="317"/>
      <c r="G686" s="320"/>
    </row>
    <row r="687" spans="1:7" ht="13.8">
      <c r="A687" s="312"/>
      <c r="B687" s="1264" t="s">
        <v>1805</v>
      </c>
      <c r="C687" s="1264"/>
      <c r="D687" s="1264"/>
      <c r="E687" s="1264"/>
      <c r="F687" s="1264"/>
      <c r="G687" s="320"/>
    </row>
    <row r="688" spans="1:7" ht="13.8">
      <c r="A688" s="312"/>
      <c r="B688" s="517"/>
      <c r="C688" s="517"/>
      <c r="D688" s="316"/>
      <c r="E688" s="316"/>
      <c r="F688" s="317"/>
      <c r="G688" s="320"/>
    </row>
    <row r="689" spans="1:7" ht="13.8">
      <c r="A689" s="312"/>
      <c r="B689" s="1261" t="s">
        <v>874</v>
      </c>
      <c r="C689" s="1261"/>
      <c r="D689" s="1261"/>
      <c r="E689" s="1261"/>
      <c r="F689" s="1261"/>
      <c r="G689" s="320"/>
    </row>
    <row r="690" spans="1:7" ht="13.8">
      <c r="A690" s="312"/>
      <c r="B690" s="517" t="s">
        <v>875</v>
      </c>
      <c r="C690" s="517"/>
      <c r="D690" s="316"/>
      <c r="E690" s="316"/>
      <c r="F690" s="317"/>
      <c r="G690" s="320"/>
    </row>
    <row r="691" spans="1:7" ht="24" customHeight="1">
      <c r="A691" s="312"/>
      <c r="B691" s="1261" t="s">
        <v>1806</v>
      </c>
      <c r="C691" s="1261"/>
      <c r="D691" s="1261"/>
      <c r="E691" s="1261"/>
      <c r="F691" s="1261"/>
      <c r="G691" s="552"/>
    </row>
    <row r="692" spans="1:7" ht="13.8">
      <c r="A692" s="312"/>
      <c r="B692" s="517" t="s">
        <v>876</v>
      </c>
      <c r="C692" s="517"/>
      <c r="D692" s="316"/>
      <c r="E692" s="316"/>
      <c r="F692" s="317"/>
      <c r="G692" s="320"/>
    </row>
    <row r="693" spans="1:7" ht="13.8">
      <c r="A693" s="312"/>
      <c r="B693" s="1261" t="s">
        <v>877</v>
      </c>
      <c r="C693" s="1261"/>
      <c r="D693" s="1261"/>
      <c r="E693" s="1261"/>
      <c r="F693" s="1261"/>
      <c r="G693" s="320"/>
    </row>
    <row r="694" spans="1:7" ht="13.8">
      <c r="A694" s="312"/>
      <c r="B694" s="517" t="s">
        <v>878</v>
      </c>
      <c r="C694" s="517"/>
      <c r="D694" s="316"/>
      <c r="E694" s="316"/>
      <c r="F694" s="317"/>
      <c r="G694" s="320"/>
    </row>
    <row r="695" spans="1:7" ht="13.8">
      <c r="A695" s="312"/>
      <c r="B695" s="517" t="s">
        <v>879</v>
      </c>
      <c r="C695" s="517"/>
      <c r="D695" s="316"/>
      <c r="E695" s="316"/>
      <c r="F695" s="317"/>
      <c r="G695" s="320"/>
    </row>
    <row r="696" spans="1:7" ht="13.8">
      <c r="A696" s="312"/>
      <c r="B696" s="517" t="s">
        <v>880</v>
      </c>
      <c r="C696" s="517"/>
      <c r="D696" s="316"/>
      <c r="E696" s="316"/>
      <c r="F696" s="317"/>
      <c r="G696" s="320"/>
    </row>
    <row r="697" spans="1:7" ht="13.8">
      <c r="A697" s="312"/>
      <c r="B697" s="517" t="s">
        <v>881</v>
      </c>
      <c r="C697" s="517"/>
      <c r="D697" s="316"/>
      <c r="E697" s="316"/>
      <c r="F697" s="317"/>
      <c r="G697" s="320"/>
    </row>
    <row r="698" spans="1:7" ht="26.25" customHeight="1">
      <c r="A698" s="312"/>
      <c r="B698" s="1261" t="s">
        <v>1807</v>
      </c>
      <c r="C698" s="1261"/>
      <c r="D698" s="1261"/>
      <c r="E698" s="1261"/>
      <c r="F698" s="1261"/>
      <c r="G698" s="322"/>
    </row>
    <row r="699" spans="1:7" ht="13.8">
      <c r="A699" s="312"/>
      <c r="B699" s="517"/>
      <c r="C699" s="517"/>
      <c r="D699" s="316"/>
      <c r="E699" s="316"/>
      <c r="F699" s="317"/>
      <c r="G699" s="320"/>
    </row>
    <row r="700" spans="1:7" ht="51.75" customHeight="1">
      <c r="A700" s="312"/>
      <c r="B700" s="1261" t="s">
        <v>1881</v>
      </c>
      <c r="C700" s="1261"/>
      <c r="D700" s="1261"/>
      <c r="E700" s="1261"/>
      <c r="F700" s="1261"/>
      <c r="G700" s="320"/>
    </row>
    <row r="701" spans="1:7">
      <c r="A701" s="312"/>
      <c r="B701" s="1261" t="s">
        <v>1772</v>
      </c>
      <c r="C701" s="1261"/>
      <c r="D701" s="1261"/>
      <c r="E701" s="1261"/>
      <c r="F701" s="1261"/>
      <c r="G701" s="322"/>
    </row>
    <row r="702" spans="1:7" ht="13.8">
      <c r="A702" s="312"/>
      <c r="B702" s="517"/>
      <c r="C702" s="517"/>
      <c r="D702" s="316"/>
      <c r="E702" s="316"/>
      <c r="F702" s="317"/>
      <c r="G702" s="320"/>
    </row>
    <row r="703" spans="1:7" ht="13.8">
      <c r="A703" s="312"/>
      <c r="B703" s="517" t="s">
        <v>882</v>
      </c>
      <c r="C703" s="517"/>
      <c r="D703" s="316"/>
      <c r="E703" s="316"/>
      <c r="F703" s="317"/>
      <c r="G703" s="320"/>
    </row>
    <row r="704" spans="1:7" ht="27" customHeight="1">
      <c r="A704" s="312"/>
      <c r="B704" s="1261" t="s">
        <v>883</v>
      </c>
      <c r="C704" s="1261"/>
      <c r="D704" s="1261"/>
      <c r="E704" s="1261"/>
      <c r="F704" s="1261"/>
      <c r="G704" s="320"/>
    </row>
    <row r="705" spans="1:7" ht="26.25" customHeight="1">
      <c r="A705" s="312"/>
      <c r="B705" s="1261" t="s">
        <v>1808</v>
      </c>
      <c r="C705" s="1261"/>
      <c r="D705" s="1261"/>
      <c r="E705" s="1261"/>
      <c r="F705" s="1261"/>
      <c r="G705" s="552"/>
    </row>
    <row r="706" spans="1:7" ht="24.75" customHeight="1">
      <c r="A706" s="312"/>
      <c r="B706" s="1261" t="s">
        <v>1809</v>
      </c>
      <c r="C706" s="1261"/>
      <c r="D706" s="1261"/>
      <c r="E706" s="1261"/>
      <c r="F706" s="1261"/>
      <c r="G706" s="322"/>
    </row>
    <row r="707" spans="1:7" ht="13.8">
      <c r="A707" s="312"/>
      <c r="B707" s="1261" t="s">
        <v>884</v>
      </c>
      <c r="C707" s="1261"/>
      <c r="D707" s="1261"/>
      <c r="E707" s="1261"/>
      <c r="F707" s="1261"/>
      <c r="G707" s="320"/>
    </row>
    <row r="708" spans="1:7" ht="27" customHeight="1">
      <c r="A708" s="312"/>
      <c r="B708" s="1261" t="s">
        <v>1810</v>
      </c>
      <c r="C708" s="1261"/>
      <c r="D708" s="1261"/>
      <c r="E708" s="1261"/>
      <c r="F708" s="1261"/>
      <c r="G708" s="553"/>
    </row>
    <row r="709" spans="1:7" ht="13.8">
      <c r="A709" s="312"/>
      <c r="B709" s="1261" t="s">
        <v>885</v>
      </c>
      <c r="C709" s="1261"/>
      <c r="D709" s="1261"/>
      <c r="E709" s="1261"/>
      <c r="F709" s="1261"/>
      <c r="G709" s="320"/>
    </row>
    <row r="710" spans="1:7" ht="13.8">
      <c r="A710" s="312"/>
      <c r="B710" s="517" t="s">
        <v>886</v>
      </c>
      <c r="C710" s="517"/>
      <c r="D710" s="316"/>
      <c r="E710" s="316"/>
      <c r="F710" s="317"/>
      <c r="G710" s="320"/>
    </row>
    <row r="711" spans="1:7" ht="13.8">
      <c r="A711" s="312"/>
      <c r="B711" s="1261" t="s">
        <v>1745</v>
      </c>
      <c r="C711" s="1261"/>
      <c r="D711" s="1261"/>
      <c r="E711" s="1261"/>
      <c r="F711" s="1261"/>
      <c r="G711" s="320"/>
    </row>
    <row r="712" spans="1:7" ht="13.8">
      <c r="A712" s="312"/>
      <c r="B712" s="1261" t="s">
        <v>887</v>
      </c>
      <c r="C712" s="1261"/>
      <c r="D712" s="1261"/>
      <c r="E712" s="1261"/>
      <c r="F712" s="1261"/>
      <c r="G712" s="320"/>
    </row>
    <row r="713" spans="1:7" ht="13.8">
      <c r="A713" s="312"/>
      <c r="B713" s="1261" t="s">
        <v>888</v>
      </c>
      <c r="C713" s="1261"/>
      <c r="D713" s="1261"/>
      <c r="E713" s="1261"/>
      <c r="F713" s="1261"/>
      <c r="G713" s="320"/>
    </row>
    <row r="714" spans="1:7" ht="13.8">
      <c r="A714" s="312"/>
      <c r="B714" s="1261" t="s">
        <v>889</v>
      </c>
      <c r="C714" s="1261"/>
      <c r="D714" s="1261"/>
      <c r="E714" s="1261"/>
      <c r="F714" s="1261"/>
      <c r="G714" s="320"/>
    </row>
    <row r="715" spans="1:7" ht="13.8">
      <c r="A715" s="312"/>
      <c r="B715" s="1261" t="s">
        <v>890</v>
      </c>
      <c r="C715" s="1261"/>
      <c r="D715" s="1261"/>
      <c r="E715" s="1261"/>
      <c r="F715" s="1261"/>
      <c r="G715" s="320"/>
    </row>
    <row r="716" spans="1:7" ht="13.8">
      <c r="A716" s="312"/>
      <c r="B716" s="1261" t="s">
        <v>891</v>
      </c>
      <c r="C716" s="1261"/>
      <c r="D716" s="1261"/>
      <c r="E716" s="1261"/>
      <c r="F716" s="1261"/>
      <c r="G716" s="320"/>
    </row>
    <row r="717" spans="1:7" ht="13.8">
      <c r="A717" s="312"/>
      <c r="B717" s="1261" t="s">
        <v>892</v>
      </c>
      <c r="C717" s="1261"/>
      <c r="D717" s="1261"/>
      <c r="E717" s="1261"/>
      <c r="F717" s="1261"/>
      <c r="G717" s="320"/>
    </row>
    <row r="718" spans="1:7" ht="13.8">
      <c r="A718" s="312"/>
      <c r="B718" s="1261" t="s">
        <v>893</v>
      </c>
      <c r="C718" s="1261"/>
      <c r="D718" s="1261"/>
      <c r="E718" s="1261"/>
      <c r="F718" s="1261"/>
      <c r="G718" s="320"/>
    </row>
    <row r="719" spans="1:7" ht="13.8">
      <c r="A719" s="312"/>
      <c r="B719" s="1261" t="s">
        <v>894</v>
      </c>
      <c r="C719" s="1261"/>
      <c r="D719" s="1261"/>
      <c r="E719" s="1261"/>
      <c r="F719" s="1261"/>
      <c r="G719" s="320"/>
    </row>
    <row r="720" spans="1:7" ht="13.8">
      <c r="A720" s="312"/>
      <c r="B720" s="1261" t="s">
        <v>1858</v>
      </c>
      <c r="C720" s="1261"/>
      <c r="D720" s="1261"/>
      <c r="E720" s="1261"/>
      <c r="F720" s="1261"/>
      <c r="G720" s="320"/>
    </row>
    <row r="721" spans="1:7">
      <c r="A721" s="312"/>
      <c r="B721" s="1261" t="s">
        <v>1811</v>
      </c>
      <c r="C721" s="1261"/>
      <c r="D721" s="1261"/>
      <c r="E721" s="1261"/>
      <c r="F721" s="1261"/>
      <c r="G721" s="322"/>
    </row>
    <row r="722" spans="1:7" ht="13.8">
      <c r="A722" s="312"/>
      <c r="B722" s="1261" t="s">
        <v>895</v>
      </c>
      <c r="C722" s="1261"/>
      <c r="D722" s="1261"/>
      <c r="E722" s="1261"/>
      <c r="F722" s="1261"/>
      <c r="G722" s="320"/>
    </row>
    <row r="723" spans="1:7" ht="13.8">
      <c r="A723" s="312"/>
      <c r="B723" s="517"/>
      <c r="C723" s="517"/>
      <c r="D723" s="316"/>
      <c r="E723" s="316"/>
      <c r="F723" s="317"/>
      <c r="G723" s="320"/>
    </row>
    <row r="724" spans="1:7" ht="25.5" customHeight="1">
      <c r="A724" s="312"/>
      <c r="B724" s="1261" t="s">
        <v>1730</v>
      </c>
      <c r="C724" s="1261"/>
      <c r="D724" s="1261"/>
      <c r="E724" s="1261"/>
      <c r="F724" s="1261"/>
      <c r="G724" s="320"/>
    </row>
    <row r="725" spans="1:7" ht="13.8">
      <c r="A725" s="312"/>
      <c r="B725" s="517"/>
      <c r="C725" s="517"/>
      <c r="D725" s="517"/>
      <c r="E725" s="517"/>
      <c r="F725" s="517"/>
      <c r="G725" s="320"/>
    </row>
    <row r="726" spans="1:7" ht="13.8">
      <c r="A726" s="312"/>
      <c r="B726" s="527" t="s">
        <v>896</v>
      </c>
      <c r="C726" s="527"/>
      <c r="D726" s="316"/>
      <c r="E726" s="316"/>
      <c r="F726" s="317"/>
      <c r="G726" s="320"/>
    </row>
    <row r="727" spans="1:7" ht="167.25" customHeight="1">
      <c r="A727" s="312"/>
      <c r="B727" s="1256" t="s">
        <v>3550</v>
      </c>
      <c r="C727" s="1261"/>
      <c r="D727" s="1261"/>
      <c r="E727" s="1261"/>
      <c r="F727" s="1261"/>
      <c r="G727" s="553"/>
    </row>
    <row r="728" spans="1:7" ht="13.8">
      <c r="A728" s="312"/>
      <c r="B728" s="1261" t="s">
        <v>897</v>
      </c>
      <c r="C728" s="1261"/>
      <c r="D728" s="1261"/>
      <c r="E728" s="1261"/>
      <c r="F728" s="1261"/>
      <c r="G728" s="320"/>
    </row>
    <row r="729" spans="1:7" ht="13.8">
      <c r="A729" s="312"/>
      <c r="B729" s="517"/>
      <c r="C729" s="517"/>
      <c r="D729" s="316"/>
      <c r="E729" s="316"/>
      <c r="F729" s="317"/>
      <c r="G729" s="320"/>
    </row>
    <row r="730" spans="1:7" ht="13.8">
      <c r="A730" s="312"/>
      <c r="B730" s="527" t="s">
        <v>898</v>
      </c>
      <c r="C730" s="527"/>
      <c r="D730" s="316"/>
      <c r="E730" s="316"/>
      <c r="F730" s="317"/>
      <c r="G730" s="320"/>
    </row>
    <row r="731" spans="1:7" ht="38.25" customHeight="1">
      <c r="A731" s="312"/>
      <c r="B731" s="1261" t="s">
        <v>1773</v>
      </c>
      <c r="C731" s="1261"/>
      <c r="D731" s="1261"/>
      <c r="E731" s="1261"/>
      <c r="F731" s="1261"/>
      <c r="G731" s="553"/>
    </row>
    <row r="732" spans="1:7" ht="27.75" customHeight="1">
      <c r="A732" s="312"/>
      <c r="B732" s="1261" t="s">
        <v>1812</v>
      </c>
      <c r="C732" s="1261"/>
      <c r="D732" s="1261"/>
      <c r="E732" s="1261"/>
      <c r="F732" s="1261"/>
      <c r="G732" s="322"/>
    </row>
    <row r="733" spans="1:7" ht="24.75" customHeight="1">
      <c r="A733" s="312"/>
      <c r="B733" s="1261" t="s">
        <v>899</v>
      </c>
      <c r="C733" s="1261"/>
      <c r="D733" s="1261"/>
      <c r="E733" s="1261"/>
      <c r="F733" s="1261"/>
      <c r="G733" s="322"/>
    </row>
    <row r="734" spans="1:7" ht="26.25" customHeight="1">
      <c r="A734" s="312"/>
      <c r="B734" s="1261" t="s">
        <v>900</v>
      </c>
      <c r="C734" s="1261"/>
      <c r="D734" s="1261"/>
      <c r="E734" s="1261"/>
      <c r="F734" s="1261"/>
      <c r="G734" s="320"/>
    </row>
    <row r="735" spans="1:7" ht="13.8">
      <c r="A735" s="312"/>
      <c r="B735" s="1261" t="s">
        <v>901</v>
      </c>
      <c r="C735" s="1261"/>
      <c r="D735" s="1261"/>
      <c r="E735" s="1261"/>
      <c r="F735" s="1261"/>
      <c r="G735" s="320"/>
    </row>
    <row r="736" spans="1:7" ht="28.5" customHeight="1">
      <c r="A736" s="312"/>
      <c r="B736" s="1261" t="s">
        <v>1774</v>
      </c>
      <c r="C736" s="1261"/>
      <c r="D736" s="1261"/>
      <c r="E736" s="1261"/>
      <c r="F736" s="1261"/>
      <c r="G736" s="322"/>
    </row>
    <row r="737" spans="1:7">
      <c r="A737" s="312"/>
      <c r="B737" s="345"/>
      <c r="C737" s="345"/>
      <c r="D737" s="346"/>
      <c r="E737" s="346"/>
      <c r="F737" s="333"/>
      <c r="G737" s="333"/>
    </row>
    <row r="738" spans="1:7" ht="15">
      <c r="A738" s="312"/>
      <c r="B738" s="1312" t="s">
        <v>902</v>
      </c>
      <c r="C738" s="1313"/>
      <c r="D738" s="1313"/>
      <c r="E738" s="1313"/>
      <c r="F738" s="1314"/>
      <c r="G738" s="554"/>
    </row>
    <row r="739" spans="1:7" ht="15">
      <c r="A739" s="312"/>
      <c r="B739" s="360"/>
      <c r="C739" s="360"/>
      <c r="D739" s="360"/>
      <c r="E739" s="360"/>
      <c r="F739" s="361"/>
      <c r="G739" s="554"/>
    </row>
    <row r="740" spans="1:7" ht="24" customHeight="1">
      <c r="A740" s="312"/>
      <c r="B740" s="1256" t="s">
        <v>1775</v>
      </c>
      <c r="C740" s="1256"/>
      <c r="D740" s="1256"/>
      <c r="E740" s="1256"/>
      <c r="F740" s="1256"/>
      <c r="G740" s="520"/>
    </row>
    <row r="741" spans="1:7" ht="27" customHeight="1">
      <c r="A741" s="312"/>
      <c r="B741" s="1256" t="s">
        <v>903</v>
      </c>
      <c r="C741" s="1256"/>
      <c r="D741" s="1256"/>
      <c r="E741" s="1256"/>
      <c r="F741" s="1256"/>
      <c r="G741" s="392"/>
    </row>
    <row r="742" spans="1:7" ht="37.5" customHeight="1">
      <c r="A742" s="312"/>
      <c r="B742" s="1256" t="s">
        <v>1776</v>
      </c>
      <c r="C742" s="1256"/>
      <c r="D742" s="1256"/>
      <c r="E742" s="1256"/>
      <c r="F742" s="1256"/>
      <c r="G742" s="392"/>
    </row>
    <row r="743" spans="1:7" ht="15" customHeight="1">
      <c r="A743" s="312"/>
      <c r="B743" s="1315" t="s">
        <v>1777</v>
      </c>
      <c r="C743" s="1256"/>
      <c r="D743" s="1256"/>
      <c r="E743" s="1256"/>
      <c r="F743" s="1256"/>
      <c r="G743" s="392"/>
    </row>
    <row r="744" spans="1:7" ht="15" customHeight="1">
      <c r="A744" s="312"/>
      <c r="B744" s="1256" t="s">
        <v>904</v>
      </c>
      <c r="C744" s="1256"/>
      <c r="D744" s="1256"/>
      <c r="E744" s="1256"/>
      <c r="F744" s="1256"/>
      <c r="G744" s="392"/>
    </row>
    <row r="745" spans="1:7" ht="15" customHeight="1">
      <c r="A745" s="312"/>
      <c r="B745" s="1256" t="s">
        <v>905</v>
      </c>
      <c r="C745" s="1256"/>
      <c r="D745" s="1256"/>
      <c r="E745" s="1256"/>
      <c r="F745" s="1256"/>
    </row>
    <row r="746" spans="1:7" ht="26.25" customHeight="1">
      <c r="A746" s="312"/>
      <c r="B746" s="1256" t="s">
        <v>1778</v>
      </c>
      <c r="C746" s="1256"/>
      <c r="D746" s="1256"/>
      <c r="E746" s="1256"/>
      <c r="F746" s="1256"/>
      <c r="G746" s="392"/>
    </row>
    <row r="747" spans="1:7" ht="13.5" customHeight="1">
      <c r="A747" s="312"/>
      <c r="B747" s="1258"/>
      <c r="C747" s="1258"/>
      <c r="D747" s="1258"/>
      <c r="E747" s="1258"/>
      <c r="F747" s="1258"/>
      <c r="G747" s="392"/>
    </row>
    <row r="748" spans="1:7" ht="13.5" customHeight="1">
      <c r="A748" s="312"/>
      <c r="B748" s="1259" t="s">
        <v>906</v>
      </c>
      <c r="C748" s="1259"/>
      <c r="D748" s="1259"/>
      <c r="E748" s="1259"/>
      <c r="F748" s="1259"/>
      <c r="G748" s="392"/>
    </row>
    <row r="749" spans="1:7" ht="13.5" customHeight="1">
      <c r="A749" s="312"/>
      <c r="B749" s="1256" t="s">
        <v>907</v>
      </c>
      <c r="C749" s="1256"/>
      <c r="D749" s="1256"/>
      <c r="E749" s="1256"/>
      <c r="F749" s="1256"/>
      <c r="G749" s="392"/>
    </row>
    <row r="750" spans="1:7" ht="36.75" customHeight="1">
      <c r="A750" s="312"/>
      <c r="B750" s="1256" t="s">
        <v>963</v>
      </c>
      <c r="C750" s="1256"/>
      <c r="D750" s="1256"/>
      <c r="E750" s="1256"/>
      <c r="F750" s="1256"/>
      <c r="G750" s="392"/>
    </row>
    <row r="751" spans="1:7" ht="13.5" customHeight="1">
      <c r="A751" s="312"/>
      <c r="B751" s="1256" t="s">
        <v>908</v>
      </c>
      <c r="C751" s="1256"/>
      <c r="D751" s="1256"/>
      <c r="E751" s="1256"/>
      <c r="F751" s="1256"/>
      <c r="G751" s="392"/>
    </row>
    <row r="752" spans="1:7" ht="13.5" customHeight="1">
      <c r="A752" s="312"/>
      <c r="B752" s="1256" t="s">
        <v>909</v>
      </c>
      <c r="C752" s="1256"/>
      <c r="D752" s="1256"/>
      <c r="E752" s="1256"/>
      <c r="F752" s="1256"/>
      <c r="G752" s="392"/>
    </row>
    <row r="753" spans="1:7" ht="13.5" customHeight="1">
      <c r="A753" s="312"/>
      <c r="B753" s="1257" t="s">
        <v>910</v>
      </c>
      <c r="C753" s="1257"/>
      <c r="D753" s="1257"/>
      <c r="E753" s="1257"/>
      <c r="F753" s="1257"/>
      <c r="G753" s="392"/>
    </row>
    <row r="754" spans="1:7" ht="13.5" customHeight="1">
      <c r="A754" s="312"/>
      <c r="B754" s="1258"/>
      <c r="C754" s="1258"/>
      <c r="D754" s="1258"/>
      <c r="E754" s="1258"/>
      <c r="F754" s="1258"/>
      <c r="G754" s="392"/>
    </row>
    <row r="755" spans="1:7" ht="13.5" customHeight="1">
      <c r="A755" s="312"/>
      <c r="B755" s="1259" t="s">
        <v>911</v>
      </c>
      <c r="C755" s="1259"/>
      <c r="D755" s="1259"/>
      <c r="E755" s="1259"/>
      <c r="F755" s="1259"/>
      <c r="G755" s="392"/>
    </row>
    <row r="756" spans="1:7" ht="13.5" customHeight="1">
      <c r="A756" s="312"/>
      <c r="B756" s="1256" t="s">
        <v>1813</v>
      </c>
      <c r="C756" s="1256"/>
      <c r="D756" s="1256"/>
      <c r="E756" s="1256"/>
      <c r="F756" s="1256"/>
      <c r="G756" s="509"/>
    </row>
    <row r="757" spans="1:7" ht="13.5" customHeight="1">
      <c r="A757" s="312"/>
      <c r="B757" s="1256" t="s">
        <v>1779</v>
      </c>
      <c r="C757" s="1256"/>
      <c r="D757" s="1256"/>
      <c r="E757" s="1256"/>
      <c r="F757" s="1256"/>
      <c r="G757" s="392"/>
    </row>
    <row r="758" spans="1:7" ht="13.5" customHeight="1">
      <c r="A758" s="312"/>
      <c r="B758" s="1256" t="s">
        <v>912</v>
      </c>
      <c r="C758" s="1256"/>
      <c r="D758" s="1256"/>
      <c r="E758" s="1256"/>
      <c r="F758" s="1256"/>
      <c r="G758" s="362"/>
    </row>
    <row r="759" spans="1:7" ht="24" customHeight="1">
      <c r="A759" s="312"/>
      <c r="B759" s="1256" t="s">
        <v>913</v>
      </c>
      <c r="C759" s="1256"/>
      <c r="D759" s="1256"/>
      <c r="E759" s="1256"/>
      <c r="F759" s="1256"/>
      <c r="G759" s="362"/>
    </row>
    <row r="760" spans="1:7" ht="11.25" customHeight="1">
      <c r="A760" s="312"/>
      <c r="B760" s="1259" t="s">
        <v>914</v>
      </c>
      <c r="C760" s="1259"/>
      <c r="D760" s="1259"/>
      <c r="E760" s="1259"/>
      <c r="F760" s="1259"/>
      <c r="G760" s="362"/>
    </row>
    <row r="761" spans="1:7" ht="24.75" customHeight="1">
      <c r="A761" s="312"/>
      <c r="B761" s="1256" t="s">
        <v>1001</v>
      </c>
      <c r="C761" s="1256"/>
      <c r="D761" s="1256"/>
      <c r="E761" s="1256"/>
      <c r="F761" s="1256"/>
      <c r="G761" s="362"/>
    </row>
    <row r="762" spans="1:7" ht="12.75" customHeight="1">
      <c r="A762" s="312"/>
      <c r="B762" s="518"/>
      <c r="C762" s="518"/>
      <c r="D762" s="518"/>
      <c r="E762" s="518"/>
      <c r="F762" s="518"/>
      <c r="G762" s="362"/>
    </row>
    <row r="763" spans="1:7" ht="13.5" customHeight="1">
      <c r="A763" s="312"/>
      <c r="B763" s="1259" t="s">
        <v>915</v>
      </c>
      <c r="C763" s="1259"/>
      <c r="D763" s="1259"/>
      <c r="E763" s="1259"/>
      <c r="F763" s="1259"/>
      <c r="G763" s="362"/>
    </row>
    <row r="764" spans="1:7" ht="13.5" customHeight="1">
      <c r="A764" s="312"/>
      <c r="B764" s="1256" t="s">
        <v>916</v>
      </c>
      <c r="C764" s="1256"/>
      <c r="D764" s="1256"/>
      <c r="E764" s="1256"/>
      <c r="F764" s="1256"/>
      <c r="G764" s="362"/>
    </row>
    <row r="765" spans="1:7" ht="13.5" customHeight="1">
      <c r="A765" s="312"/>
      <c r="B765" s="518" t="s">
        <v>917</v>
      </c>
      <c r="C765" s="518"/>
      <c r="D765" s="1256"/>
      <c r="E765" s="1256"/>
      <c r="F765" s="1256"/>
      <c r="G765" s="362"/>
    </row>
    <row r="766" spans="1:7" ht="13.5" customHeight="1">
      <c r="A766" s="312"/>
      <c r="B766" s="518" t="s">
        <v>918</v>
      </c>
      <c r="C766" s="518"/>
      <c r="D766" s="1256"/>
      <c r="E766" s="1256"/>
      <c r="F766" s="1256"/>
      <c r="G766" s="362"/>
    </row>
    <row r="767" spans="1:7" ht="13.5" customHeight="1">
      <c r="A767" s="312"/>
      <c r="B767" s="518" t="s">
        <v>919</v>
      </c>
      <c r="C767" s="518"/>
      <c r="D767" s="1256"/>
      <c r="E767" s="1256"/>
      <c r="F767" s="1256"/>
      <c r="G767" s="362"/>
    </row>
    <row r="768" spans="1:7" s="364" customFormat="1" ht="12">
      <c r="A768" s="363"/>
      <c r="B768" s="517"/>
      <c r="C768" s="517"/>
      <c r="D768" s="517"/>
      <c r="E768" s="517"/>
      <c r="F768" s="517"/>
      <c r="G768" s="322"/>
    </row>
    <row r="769" spans="1:7" s="364" customFormat="1" ht="12">
      <c r="A769" s="363"/>
      <c r="B769" s="528" t="s">
        <v>1014</v>
      </c>
      <c r="C769" s="529"/>
      <c r="D769" s="365"/>
      <c r="E769" s="365"/>
      <c r="F769" s="366"/>
      <c r="G769" s="322"/>
    </row>
    <row r="770" spans="1:7" s="364" customFormat="1" ht="12">
      <c r="A770" s="363"/>
      <c r="B770" s="359"/>
      <c r="C770" s="359"/>
      <c r="D770" s="321"/>
      <c r="E770" s="321"/>
      <c r="F770" s="322"/>
      <c r="G770" s="322"/>
    </row>
    <row r="771" spans="1:7" s="518" customFormat="1" ht="11.4">
      <c r="A771" s="367"/>
      <c r="B771" s="1254" t="s">
        <v>1011</v>
      </c>
      <c r="C771" s="1254"/>
      <c r="D771" s="1254"/>
      <c r="E771" s="1254"/>
      <c r="F771" s="1254"/>
    </row>
    <row r="772" spans="1:7" s="518" customFormat="1" ht="30" customHeight="1">
      <c r="A772" s="367"/>
      <c r="B772" s="1260" t="s">
        <v>1725</v>
      </c>
      <c r="C772" s="1260"/>
      <c r="D772" s="1260"/>
      <c r="E772" s="1260"/>
      <c r="F772" s="1260"/>
    </row>
    <row r="773" spans="1:7" s="518" customFormat="1" ht="104.25" customHeight="1">
      <c r="A773" s="367"/>
      <c r="B773" s="1254" t="s">
        <v>1864</v>
      </c>
      <c r="C773" s="1255"/>
      <c r="D773" s="1255"/>
      <c r="E773" s="1255"/>
      <c r="F773" s="1255"/>
    </row>
    <row r="774" spans="1:7" s="518" customFormat="1" ht="380.25" customHeight="1">
      <c r="A774" s="367"/>
      <c r="B774" s="1254" t="s">
        <v>3532</v>
      </c>
      <c r="C774" s="1255"/>
      <c r="D774" s="1255"/>
      <c r="E774" s="1255"/>
      <c r="F774" s="1255"/>
    </row>
    <row r="775" spans="1:7" s="518" customFormat="1" ht="102" customHeight="1">
      <c r="A775" s="367"/>
      <c r="B775" s="1254" t="s">
        <v>3533</v>
      </c>
      <c r="C775" s="1255"/>
      <c r="D775" s="1255"/>
      <c r="E775" s="1255"/>
      <c r="F775" s="1255"/>
    </row>
    <row r="776" spans="1:7" s="518" customFormat="1" ht="156" customHeight="1">
      <c r="A776" s="367"/>
      <c r="B776" s="1254" t="s">
        <v>3534</v>
      </c>
      <c r="C776" s="1255"/>
      <c r="D776" s="1255"/>
      <c r="E776" s="1255"/>
      <c r="F776" s="1255"/>
    </row>
    <row r="777" spans="1:7" s="518" customFormat="1" ht="202.5" customHeight="1">
      <c r="A777" s="367"/>
      <c r="B777" s="1254" t="s">
        <v>3535</v>
      </c>
      <c r="C777" s="1255"/>
      <c r="D777" s="1255"/>
      <c r="E777" s="1255"/>
      <c r="F777" s="1255"/>
    </row>
    <row r="778" spans="1:7" s="518" customFormat="1" ht="291.75" customHeight="1">
      <c r="A778" s="367"/>
      <c r="B778" s="1254" t="s">
        <v>3536</v>
      </c>
      <c r="C778" s="1255"/>
      <c r="D778" s="1255"/>
      <c r="E778" s="1255"/>
      <c r="F778" s="1255"/>
    </row>
    <row r="779" spans="1:7" s="518" customFormat="1" ht="248.25" customHeight="1">
      <c r="A779" s="367"/>
      <c r="B779" s="1254" t="s">
        <v>1865</v>
      </c>
      <c r="C779" s="1255"/>
      <c r="D779" s="1255"/>
      <c r="E779" s="1255"/>
      <c r="F779" s="1255"/>
    </row>
    <row r="780" spans="1:7" s="518" customFormat="1" ht="149.25" customHeight="1">
      <c r="A780" s="367"/>
      <c r="B780" s="1254" t="s">
        <v>1089</v>
      </c>
      <c r="C780" s="1255"/>
      <c r="D780" s="1255"/>
      <c r="E780" s="1255"/>
      <c r="F780" s="1255"/>
    </row>
    <row r="781" spans="1:7" s="518" customFormat="1" ht="20.25" customHeight="1">
      <c r="A781" s="367"/>
      <c r="B781" s="1254" t="s">
        <v>1013</v>
      </c>
      <c r="C781" s="1255"/>
      <c r="D781" s="1255"/>
      <c r="E781" s="1255"/>
      <c r="F781" s="1255"/>
    </row>
    <row r="782" spans="1:7" s="518" customFormat="1" ht="17.25" customHeight="1">
      <c r="A782" s="367"/>
      <c r="B782" s="1254" t="s">
        <v>1012</v>
      </c>
      <c r="C782" s="1255"/>
      <c r="D782" s="1255"/>
      <c r="E782" s="1255"/>
      <c r="F782" s="1255"/>
    </row>
    <row r="783" spans="1:7" s="311" customFormat="1" ht="20.399999999999999">
      <c r="A783" s="368" t="s">
        <v>350</v>
      </c>
      <c r="B783" s="369" t="s">
        <v>351</v>
      </c>
      <c r="C783" s="369" t="s">
        <v>352</v>
      </c>
      <c r="D783" s="370" t="s">
        <v>353</v>
      </c>
      <c r="E783" s="370" t="s">
        <v>354</v>
      </c>
      <c r="F783" s="370" t="s">
        <v>355</v>
      </c>
    </row>
    <row r="784" spans="1:7">
      <c r="A784" s="312"/>
      <c r="B784" s="302"/>
      <c r="C784" s="541"/>
      <c r="D784" s="541"/>
      <c r="E784" s="541"/>
      <c r="F784" s="541"/>
    </row>
    <row r="785" spans="1:12" s="521" customFormat="1">
      <c r="A785" s="371" t="s">
        <v>382</v>
      </c>
      <c r="B785" s="372" t="s">
        <v>336</v>
      </c>
      <c r="C785" s="373"/>
      <c r="D785" s="373"/>
      <c r="E785" s="373"/>
      <c r="F785" s="374"/>
    </row>
    <row r="786" spans="1:12" s="521" customFormat="1">
      <c r="A786" s="375"/>
      <c r="B786" s="376"/>
      <c r="C786" s="373"/>
      <c r="D786" s="373"/>
      <c r="E786" s="373"/>
      <c r="F786" s="374"/>
    </row>
    <row r="787" spans="1:12" s="602" customFormat="1" ht="39.75" customHeight="1">
      <c r="A787" s="117"/>
      <c r="B787" s="189" t="s">
        <v>1956</v>
      </c>
      <c r="C787" s="133"/>
      <c r="D787" s="134"/>
      <c r="E787" s="116"/>
      <c r="F787" s="601"/>
    </row>
    <row r="788" spans="1:12" s="602" customFormat="1" ht="52.8">
      <c r="A788" s="117"/>
      <c r="B788" s="189" t="s">
        <v>1957</v>
      </c>
      <c r="C788" s="133"/>
      <c r="D788" s="134"/>
      <c r="E788" s="116"/>
      <c r="F788" s="601"/>
    </row>
    <row r="789" spans="1:12" s="602" customFormat="1" ht="26.4">
      <c r="A789" s="117"/>
      <c r="B789" s="189" t="s">
        <v>1955</v>
      </c>
      <c r="C789" s="133"/>
      <c r="D789" s="134"/>
      <c r="E789" s="116"/>
      <c r="F789" s="601"/>
    </row>
    <row r="790" spans="1:12" s="602" customFormat="1" ht="66">
      <c r="A790" s="117"/>
      <c r="B790" s="189" t="s">
        <v>1958</v>
      </c>
      <c r="C790" s="133"/>
      <c r="D790" s="134"/>
      <c r="E790" s="116"/>
      <c r="F790" s="601"/>
    </row>
    <row r="791" spans="1:12" s="602" customFormat="1">
      <c r="A791" s="117"/>
      <c r="B791" s="189"/>
      <c r="C791" s="133"/>
      <c r="D791" s="134"/>
      <c r="E791" s="116"/>
      <c r="F791" s="601"/>
    </row>
    <row r="792" spans="1:12" ht="52.8">
      <c r="A792" s="690" t="s">
        <v>1954</v>
      </c>
      <c r="B792" s="323" t="s">
        <v>1859</v>
      </c>
      <c r="D792" s="556"/>
      <c r="E792" s="557"/>
      <c r="F792" s="556"/>
    </row>
    <row r="793" spans="1:12" ht="105.6">
      <c r="A793" s="555"/>
      <c r="B793" s="323" t="s">
        <v>1953</v>
      </c>
      <c r="D793" s="556"/>
      <c r="E793" s="557"/>
      <c r="F793" s="556"/>
    </row>
    <row r="794" spans="1:12" ht="39.6">
      <c r="A794" s="555"/>
      <c r="B794" s="323" t="s">
        <v>2201</v>
      </c>
      <c r="D794" s="556"/>
      <c r="E794" s="557"/>
      <c r="F794" s="556"/>
    </row>
    <row r="795" spans="1:12">
      <c r="A795" s="555"/>
      <c r="B795" s="379" t="s">
        <v>554</v>
      </c>
      <c r="C795" s="538" t="s">
        <v>348</v>
      </c>
      <c r="D795" s="556">
        <v>1500</v>
      </c>
      <c r="E795" s="289"/>
      <c r="F795" s="374">
        <f>D795*E795</f>
        <v>0</v>
      </c>
    </row>
    <row r="796" spans="1:12" s="521" customFormat="1" ht="13.8" thickBot="1">
      <c r="A796" s="377"/>
      <c r="C796" s="377"/>
      <c r="D796" s="374"/>
      <c r="E796" s="289"/>
      <c r="F796" s="374"/>
      <c r="G796" s="378"/>
      <c r="H796" s="378"/>
      <c r="I796" s="378"/>
      <c r="J796" s="378"/>
      <c r="K796" s="378"/>
      <c r="L796" s="378"/>
    </row>
    <row r="797" spans="1:12" s="521" customFormat="1" ht="13.8" thickBot="1">
      <c r="A797" s="371"/>
      <c r="B797" s="532" t="s">
        <v>1002</v>
      </c>
      <c r="C797" s="380"/>
      <c r="D797" s="380"/>
      <c r="E797" s="1206"/>
      <c r="F797" s="381">
        <f>SUM(F791:F795)</f>
        <v>0</v>
      </c>
    </row>
    <row r="798" spans="1:12">
      <c r="A798" s="555"/>
      <c r="B798" s="540"/>
      <c r="C798" s="558"/>
      <c r="D798" s="558"/>
      <c r="E798" s="1207"/>
      <c r="F798" s="558"/>
    </row>
    <row r="799" spans="1:12">
      <c r="A799" s="382" t="s">
        <v>537</v>
      </c>
      <c r="B799" s="372" t="s">
        <v>1006</v>
      </c>
      <c r="C799" s="377"/>
      <c r="D799" s="374"/>
      <c r="E799" s="289"/>
      <c r="F799" s="374"/>
    </row>
    <row r="800" spans="1:12">
      <c r="A800" s="383"/>
      <c r="B800" s="384"/>
      <c r="C800" s="377"/>
      <c r="D800" s="374"/>
      <c r="E800" s="289"/>
      <c r="F800" s="374"/>
    </row>
    <row r="801" spans="1:8">
      <c r="A801" s="383"/>
      <c r="B801" s="384" t="s">
        <v>547</v>
      </c>
      <c r="C801" s="377"/>
      <c r="D801" s="374"/>
      <c r="E801" s="289"/>
      <c r="F801" s="374"/>
    </row>
    <row r="802" spans="1:8" ht="39.6">
      <c r="A802" s="383"/>
      <c r="B802" s="559" t="s">
        <v>1090</v>
      </c>
      <c r="C802" s="377"/>
      <c r="D802" s="374"/>
      <c r="E802" s="289"/>
      <c r="F802" s="374"/>
    </row>
    <row r="803" spans="1:8" ht="39.6">
      <c r="A803" s="383"/>
      <c r="B803" s="559" t="s">
        <v>1095</v>
      </c>
      <c r="C803" s="377"/>
      <c r="D803" s="374"/>
      <c r="E803" s="289"/>
      <c r="F803" s="374"/>
    </row>
    <row r="804" spans="1:8" ht="184.8">
      <c r="A804" s="383"/>
      <c r="B804" s="559" t="s">
        <v>1891</v>
      </c>
      <c r="C804" s="377"/>
      <c r="D804" s="374"/>
      <c r="E804" s="289"/>
      <c r="F804" s="374"/>
    </row>
    <row r="805" spans="1:8" s="281" customFormat="1">
      <c r="A805" s="45"/>
      <c r="B805" s="604"/>
      <c r="C805" s="45"/>
      <c r="D805" s="273"/>
      <c r="E805" s="289"/>
      <c r="F805" s="273"/>
      <c r="G805" s="47"/>
      <c r="H805" s="47"/>
    </row>
    <row r="806" spans="1:8" s="272" customFormat="1" ht="52.8">
      <c r="A806" s="59" t="s">
        <v>1959</v>
      </c>
      <c r="B806" s="281" t="s">
        <v>1037</v>
      </c>
      <c r="C806" s="133"/>
      <c r="D806" s="134"/>
      <c r="E806" s="293"/>
      <c r="F806" s="134"/>
    </row>
    <row r="807" spans="1:8" s="272" customFormat="1" ht="39.6">
      <c r="A807" s="59"/>
      <c r="B807" s="281" t="s">
        <v>1867</v>
      </c>
      <c r="C807" s="133"/>
      <c r="D807" s="134"/>
      <c r="E807" s="293"/>
      <c r="F807" s="134"/>
    </row>
    <row r="808" spans="1:8" ht="39.6">
      <c r="A808" s="555"/>
      <c r="B808" s="323" t="s">
        <v>2203</v>
      </c>
      <c r="D808" s="556"/>
      <c r="E808" s="557"/>
      <c r="F808" s="556"/>
    </row>
    <row r="809" spans="1:8" s="272" customFormat="1">
      <c r="A809" s="59"/>
      <c r="B809" s="606" t="s">
        <v>1038</v>
      </c>
      <c r="C809" s="133" t="s">
        <v>348</v>
      </c>
      <c r="D809" s="134">
        <v>400</v>
      </c>
      <c r="E809" s="293"/>
      <c r="F809" s="134">
        <f>D809*E809</f>
        <v>0</v>
      </c>
    </row>
    <row r="810" spans="1:8" s="272" customFormat="1">
      <c r="A810" s="59"/>
      <c r="B810" s="606" t="s">
        <v>1039</v>
      </c>
      <c r="C810" s="133" t="s">
        <v>534</v>
      </c>
      <c r="D810" s="134">
        <v>184</v>
      </c>
      <c r="E810" s="293"/>
      <c r="F810" s="134">
        <f>D810*E810</f>
        <v>0</v>
      </c>
    </row>
    <row r="811" spans="1:8" s="272" customFormat="1">
      <c r="A811" s="59"/>
      <c r="B811" s="54"/>
      <c r="C811" s="133"/>
      <c r="D811" s="134"/>
      <c r="E811" s="293"/>
      <c r="F811" s="134"/>
    </row>
    <row r="812" spans="1:8" s="272" customFormat="1" ht="26.4">
      <c r="A812" s="59" t="s">
        <v>1960</v>
      </c>
      <c r="B812" s="281" t="s">
        <v>1964</v>
      </c>
      <c r="C812" s="133"/>
      <c r="D812" s="134"/>
      <c r="E812" s="293"/>
      <c r="F812" s="134"/>
    </row>
    <row r="813" spans="1:8" s="272" customFormat="1" ht="39.6">
      <c r="A813" s="59"/>
      <c r="B813" s="281" t="s">
        <v>1867</v>
      </c>
      <c r="C813" s="133"/>
      <c r="D813" s="134"/>
      <c r="E813" s="293"/>
      <c r="F813" s="134"/>
    </row>
    <row r="814" spans="1:8" ht="39.6">
      <c r="A814" s="555"/>
      <c r="B814" s="323" t="s">
        <v>2203</v>
      </c>
      <c r="D814" s="556"/>
      <c r="E814" s="557"/>
      <c r="F814" s="556"/>
    </row>
    <row r="815" spans="1:8" s="272" customFormat="1">
      <c r="A815" s="59"/>
      <c r="B815" s="281" t="s">
        <v>532</v>
      </c>
      <c r="C815" s="133" t="s">
        <v>348</v>
      </c>
      <c r="D815" s="134">
        <v>400</v>
      </c>
      <c r="E815" s="293"/>
      <c r="F815" s="134">
        <f>D815*E815</f>
        <v>0</v>
      </c>
    </row>
    <row r="816" spans="1:8" s="272" customFormat="1">
      <c r="A816" s="59"/>
      <c r="B816" s="54"/>
      <c r="C816" s="133"/>
      <c r="D816" s="134"/>
      <c r="E816" s="293"/>
      <c r="F816" s="134"/>
    </row>
    <row r="817" spans="1:12" s="272" customFormat="1" ht="26.4">
      <c r="A817" s="59" t="s">
        <v>1961</v>
      </c>
      <c r="B817" s="281" t="s">
        <v>1965</v>
      </c>
      <c r="C817" s="133"/>
      <c r="D817" s="134"/>
      <c r="E817" s="293"/>
      <c r="F817" s="134"/>
    </row>
    <row r="818" spans="1:12" s="272" customFormat="1" ht="39.6">
      <c r="A818" s="59"/>
      <c r="B818" s="281" t="s">
        <v>1867</v>
      </c>
      <c r="C818" s="133"/>
      <c r="D818" s="134"/>
      <c r="E818" s="293"/>
      <c r="F818" s="134"/>
    </row>
    <row r="819" spans="1:12" ht="39.6">
      <c r="A819" s="555"/>
      <c r="B819" s="323" t="s">
        <v>2203</v>
      </c>
      <c r="D819" s="556"/>
      <c r="E819" s="557"/>
      <c r="F819" s="556"/>
    </row>
    <row r="820" spans="1:12" s="272" customFormat="1">
      <c r="A820" s="59"/>
      <c r="B820" s="281" t="s">
        <v>532</v>
      </c>
      <c r="C820" s="133" t="s">
        <v>348</v>
      </c>
      <c r="D820" s="134">
        <v>400</v>
      </c>
      <c r="E820" s="293"/>
      <c r="F820" s="134">
        <f>D820*E820</f>
        <v>0</v>
      </c>
    </row>
    <row r="821" spans="1:12" s="272" customFormat="1">
      <c r="A821" s="59"/>
      <c r="B821" s="54"/>
      <c r="C821" s="59"/>
      <c r="D821" s="614"/>
      <c r="E821" s="614"/>
      <c r="F821" s="614"/>
    </row>
    <row r="822" spans="1:12" s="272" customFormat="1" ht="26.4">
      <c r="A822" s="59" t="s">
        <v>1962</v>
      </c>
      <c r="B822" s="113" t="s">
        <v>2137</v>
      </c>
      <c r="C822" s="59"/>
      <c r="D822" s="614"/>
      <c r="E822" s="614"/>
      <c r="F822" s="614"/>
    </row>
    <row r="823" spans="1:12" s="272" customFormat="1" ht="66">
      <c r="A823" s="59"/>
      <c r="B823" s="113" t="s">
        <v>2138</v>
      </c>
      <c r="C823" s="59"/>
      <c r="D823" s="614"/>
      <c r="E823" s="614"/>
      <c r="F823" s="614"/>
    </row>
    <row r="824" spans="1:12" s="272" customFormat="1" ht="39.6">
      <c r="A824" s="59"/>
      <c r="B824" s="113" t="s">
        <v>2136</v>
      </c>
      <c r="C824" s="59"/>
      <c r="D824" s="614"/>
      <c r="E824" s="614"/>
      <c r="F824" s="614"/>
    </row>
    <row r="825" spans="1:12" s="272" customFormat="1">
      <c r="A825" s="59"/>
      <c r="B825" s="631" t="s">
        <v>536</v>
      </c>
      <c r="C825" s="59" t="s">
        <v>339</v>
      </c>
      <c r="D825" s="614">
        <v>1</v>
      </c>
      <c r="E825" s="614"/>
      <c r="F825" s="614">
        <f>D825*E825</f>
        <v>0</v>
      </c>
    </row>
    <row r="826" spans="1:12" s="272" customFormat="1">
      <c r="A826" s="59"/>
      <c r="B826" s="281"/>
      <c r="C826" s="133"/>
      <c r="D826" s="134"/>
      <c r="E826" s="293"/>
      <c r="F826" s="134"/>
    </row>
    <row r="827" spans="1:12" s="281" customFormat="1" ht="39.6">
      <c r="A827" s="510" t="s">
        <v>1963</v>
      </c>
      <c r="B827" s="47" t="s">
        <v>1966</v>
      </c>
      <c r="C827" s="133"/>
      <c r="D827" s="134"/>
      <c r="E827" s="293"/>
      <c r="F827" s="134"/>
      <c r="G827" s="47"/>
      <c r="H827" s="47"/>
    </row>
    <row r="828" spans="1:12" s="281" customFormat="1" ht="39.6">
      <c r="A828" s="45"/>
      <c r="B828" s="281" t="s">
        <v>1867</v>
      </c>
      <c r="C828" s="133"/>
      <c r="D828" s="134"/>
      <c r="E828" s="293"/>
      <c r="F828" s="134"/>
      <c r="G828" s="607"/>
      <c r="H828" s="8"/>
      <c r="I828" s="9"/>
      <c r="J828" s="10"/>
      <c r="K828" s="9"/>
      <c r="L828" s="53"/>
    </row>
    <row r="829" spans="1:12" s="281" customFormat="1">
      <c r="A829" s="45"/>
      <c r="B829" s="47" t="s">
        <v>532</v>
      </c>
      <c r="C829" s="133" t="s">
        <v>348</v>
      </c>
      <c r="D829" s="134">
        <v>496</v>
      </c>
      <c r="E829" s="293"/>
      <c r="F829" s="134">
        <f>D829*E829</f>
        <v>0</v>
      </c>
      <c r="G829" s="607"/>
      <c r="H829" s="8"/>
      <c r="I829" s="9"/>
      <c r="J829" s="10"/>
      <c r="K829" s="9"/>
      <c r="L829" s="53"/>
    </row>
    <row r="830" spans="1:12" s="272" customFormat="1">
      <c r="A830" s="59"/>
      <c r="B830" s="281"/>
      <c r="C830" s="133"/>
      <c r="D830" s="134"/>
      <c r="E830" s="293"/>
      <c r="F830" s="134"/>
    </row>
    <row r="831" spans="1:12" s="281" customFormat="1" ht="26.4">
      <c r="A831" s="45" t="s">
        <v>1096</v>
      </c>
      <c r="B831" s="47" t="s">
        <v>1967</v>
      </c>
      <c r="C831" s="133"/>
      <c r="D831" s="134"/>
      <c r="E831" s="293"/>
      <c r="F831" s="134"/>
      <c r="G831" s="47"/>
      <c r="H831" s="47"/>
    </row>
    <row r="832" spans="1:12" s="613" customFormat="1" ht="105.6">
      <c r="A832" s="608"/>
      <c r="B832" s="609" t="s">
        <v>1968</v>
      </c>
      <c r="C832" s="610"/>
      <c r="D832" s="611"/>
      <c r="E832" s="612"/>
      <c r="F832" s="611"/>
    </row>
    <row r="833" spans="1:12" s="281" customFormat="1" ht="39.6">
      <c r="A833" s="45"/>
      <c r="B833" s="281" t="s">
        <v>1867</v>
      </c>
      <c r="C833" s="133"/>
      <c r="D833" s="134"/>
      <c r="E833" s="293"/>
      <c r="F833" s="134"/>
      <c r="G833" s="607"/>
      <c r="H833" s="8"/>
      <c r="I833" s="9"/>
      <c r="J833" s="10"/>
      <c r="K833" s="9"/>
      <c r="L833" s="53"/>
    </row>
    <row r="834" spans="1:12" ht="39.6">
      <c r="A834" s="555"/>
      <c r="B834" s="323" t="s">
        <v>2202</v>
      </c>
      <c r="D834" s="556"/>
      <c r="E834" s="557"/>
      <c r="F834" s="556"/>
    </row>
    <row r="835" spans="1:12" s="281" customFormat="1">
      <c r="A835" s="45"/>
      <c r="B835" s="47" t="s">
        <v>532</v>
      </c>
      <c r="C835" s="133" t="s">
        <v>348</v>
      </c>
      <c r="D835" s="134">
        <v>600</v>
      </c>
      <c r="E835" s="293"/>
      <c r="F835" s="134">
        <f>D835*E835</f>
        <v>0</v>
      </c>
      <c r="G835" s="607"/>
      <c r="H835" s="8"/>
      <c r="I835" s="9"/>
      <c r="J835" s="10"/>
      <c r="K835" s="9"/>
      <c r="L835" s="53"/>
    </row>
    <row r="836" spans="1:12" s="272" customFormat="1">
      <c r="A836" s="59"/>
      <c r="B836" s="281"/>
      <c r="C836" s="133"/>
      <c r="D836" s="134"/>
      <c r="E836" s="293"/>
      <c r="F836" s="134"/>
    </row>
    <row r="837" spans="1:12" s="281" customFormat="1" ht="39.6">
      <c r="A837" s="45" t="s">
        <v>1020</v>
      </c>
      <c r="B837" s="47" t="s">
        <v>1969</v>
      </c>
      <c r="C837" s="133"/>
      <c r="D837" s="134"/>
      <c r="E837" s="293"/>
      <c r="F837" s="134"/>
      <c r="G837" s="47"/>
      <c r="H837" s="47"/>
    </row>
    <row r="838" spans="1:12" s="613" customFormat="1" ht="118.8">
      <c r="A838" s="608"/>
      <c r="B838" s="609" t="s">
        <v>2066</v>
      </c>
      <c r="C838" s="610"/>
      <c r="D838" s="611"/>
      <c r="E838" s="612"/>
      <c r="F838" s="611"/>
    </row>
    <row r="839" spans="1:12" s="281" customFormat="1" ht="39.6">
      <c r="A839" s="45"/>
      <c r="B839" s="281" t="s">
        <v>1867</v>
      </c>
      <c r="C839" s="133"/>
      <c r="D839" s="134"/>
      <c r="E839" s="293"/>
      <c r="F839" s="134"/>
      <c r="G839" s="607"/>
      <c r="H839" s="8"/>
      <c r="I839" s="9"/>
      <c r="J839" s="10"/>
      <c r="K839" s="9"/>
      <c r="L839" s="53"/>
    </row>
    <row r="840" spans="1:12" s="281" customFormat="1">
      <c r="A840" s="45"/>
      <c r="B840" s="47" t="s">
        <v>532</v>
      </c>
      <c r="C840" s="133" t="s">
        <v>348</v>
      </c>
      <c r="D840" s="134">
        <v>80</v>
      </c>
      <c r="E840" s="293"/>
      <c r="F840" s="134">
        <f>D840*E840</f>
        <v>0</v>
      </c>
      <c r="G840" s="607"/>
      <c r="H840" s="8"/>
      <c r="I840" s="9"/>
      <c r="J840" s="10"/>
      <c r="K840" s="9"/>
      <c r="L840" s="53"/>
    </row>
    <row r="841" spans="1:12" s="272" customFormat="1">
      <c r="A841" s="59"/>
      <c r="B841" s="281"/>
      <c r="C841" s="133"/>
      <c r="D841" s="134"/>
      <c r="E841" s="293"/>
      <c r="F841" s="134"/>
    </row>
    <row r="842" spans="1:12" s="281" customFormat="1" ht="39.6">
      <c r="A842" s="45" t="s">
        <v>1021</v>
      </c>
      <c r="B842" s="47" t="s">
        <v>1970</v>
      </c>
      <c r="C842" s="133"/>
      <c r="D842" s="134"/>
      <c r="E842" s="293"/>
      <c r="F842" s="134"/>
      <c r="G842" s="47"/>
      <c r="H842" s="47"/>
    </row>
    <row r="843" spans="1:12" s="281" customFormat="1" ht="39.6">
      <c r="A843" s="45"/>
      <c r="B843" s="281" t="s">
        <v>1867</v>
      </c>
      <c r="C843" s="133"/>
      <c r="D843" s="134"/>
      <c r="E843" s="293"/>
      <c r="F843" s="134"/>
      <c r="G843" s="607"/>
      <c r="H843" s="8"/>
      <c r="I843" s="9"/>
      <c r="J843" s="10"/>
      <c r="K843" s="9"/>
      <c r="L843" s="53"/>
    </row>
    <row r="844" spans="1:12" s="281" customFormat="1">
      <c r="A844" s="45"/>
      <c r="B844" s="47" t="s">
        <v>544</v>
      </c>
      <c r="C844" s="133" t="s">
        <v>534</v>
      </c>
      <c r="D844" s="134">
        <v>280</v>
      </c>
      <c r="E844" s="293"/>
      <c r="F844" s="134">
        <f>D844*E844</f>
        <v>0</v>
      </c>
      <c r="G844" s="607"/>
      <c r="H844" s="8"/>
      <c r="I844" s="9"/>
      <c r="J844" s="10"/>
      <c r="K844" s="9"/>
      <c r="L844" s="53"/>
    </row>
    <row r="845" spans="1:12" s="272" customFormat="1">
      <c r="A845" s="59"/>
      <c r="B845" s="281"/>
      <c r="C845" s="59"/>
      <c r="D845" s="614"/>
      <c r="E845" s="292"/>
      <c r="F845" s="614"/>
    </row>
    <row r="846" spans="1:12" s="272" customFormat="1" ht="39.6">
      <c r="A846" s="59" t="s">
        <v>1022</v>
      </c>
      <c r="B846" s="281" t="s">
        <v>1971</v>
      </c>
      <c r="C846" s="59"/>
      <c r="D846" s="614"/>
      <c r="E846" s="292"/>
      <c r="F846" s="614"/>
    </row>
    <row r="847" spans="1:12" s="272" customFormat="1" ht="39" customHeight="1">
      <c r="A847" s="59"/>
      <c r="B847" s="281" t="s">
        <v>1866</v>
      </c>
      <c r="C847" s="59"/>
      <c r="D847" s="614"/>
      <c r="E847" s="292"/>
      <c r="F847" s="614"/>
    </row>
    <row r="848" spans="1:12" s="272" customFormat="1">
      <c r="A848" s="59"/>
      <c r="B848" s="281" t="s">
        <v>338</v>
      </c>
      <c r="E848" s="615"/>
    </row>
    <row r="849" spans="1:6" s="272" customFormat="1">
      <c r="A849" s="59"/>
      <c r="B849" s="606" t="s">
        <v>1973</v>
      </c>
      <c r="C849" s="59" t="s">
        <v>339</v>
      </c>
      <c r="D849" s="614">
        <v>1</v>
      </c>
      <c r="E849" s="292"/>
      <c r="F849" s="614">
        <f>D849*E849</f>
        <v>0</v>
      </c>
    </row>
    <row r="850" spans="1:6" s="272" customFormat="1">
      <c r="A850" s="59"/>
      <c r="B850" s="606" t="s">
        <v>1974</v>
      </c>
      <c r="C850" s="59" t="s">
        <v>339</v>
      </c>
      <c r="D850" s="614">
        <v>2</v>
      </c>
      <c r="E850" s="292"/>
      <c r="F850" s="614">
        <f>D850*E850</f>
        <v>0</v>
      </c>
    </row>
    <row r="851" spans="1:6" s="272" customFormat="1">
      <c r="A851" s="59"/>
      <c r="B851" s="606" t="s">
        <v>1979</v>
      </c>
      <c r="C851" s="59" t="s">
        <v>339</v>
      </c>
      <c r="D851" s="614">
        <v>1</v>
      </c>
      <c r="E851" s="292"/>
      <c r="F851" s="614">
        <f>D851*E851</f>
        <v>0</v>
      </c>
    </row>
    <row r="852" spans="1:6" s="272" customFormat="1">
      <c r="A852" s="59"/>
      <c r="B852" s="606" t="s">
        <v>2206</v>
      </c>
      <c r="C852" s="59" t="s">
        <v>339</v>
      </c>
      <c r="D852" s="614">
        <v>1</v>
      </c>
      <c r="E852" s="292"/>
      <c r="F852" s="614">
        <f>D852*E852</f>
        <v>0</v>
      </c>
    </row>
    <row r="853" spans="1:6" s="272" customFormat="1">
      <c r="A853" s="59"/>
      <c r="B853" s="606" t="s">
        <v>2207</v>
      </c>
      <c r="C853" s="59" t="s">
        <v>339</v>
      </c>
      <c r="D853" s="614">
        <v>1</v>
      </c>
      <c r="E853" s="292"/>
      <c r="F853" s="614">
        <f>D853*E853</f>
        <v>0</v>
      </c>
    </row>
    <row r="854" spans="1:6" s="272" customFormat="1">
      <c r="A854" s="59"/>
      <c r="B854" s="281"/>
      <c r="C854" s="59"/>
      <c r="D854" s="614"/>
      <c r="E854" s="292"/>
      <c r="F854" s="614"/>
    </row>
    <row r="855" spans="1:6" s="272" customFormat="1" ht="39.6">
      <c r="A855" s="59" t="s">
        <v>1023</v>
      </c>
      <c r="B855" s="281" t="s">
        <v>1972</v>
      </c>
      <c r="C855" s="59"/>
      <c r="D855" s="614"/>
      <c r="E855" s="292"/>
      <c r="F855" s="614"/>
    </row>
    <row r="856" spans="1:6" s="272" customFormat="1" ht="39" customHeight="1">
      <c r="A856" s="59"/>
      <c r="B856" s="281" t="s">
        <v>1866</v>
      </c>
      <c r="C856" s="59"/>
      <c r="D856" s="614"/>
      <c r="E856" s="292"/>
      <c r="F856" s="614"/>
    </row>
    <row r="857" spans="1:6" s="272" customFormat="1">
      <c r="A857" s="59"/>
      <c r="B857" s="281" t="s">
        <v>338</v>
      </c>
      <c r="E857" s="615"/>
    </row>
    <row r="858" spans="1:6" s="272" customFormat="1">
      <c r="A858" s="59"/>
      <c r="B858" s="606" t="s">
        <v>1977</v>
      </c>
      <c r="C858" s="59" t="s">
        <v>339</v>
      </c>
      <c r="D858" s="614">
        <v>3</v>
      </c>
      <c r="E858" s="292"/>
      <c r="F858" s="614">
        <f>D858*E858</f>
        <v>0</v>
      </c>
    </row>
    <row r="859" spans="1:6" s="272" customFormat="1">
      <c r="A859" s="59"/>
      <c r="B859" s="606" t="s">
        <v>1978</v>
      </c>
      <c r="C859" s="59" t="s">
        <v>339</v>
      </c>
      <c r="D859" s="614">
        <v>1</v>
      </c>
      <c r="E859" s="292"/>
      <c r="F859" s="614">
        <f>D859*E859</f>
        <v>0</v>
      </c>
    </row>
    <row r="860" spans="1:6" s="272" customFormat="1">
      <c r="A860" s="59"/>
      <c r="B860" s="281"/>
      <c r="C860" s="59"/>
      <c r="D860" s="614"/>
      <c r="E860" s="292"/>
      <c r="F860" s="614"/>
    </row>
    <row r="861" spans="1:6" s="272" customFormat="1" ht="39.6">
      <c r="A861" s="59" t="s">
        <v>1024</v>
      </c>
      <c r="B861" s="281" t="s">
        <v>1975</v>
      </c>
      <c r="C861" s="59"/>
      <c r="D861" s="614"/>
      <c r="E861" s="292"/>
      <c r="F861" s="614"/>
    </row>
    <row r="862" spans="1:6" s="272" customFormat="1" ht="39" customHeight="1">
      <c r="A862" s="59"/>
      <c r="B862" s="281" t="s">
        <v>1866</v>
      </c>
      <c r="C862" s="59"/>
      <c r="D862" s="614"/>
      <c r="E862" s="292"/>
      <c r="F862" s="614"/>
    </row>
    <row r="863" spans="1:6" s="272" customFormat="1">
      <c r="A863" s="59"/>
      <c r="B863" s="281" t="s">
        <v>338</v>
      </c>
      <c r="E863" s="615"/>
    </row>
    <row r="864" spans="1:6" s="272" customFormat="1">
      <c r="A864" s="59"/>
      <c r="B864" s="606" t="s">
        <v>1976</v>
      </c>
      <c r="C864" s="59" t="s">
        <v>339</v>
      </c>
      <c r="D864" s="614">
        <v>1</v>
      </c>
      <c r="E864" s="292"/>
      <c r="F864" s="614">
        <f>D864*E864</f>
        <v>0</v>
      </c>
    </row>
    <row r="865" spans="1:6" s="272" customFormat="1">
      <c r="A865" s="59"/>
      <c r="B865" s="606" t="s">
        <v>1980</v>
      </c>
      <c r="C865" s="59" t="s">
        <v>339</v>
      </c>
      <c r="D865" s="614">
        <v>2</v>
      </c>
      <c r="E865" s="292"/>
      <c r="F865" s="614">
        <f>D865*E865</f>
        <v>0</v>
      </c>
    </row>
    <row r="866" spans="1:6" s="272" customFormat="1">
      <c r="A866" s="59"/>
      <c r="B866" s="281"/>
      <c r="C866" s="59"/>
      <c r="D866" s="614"/>
      <c r="E866" s="292"/>
      <c r="F866" s="614"/>
    </row>
    <row r="867" spans="1:6" s="272" customFormat="1" ht="26.4">
      <c r="A867" s="59" t="s">
        <v>1025</v>
      </c>
      <c r="B867" s="281" t="s">
        <v>1981</v>
      </c>
      <c r="C867" s="59"/>
      <c r="D867" s="614"/>
      <c r="E867" s="292"/>
      <c r="F867" s="614"/>
    </row>
    <row r="868" spans="1:6" s="272" customFormat="1" ht="39" customHeight="1">
      <c r="A868" s="59"/>
      <c r="B868" s="281" t="s">
        <v>1866</v>
      </c>
      <c r="C868" s="59"/>
      <c r="D868" s="614"/>
      <c r="E868" s="292"/>
      <c r="F868" s="614"/>
    </row>
    <row r="869" spans="1:6" s="272" customFormat="1">
      <c r="A869" s="59"/>
      <c r="B869" s="281" t="s">
        <v>338</v>
      </c>
      <c r="E869" s="615"/>
    </row>
    <row r="870" spans="1:6" s="272" customFormat="1">
      <c r="A870" s="59"/>
      <c r="B870" s="606" t="s">
        <v>1973</v>
      </c>
      <c r="C870" s="59" t="s">
        <v>339</v>
      </c>
      <c r="D870" s="614">
        <v>1</v>
      </c>
      <c r="E870" s="292"/>
      <c r="F870" s="614">
        <f t="shared" ref="F870:F884" si="0">D870*E870</f>
        <v>0</v>
      </c>
    </row>
    <row r="871" spans="1:6" s="272" customFormat="1">
      <c r="A871" s="59"/>
      <c r="B871" s="606" t="s">
        <v>1994</v>
      </c>
      <c r="C871" s="59" t="s">
        <v>339</v>
      </c>
      <c r="D871" s="614">
        <v>3</v>
      </c>
      <c r="E871" s="292"/>
      <c r="F871" s="614">
        <f t="shared" si="0"/>
        <v>0</v>
      </c>
    </row>
    <row r="872" spans="1:6" s="272" customFormat="1">
      <c r="A872" s="59"/>
      <c r="B872" s="606" t="s">
        <v>1995</v>
      </c>
      <c r="C872" s="59" t="s">
        <v>339</v>
      </c>
      <c r="D872" s="614">
        <v>2</v>
      </c>
      <c r="E872" s="292"/>
      <c r="F872" s="614">
        <f t="shared" si="0"/>
        <v>0</v>
      </c>
    </row>
    <row r="873" spans="1:6" s="272" customFormat="1">
      <c r="A873" s="59"/>
      <c r="B873" s="606" t="s">
        <v>1987</v>
      </c>
      <c r="C873" s="59" t="s">
        <v>339</v>
      </c>
      <c r="D873" s="614">
        <v>2</v>
      </c>
      <c r="E873" s="292"/>
      <c r="F873" s="614">
        <f t="shared" si="0"/>
        <v>0</v>
      </c>
    </row>
    <row r="874" spans="1:6" s="272" customFormat="1">
      <c r="A874" s="59"/>
      <c r="B874" s="606" t="s">
        <v>1988</v>
      </c>
      <c r="C874" s="59" t="s">
        <v>339</v>
      </c>
      <c r="D874" s="614">
        <v>43</v>
      </c>
      <c r="E874" s="292"/>
      <c r="F874" s="614">
        <f t="shared" si="0"/>
        <v>0</v>
      </c>
    </row>
    <row r="875" spans="1:6" s="272" customFormat="1">
      <c r="A875" s="59"/>
      <c r="B875" s="606" t="s">
        <v>1997</v>
      </c>
      <c r="C875" s="59" t="s">
        <v>339</v>
      </c>
      <c r="D875" s="614">
        <v>6</v>
      </c>
      <c r="E875" s="292"/>
      <c r="F875" s="614">
        <f t="shared" si="0"/>
        <v>0</v>
      </c>
    </row>
    <row r="876" spans="1:6" s="272" customFormat="1">
      <c r="A876" s="59"/>
      <c r="B876" s="606" t="s">
        <v>1990</v>
      </c>
      <c r="C876" s="59" t="s">
        <v>339</v>
      </c>
      <c r="D876" s="614">
        <v>1</v>
      </c>
      <c r="E876" s="292"/>
      <c r="F876" s="614">
        <f t="shared" si="0"/>
        <v>0</v>
      </c>
    </row>
    <row r="877" spans="1:6" s="272" customFormat="1">
      <c r="A877" s="59"/>
      <c r="B877" s="606" t="s">
        <v>1989</v>
      </c>
      <c r="C877" s="59" t="s">
        <v>339</v>
      </c>
      <c r="D877" s="614">
        <v>16</v>
      </c>
      <c r="E877" s="292"/>
      <c r="F877" s="614">
        <f t="shared" si="0"/>
        <v>0</v>
      </c>
    </row>
    <row r="878" spans="1:6" s="272" customFormat="1">
      <c r="A878" s="59"/>
      <c r="B878" s="606" t="s">
        <v>1998</v>
      </c>
      <c r="C878" s="59" t="s">
        <v>339</v>
      </c>
      <c r="D878" s="614">
        <v>2</v>
      </c>
      <c r="E878" s="292"/>
      <c r="F878" s="614">
        <f t="shared" si="0"/>
        <v>0</v>
      </c>
    </row>
    <row r="879" spans="1:6" s="272" customFormat="1">
      <c r="A879" s="59"/>
      <c r="B879" s="606" t="s">
        <v>1991</v>
      </c>
      <c r="C879" s="59" t="s">
        <v>339</v>
      </c>
      <c r="D879" s="614">
        <v>8</v>
      </c>
      <c r="E879" s="292"/>
      <c r="F879" s="614">
        <f t="shared" si="0"/>
        <v>0</v>
      </c>
    </row>
    <row r="880" spans="1:6" s="272" customFormat="1">
      <c r="A880" s="59"/>
      <c r="B880" s="606" t="s">
        <v>1980</v>
      </c>
      <c r="C880" s="59" t="s">
        <v>339</v>
      </c>
      <c r="D880" s="614">
        <v>2</v>
      </c>
      <c r="E880" s="292"/>
      <c r="F880" s="614">
        <f t="shared" si="0"/>
        <v>0</v>
      </c>
    </row>
    <row r="881" spans="1:6" s="272" customFormat="1">
      <c r="A881" s="59"/>
      <c r="B881" s="606" t="s">
        <v>1992</v>
      </c>
      <c r="C881" s="59" t="s">
        <v>339</v>
      </c>
      <c r="D881" s="614">
        <v>2</v>
      </c>
      <c r="E881" s="292"/>
      <c r="F881" s="614">
        <f t="shared" si="0"/>
        <v>0</v>
      </c>
    </row>
    <row r="882" spans="1:6" s="272" customFormat="1">
      <c r="A882" s="59"/>
      <c r="B882" s="606" t="s">
        <v>1999</v>
      </c>
      <c r="C882" s="59" t="s">
        <v>339</v>
      </c>
      <c r="D882" s="614">
        <v>1</v>
      </c>
      <c r="E882" s="292"/>
      <c r="F882" s="614">
        <f t="shared" si="0"/>
        <v>0</v>
      </c>
    </row>
    <row r="883" spans="1:6" s="272" customFormat="1">
      <c r="A883" s="59"/>
      <c r="B883" s="606" t="s">
        <v>1982</v>
      </c>
      <c r="C883" s="59" t="s">
        <v>339</v>
      </c>
      <c r="D883" s="614">
        <v>2</v>
      </c>
      <c r="E883" s="292"/>
      <c r="F883" s="614">
        <f t="shared" si="0"/>
        <v>0</v>
      </c>
    </row>
    <row r="884" spans="1:6" s="272" customFormat="1">
      <c r="A884" s="59"/>
      <c r="B884" s="606" t="s">
        <v>1996</v>
      </c>
      <c r="C884" s="59" t="s">
        <v>339</v>
      </c>
      <c r="D884" s="614">
        <v>1</v>
      </c>
      <c r="E884" s="292"/>
      <c r="F884" s="614">
        <f t="shared" si="0"/>
        <v>0</v>
      </c>
    </row>
    <row r="885" spans="1:6" s="272" customFormat="1">
      <c r="A885" s="59"/>
      <c r="B885" s="281"/>
      <c r="C885" s="59"/>
      <c r="D885" s="614"/>
      <c r="E885" s="292"/>
      <c r="F885" s="614"/>
    </row>
    <row r="886" spans="1:6" s="272" customFormat="1" ht="42" customHeight="1">
      <c r="A886" s="59" t="s">
        <v>1026</v>
      </c>
      <c r="B886" s="281" t="s">
        <v>1993</v>
      </c>
      <c r="C886" s="59"/>
      <c r="D886" s="614"/>
      <c r="E886" s="292"/>
      <c r="F886" s="614"/>
    </row>
    <row r="887" spans="1:6" s="272" customFormat="1" ht="39" customHeight="1">
      <c r="A887" s="59"/>
      <c r="B887" s="281" t="s">
        <v>1866</v>
      </c>
      <c r="C887" s="59"/>
      <c r="D887" s="614"/>
      <c r="E887" s="292"/>
      <c r="F887" s="614"/>
    </row>
    <row r="888" spans="1:6" s="272" customFormat="1">
      <c r="A888" s="59"/>
      <c r="B888" s="281" t="s">
        <v>338</v>
      </c>
      <c r="E888" s="615"/>
    </row>
    <row r="889" spans="1:6" s="272" customFormat="1">
      <c r="A889" s="59"/>
      <c r="B889" s="606" t="s">
        <v>1983</v>
      </c>
      <c r="C889" s="59" t="s">
        <v>339</v>
      </c>
      <c r="D889" s="614">
        <v>4</v>
      </c>
      <c r="E889" s="292"/>
      <c r="F889" s="614">
        <f>D889*E889</f>
        <v>0</v>
      </c>
    </row>
    <row r="890" spans="1:6" s="272" customFormat="1">
      <c r="A890" s="59"/>
      <c r="B890" s="606" t="s">
        <v>1984</v>
      </c>
      <c r="C890" s="59" t="s">
        <v>339</v>
      </c>
      <c r="D890" s="614">
        <v>2</v>
      </c>
      <c r="E890" s="292"/>
      <c r="F890" s="614">
        <f>D890*E890</f>
        <v>0</v>
      </c>
    </row>
    <row r="891" spans="1:6" s="272" customFormat="1">
      <c r="A891" s="59"/>
      <c r="B891" s="281"/>
      <c r="C891" s="59"/>
      <c r="D891" s="614"/>
      <c r="E891" s="292"/>
      <c r="F891" s="614"/>
    </row>
    <row r="892" spans="1:6" s="272" customFormat="1" ht="26.4">
      <c r="A892" s="59" t="s">
        <v>1027</v>
      </c>
      <c r="B892" s="281" t="s">
        <v>1985</v>
      </c>
      <c r="C892" s="59"/>
      <c r="D892" s="614"/>
      <c r="E892" s="292"/>
      <c r="F892" s="614"/>
    </row>
    <row r="893" spans="1:6" s="272" customFormat="1" ht="39" customHeight="1">
      <c r="A893" s="59"/>
      <c r="B893" s="281" t="s">
        <v>1866</v>
      </c>
      <c r="C893" s="59"/>
      <c r="D893" s="614"/>
      <c r="E893" s="292"/>
      <c r="F893" s="614"/>
    </row>
    <row r="894" spans="1:6" s="272" customFormat="1">
      <c r="A894" s="59"/>
      <c r="B894" s="281" t="s">
        <v>338</v>
      </c>
      <c r="E894" s="615"/>
    </row>
    <row r="895" spans="1:6" s="272" customFormat="1">
      <c r="A895" s="59"/>
      <c r="B895" s="606" t="s">
        <v>1986</v>
      </c>
      <c r="C895" s="59" t="s">
        <v>339</v>
      </c>
      <c r="D895" s="614">
        <v>1</v>
      </c>
      <c r="E895" s="292"/>
      <c r="F895" s="614">
        <f>D895*E895</f>
        <v>0</v>
      </c>
    </row>
    <row r="896" spans="1:6" s="272" customFormat="1">
      <c r="A896" s="59"/>
      <c r="B896" s="606"/>
      <c r="C896" s="59"/>
      <c r="D896" s="614"/>
      <c r="E896" s="292"/>
      <c r="F896" s="614"/>
    </row>
    <row r="897" spans="1:12" s="392" customFormat="1">
      <c r="A897" s="374" t="s">
        <v>1028</v>
      </c>
      <c r="B897" s="392" t="s">
        <v>1093</v>
      </c>
      <c r="C897" s="391"/>
      <c r="D897" s="391"/>
      <c r="E897" s="293"/>
      <c r="F897" s="391"/>
    </row>
    <row r="898" spans="1:12" s="392" customFormat="1" ht="66">
      <c r="A898" s="374"/>
      <c r="B898" s="392" t="s">
        <v>2006</v>
      </c>
      <c r="C898" s="391"/>
      <c r="D898" s="391"/>
      <c r="E898" s="293"/>
      <c r="F898" s="391"/>
    </row>
    <row r="899" spans="1:12" s="392" customFormat="1" ht="39.6">
      <c r="A899" s="374"/>
      <c r="B899" s="605" t="s">
        <v>1866</v>
      </c>
      <c r="C899" s="391"/>
      <c r="D899" s="391"/>
      <c r="E899" s="293"/>
      <c r="F899" s="391"/>
    </row>
    <row r="900" spans="1:12" s="392" customFormat="1">
      <c r="A900" s="374"/>
      <c r="B900" s="392" t="s">
        <v>2007</v>
      </c>
      <c r="C900" s="391"/>
      <c r="D900" s="391"/>
      <c r="E900" s="293"/>
      <c r="F900" s="391"/>
    </row>
    <row r="901" spans="1:12" s="392" customFormat="1">
      <c r="A901" s="374"/>
      <c r="B901" s="392" t="s">
        <v>1094</v>
      </c>
      <c r="C901" s="391" t="s">
        <v>534</v>
      </c>
      <c r="D901" s="391">
        <v>15</v>
      </c>
      <c r="E901" s="293"/>
      <c r="F901" s="391">
        <f>D901*E901</f>
        <v>0</v>
      </c>
    </row>
    <row r="902" spans="1:12" s="272" customFormat="1">
      <c r="A902" s="59"/>
      <c r="B902" s="605"/>
      <c r="C902" s="133"/>
      <c r="D902" s="134"/>
      <c r="E902" s="293"/>
      <c r="F902" s="134"/>
    </row>
    <row r="903" spans="1:12" s="605" customFormat="1" ht="26.4">
      <c r="A903" s="45" t="s">
        <v>1029</v>
      </c>
      <c r="B903" s="47" t="s">
        <v>2008</v>
      </c>
      <c r="C903" s="133"/>
      <c r="D903" s="134"/>
      <c r="E903" s="293"/>
      <c r="F903" s="134"/>
      <c r="G903" s="47"/>
      <c r="H903" s="47"/>
    </row>
    <row r="904" spans="1:12" s="605" customFormat="1" ht="26.4">
      <c r="A904" s="45"/>
      <c r="B904" s="47" t="s">
        <v>2012</v>
      </c>
      <c r="C904" s="133"/>
      <c r="D904" s="134"/>
      <c r="E904" s="293"/>
      <c r="F904" s="134"/>
      <c r="G904" s="47"/>
      <c r="H904" s="47"/>
    </row>
    <row r="905" spans="1:12" s="613" customFormat="1" ht="26.4">
      <c r="A905" s="608"/>
      <c r="B905" s="609" t="s">
        <v>2009</v>
      </c>
      <c r="C905" s="610"/>
      <c r="D905" s="611"/>
      <c r="E905" s="612"/>
      <c r="F905" s="611"/>
    </row>
    <row r="906" spans="1:12" s="613" customFormat="1" ht="39.6">
      <c r="A906" s="608"/>
      <c r="B906" s="609" t="s">
        <v>2013</v>
      </c>
      <c r="C906" s="610"/>
      <c r="D906" s="611"/>
      <c r="E906" s="612"/>
      <c r="F906" s="611"/>
    </row>
    <row r="907" spans="1:12" s="605" customFormat="1" ht="39.6">
      <c r="A907" s="45"/>
      <c r="B907" s="605" t="s">
        <v>1867</v>
      </c>
      <c r="C907" s="133"/>
      <c r="D907" s="134"/>
      <c r="E907" s="293"/>
      <c r="F907" s="134"/>
      <c r="G907" s="607"/>
      <c r="H907" s="8"/>
      <c r="I907" s="9"/>
      <c r="J907" s="10"/>
      <c r="K907" s="9"/>
      <c r="L907" s="53"/>
    </row>
    <row r="908" spans="1:12" ht="39.6">
      <c r="A908" s="555"/>
      <c r="B908" s="323" t="s">
        <v>2204</v>
      </c>
      <c r="D908" s="556"/>
      <c r="E908" s="557"/>
      <c r="F908" s="556"/>
    </row>
    <row r="909" spans="1:12" s="605" customFormat="1">
      <c r="A909" s="45"/>
      <c r="B909" s="47" t="s">
        <v>532</v>
      </c>
      <c r="C909" s="133"/>
      <c r="D909" s="134"/>
      <c r="E909" s="293"/>
      <c r="F909" s="134"/>
      <c r="G909" s="607"/>
      <c r="H909" s="8"/>
      <c r="I909" s="9"/>
      <c r="J909" s="10"/>
      <c r="K909" s="9"/>
      <c r="L909" s="53"/>
    </row>
    <row r="910" spans="1:12" s="605" customFormat="1">
      <c r="A910" s="45"/>
      <c r="B910" s="617" t="s">
        <v>2010</v>
      </c>
      <c r="C910" s="133" t="s">
        <v>348</v>
      </c>
      <c r="D910" s="134">
        <v>290</v>
      </c>
      <c r="E910" s="293"/>
      <c r="F910" s="134">
        <f>D910*E910</f>
        <v>0</v>
      </c>
      <c r="G910" s="607"/>
      <c r="H910" s="8"/>
      <c r="I910" s="9"/>
      <c r="J910" s="10"/>
      <c r="K910" s="9"/>
      <c r="L910" s="53"/>
    </row>
    <row r="911" spans="1:12" s="605" customFormat="1">
      <c r="A911" s="45"/>
      <c r="B911" s="617" t="s">
        <v>2011</v>
      </c>
      <c r="C911" s="133" t="s">
        <v>348</v>
      </c>
      <c r="D911" s="134">
        <v>250</v>
      </c>
      <c r="E911" s="293"/>
      <c r="F911" s="134">
        <f>D911*E911</f>
        <v>0</v>
      </c>
      <c r="G911" s="607"/>
      <c r="H911" s="8"/>
      <c r="I911" s="9"/>
      <c r="J911" s="10"/>
      <c r="K911" s="9"/>
      <c r="L911" s="53"/>
    </row>
    <row r="912" spans="1:12" s="272" customFormat="1">
      <c r="A912" s="59"/>
      <c r="B912" s="605"/>
      <c r="C912" s="133"/>
      <c r="D912" s="134"/>
      <c r="E912" s="293"/>
      <c r="F912" s="134"/>
    </row>
    <row r="913" spans="1:12" s="605" customFormat="1" ht="26.4">
      <c r="A913" s="45" t="s">
        <v>1030</v>
      </c>
      <c r="B913" s="47" t="s">
        <v>2018</v>
      </c>
      <c r="C913" s="133"/>
      <c r="D913" s="134"/>
      <c r="E913" s="293"/>
      <c r="F913" s="134"/>
      <c r="G913" s="47"/>
      <c r="H913" s="47"/>
    </row>
    <row r="914" spans="1:12" s="605" customFormat="1">
      <c r="A914" s="45"/>
      <c r="B914" s="47" t="s">
        <v>2014</v>
      </c>
      <c r="C914" s="133"/>
      <c r="D914" s="134"/>
      <c r="E914" s="293"/>
      <c r="F914" s="134"/>
      <c r="G914" s="47"/>
      <c r="H914" s="47"/>
    </row>
    <row r="915" spans="1:12" s="613" customFormat="1" ht="26.4">
      <c r="A915" s="608"/>
      <c r="B915" s="609" t="s">
        <v>2009</v>
      </c>
      <c r="C915" s="610"/>
      <c r="D915" s="611"/>
      <c r="E915" s="612"/>
      <c r="F915" s="611"/>
    </row>
    <row r="916" spans="1:12" s="605" customFormat="1" ht="39.6">
      <c r="A916" s="45"/>
      <c r="B916" s="605" t="s">
        <v>1867</v>
      </c>
      <c r="C916" s="133"/>
      <c r="D916" s="134"/>
      <c r="E916" s="293"/>
      <c r="F916" s="134"/>
      <c r="G916" s="607"/>
      <c r="H916" s="8"/>
      <c r="I916" s="9"/>
      <c r="J916" s="10"/>
      <c r="K916" s="9"/>
      <c r="L916" s="53"/>
    </row>
    <row r="917" spans="1:12" ht="39.6">
      <c r="A917" s="555"/>
      <c r="B917" s="323" t="s">
        <v>2204</v>
      </c>
      <c r="D917" s="556"/>
      <c r="E917" s="557"/>
      <c r="F917" s="556"/>
    </row>
    <row r="918" spans="1:12" s="605" customFormat="1">
      <c r="A918" s="45"/>
      <c r="B918" s="47" t="s">
        <v>532</v>
      </c>
      <c r="C918" s="133" t="s">
        <v>348</v>
      </c>
      <c r="D918" s="134">
        <v>670</v>
      </c>
      <c r="E918" s="293"/>
      <c r="F918" s="134">
        <f>D918*E918</f>
        <v>0</v>
      </c>
      <c r="G918" s="607"/>
      <c r="H918" s="8"/>
      <c r="I918" s="9"/>
      <c r="J918" s="10"/>
      <c r="K918" s="9"/>
      <c r="L918" s="53"/>
    </row>
    <row r="919" spans="1:12" s="272" customFormat="1">
      <c r="A919" s="59"/>
      <c r="B919" s="605"/>
      <c r="C919" s="133"/>
      <c r="D919" s="134"/>
      <c r="E919" s="293"/>
      <c r="F919" s="134"/>
    </row>
    <row r="920" spans="1:12" s="605" customFormat="1" ht="26.4">
      <c r="A920" s="45" t="s">
        <v>1031</v>
      </c>
      <c r="B920" s="47" t="s">
        <v>2017</v>
      </c>
      <c r="C920" s="133"/>
      <c r="D920" s="134"/>
      <c r="E920" s="293"/>
      <c r="F920" s="134"/>
      <c r="G920" s="47"/>
      <c r="H920" s="47"/>
    </row>
    <row r="921" spans="1:12" s="605" customFormat="1">
      <c r="A921" s="45"/>
      <c r="B921" s="47" t="s">
        <v>2014</v>
      </c>
      <c r="C921" s="133"/>
      <c r="D921" s="134"/>
      <c r="E921" s="293"/>
      <c r="F921" s="134"/>
      <c r="G921" s="47"/>
      <c r="H921" s="47"/>
    </row>
    <row r="922" spans="1:12" s="613" customFormat="1" ht="26.4">
      <c r="A922" s="608"/>
      <c r="B922" s="609" t="s">
        <v>2009</v>
      </c>
      <c r="C922" s="610"/>
      <c r="D922" s="611"/>
      <c r="E922" s="612"/>
      <c r="F922" s="611"/>
    </row>
    <row r="923" spans="1:12" s="605" customFormat="1" ht="39.6">
      <c r="A923" s="45"/>
      <c r="B923" s="605" t="s">
        <v>1867</v>
      </c>
      <c r="C923" s="133"/>
      <c r="D923" s="134"/>
      <c r="E923" s="293"/>
      <c r="F923" s="134"/>
      <c r="G923" s="607"/>
      <c r="H923" s="8"/>
      <c r="I923" s="9"/>
      <c r="J923" s="10"/>
      <c r="K923" s="9"/>
      <c r="L923" s="53"/>
    </row>
    <row r="924" spans="1:12" ht="39.6">
      <c r="A924" s="555"/>
      <c r="B924" s="323" t="s">
        <v>2204</v>
      </c>
      <c r="D924" s="556"/>
      <c r="E924" s="557"/>
      <c r="F924" s="556"/>
    </row>
    <row r="925" spans="1:12" s="605" customFormat="1">
      <c r="A925" s="45"/>
      <c r="B925" s="47" t="s">
        <v>532</v>
      </c>
      <c r="C925" s="133" t="s">
        <v>348</v>
      </c>
      <c r="D925" s="134">
        <v>280</v>
      </c>
      <c r="E925" s="293"/>
      <c r="F925" s="134">
        <f>D925*E925</f>
        <v>0</v>
      </c>
      <c r="G925" s="607"/>
      <c r="H925" s="8"/>
      <c r="I925" s="9"/>
      <c r="J925" s="10"/>
      <c r="K925" s="9"/>
      <c r="L925" s="53"/>
    </row>
    <row r="926" spans="1:12" s="272" customFormat="1">
      <c r="A926" s="59"/>
      <c r="B926" s="605"/>
      <c r="C926" s="133"/>
      <c r="D926" s="134"/>
      <c r="E926" s="293"/>
      <c r="F926" s="134"/>
    </row>
    <row r="927" spans="1:12" s="605" customFormat="1" ht="26.4">
      <c r="A927" s="45" t="s">
        <v>1032</v>
      </c>
      <c r="B927" s="47" t="s">
        <v>2016</v>
      </c>
      <c r="C927" s="133"/>
      <c r="D927" s="134"/>
      <c r="E927" s="293"/>
      <c r="F927" s="134"/>
      <c r="G927" s="47"/>
      <c r="H927" s="47"/>
    </row>
    <row r="928" spans="1:12" s="605" customFormat="1">
      <c r="A928" s="45"/>
      <c r="B928" s="47" t="s">
        <v>2014</v>
      </c>
      <c r="C928" s="133"/>
      <c r="D928" s="134"/>
      <c r="E928" s="293"/>
      <c r="F928" s="134"/>
      <c r="G928" s="47"/>
      <c r="H928" s="47"/>
    </row>
    <row r="929" spans="1:12" s="613" customFormat="1" ht="26.4">
      <c r="A929" s="608"/>
      <c r="B929" s="609" t="s">
        <v>2009</v>
      </c>
      <c r="C929" s="610"/>
      <c r="D929" s="611"/>
      <c r="E929" s="612"/>
      <c r="F929" s="611"/>
    </row>
    <row r="930" spans="1:12" s="605" customFormat="1" ht="39.6">
      <c r="A930" s="45"/>
      <c r="B930" s="605" t="s">
        <v>1867</v>
      </c>
      <c r="C930" s="133"/>
      <c r="D930" s="134"/>
      <c r="E930" s="293"/>
      <c r="F930" s="134"/>
      <c r="G930" s="607"/>
      <c r="H930" s="8"/>
      <c r="I930" s="9"/>
      <c r="J930" s="10"/>
      <c r="K930" s="9"/>
      <c r="L930" s="53"/>
    </row>
    <row r="931" spans="1:12" ht="39.6">
      <c r="A931" s="555"/>
      <c r="B931" s="323" t="s">
        <v>2204</v>
      </c>
      <c r="D931" s="556"/>
      <c r="E931" s="557"/>
      <c r="F931" s="556"/>
    </row>
    <row r="932" spans="1:12" s="605" customFormat="1">
      <c r="A932" s="45"/>
      <c r="B932" s="47" t="s">
        <v>532</v>
      </c>
      <c r="C932" s="133" t="s">
        <v>348</v>
      </c>
      <c r="D932" s="134">
        <v>60</v>
      </c>
      <c r="E932" s="293"/>
      <c r="F932" s="134">
        <f>D932*E932</f>
        <v>0</v>
      </c>
      <c r="G932" s="607"/>
      <c r="H932" s="8"/>
      <c r="I932" s="9"/>
      <c r="J932" s="10"/>
      <c r="K932" s="9"/>
      <c r="L932" s="53"/>
    </row>
    <row r="933" spans="1:12" s="272" customFormat="1">
      <c r="A933" s="59"/>
      <c r="B933" s="605"/>
      <c r="C933" s="133"/>
      <c r="D933" s="134"/>
      <c r="E933" s="293"/>
      <c r="F933" s="134"/>
    </row>
    <row r="934" spans="1:12" s="605" customFormat="1" ht="26.4">
      <c r="A934" s="45" t="s">
        <v>1033</v>
      </c>
      <c r="B934" s="47" t="s">
        <v>2015</v>
      </c>
      <c r="C934" s="133"/>
      <c r="D934" s="134"/>
      <c r="E934" s="293"/>
      <c r="F934" s="134"/>
      <c r="G934" s="47"/>
      <c r="H934" s="47"/>
    </row>
    <row r="935" spans="1:12" s="605" customFormat="1">
      <c r="A935" s="45"/>
      <c r="B935" s="47" t="s">
        <v>2014</v>
      </c>
      <c r="C935" s="133"/>
      <c r="D935" s="134"/>
      <c r="E935" s="293"/>
      <c r="F935" s="134"/>
      <c r="G935" s="47"/>
      <c r="H935" s="47"/>
    </row>
    <row r="936" spans="1:12" s="613" customFormat="1" ht="26.4">
      <c r="A936" s="608"/>
      <c r="B936" s="609" t="s">
        <v>2009</v>
      </c>
      <c r="C936" s="610"/>
      <c r="D936" s="611"/>
      <c r="E936" s="612"/>
      <c r="F936" s="611"/>
    </row>
    <row r="937" spans="1:12" s="605" customFormat="1" ht="39.6">
      <c r="A937" s="45"/>
      <c r="B937" s="605" t="s">
        <v>1867</v>
      </c>
      <c r="C937" s="133"/>
      <c r="D937" s="134"/>
      <c r="E937" s="293"/>
      <c r="F937" s="134"/>
      <c r="G937" s="607"/>
      <c r="H937" s="8"/>
      <c r="I937" s="9"/>
      <c r="J937" s="10"/>
      <c r="K937" s="9"/>
      <c r="L937" s="53"/>
    </row>
    <row r="938" spans="1:12" ht="39.6">
      <c r="A938" s="555"/>
      <c r="B938" s="323" t="s">
        <v>2204</v>
      </c>
      <c r="D938" s="556"/>
      <c r="E938" s="557"/>
      <c r="F938" s="556"/>
    </row>
    <row r="939" spans="1:12" s="605" customFormat="1">
      <c r="A939" s="45"/>
      <c r="B939" s="47" t="s">
        <v>532</v>
      </c>
      <c r="C939" s="133" t="s">
        <v>348</v>
      </c>
      <c r="D939" s="134">
        <v>30</v>
      </c>
      <c r="E939" s="293"/>
      <c r="F939" s="134">
        <f>D939*E939</f>
        <v>0</v>
      </c>
      <c r="G939" s="607"/>
      <c r="H939" s="8"/>
      <c r="I939" s="9"/>
      <c r="J939" s="10"/>
      <c r="K939" s="9"/>
      <c r="L939" s="53"/>
    </row>
    <row r="940" spans="1:12" s="272" customFormat="1">
      <c r="A940" s="59"/>
      <c r="B940" s="281"/>
      <c r="C940" s="133"/>
      <c r="D940" s="134"/>
      <c r="E940" s="293"/>
      <c r="F940" s="134"/>
    </row>
    <row r="941" spans="1:12" s="281" customFormat="1" ht="26.4">
      <c r="A941" s="45" t="s">
        <v>1034</v>
      </c>
      <c r="B941" s="618" t="s">
        <v>2000</v>
      </c>
      <c r="C941" s="133"/>
      <c r="D941" s="134"/>
      <c r="E941" s="293"/>
      <c r="F941" s="134"/>
      <c r="G941" s="47"/>
      <c r="H941" s="47"/>
    </row>
    <row r="942" spans="1:12" s="613" customFormat="1" ht="39.6">
      <c r="A942" s="608"/>
      <c r="B942" s="609" t="s">
        <v>2002</v>
      </c>
      <c r="C942" s="610"/>
      <c r="D942" s="611"/>
      <c r="E942" s="612"/>
      <c r="F942" s="611"/>
    </row>
    <row r="943" spans="1:12" s="281" customFormat="1" ht="39.6">
      <c r="A943" s="45"/>
      <c r="B943" s="281" t="s">
        <v>1867</v>
      </c>
      <c r="C943" s="133"/>
      <c r="D943" s="134"/>
      <c r="E943" s="293"/>
      <c r="F943" s="134"/>
      <c r="G943" s="607"/>
      <c r="H943" s="8"/>
      <c r="I943" s="9"/>
      <c r="J943" s="10"/>
      <c r="K943" s="9"/>
      <c r="L943" s="53"/>
    </row>
    <row r="944" spans="1:12" ht="39.6">
      <c r="A944" s="555"/>
      <c r="B944" s="323" t="s">
        <v>2204</v>
      </c>
      <c r="D944" s="556"/>
      <c r="E944" s="557"/>
      <c r="F944" s="556"/>
    </row>
    <row r="945" spans="1:12" s="281" customFormat="1">
      <c r="A945" s="45"/>
      <c r="B945" s="47" t="s">
        <v>532</v>
      </c>
      <c r="C945" s="133" t="s">
        <v>348</v>
      </c>
      <c r="D945" s="134">
        <v>46</v>
      </c>
      <c r="E945" s="293"/>
      <c r="F945" s="134">
        <f>D945*E945</f>
        <v>0</v>
      </c>
      <c r="G945" s="607"/>
      <c r="H945" s="8"/>
      <c r="I945" s="9"/>
      <c r="J945" s="10"/>
      <c r="K945" s="9"/>
      <c r="L945" s="53"/>
    </row>
    <row r="946" spans="1:12" s="272" customFormat="1">
      <c r="A946" s="59"/>
      <c r="B946" s="281"/>
      <c r="C946" s="133"/>
      <c r="D946" s="134"/>
      <c r="E946" s="293"/>
      <c r="F946" s="134"/>
    </row>
    <row r="947" spans="1:12" s="281" customFormat="1">
      <c r="A947" s="45" t="s">
        <v>1035</v>
      </c>
      <c r="B947" s="47" t="s">
        <v>2001</v>
      </c>
      <c r="C947" s="133"/>
      <c r="D947" s="134"/>
      <c r="E947" s="293"/>
      <c r="F947" s="134"/>
      <c r="G947" s="47"/>
      <c r="H947" s="47"/>
    </row>
    <row r="948" spans="1:12" s="613" customFormat="1" ht="26.4">
      <c r="A948" s="608"/>
      <c r="B948" s="609" t="s">
        <v>2003</v>
      </c>
      <c r="C948" s="610"/>
      <c r="D948" s="611"/>
      <c r="E948" s="612"/>
      <c r="F948" s="611"/>
    </row>
    <row r="949" spans="1:12" s="281" customFormat="1" ht="39.6">
      <c r="A949" s="45"/>
      <c r="B949" s="281" t="s">
        <v>1867</v>
      </c>
      <c r="C949" s="133"/>
      <c r="D949" s="134"/>
      <c r="E949" s="293"/>
      <c r="F949" s="134"/>
      <c r="G949" s="607"/>
      <c r="H949" s="8"/>
      <c r="I949" s="9"/>
      <c r="J949" s="10"/>
      <c r="K949" s="9"/>
      <c r="L949" s="53"/>
    </row>
    <row r="950" spans="1:12" ht="39.6">
      <c r="A950" s="555"/>
      <c r="B950" s="323" t="s">
        <v>2204</v>
      </c>
      <c r="D950" s="556"/>
      <c r="E950" s="557"/>
      <c r="F950" s="556"/>
    </row>
    <row r="951" spans="1:12" s="281" customFormat="1">
      <c r="A951" s="45"/>
      <c r="B951" s="47" t="s">
        <v>532</v>
      </c>
      <c r="C951" s="133" t="s">
        <v>348</v>
      </c>
      <c r="D951" s="134">
        <v>330</v>
      </c>
      <c r="E951" s="293"/>
      <c r="F951" s="134">
        <f>D951*E951</f>
        <v>0</v>
      </c>
      <c r="G951" s="607"/>
      <c r="H951" s="8"/>
      <c r="I951" s="9"/>
      <c r="J951" s="10"/>
      <c r="K951" s="9"/>
      <c r="L951" s="53"/>
    </row>
    <row r="952" spans="1:12" s="272" customFormat="1">
      <c r="A952" s="59"/>
      <c r="B952" s="54"/>
      <c r="C952" s="59"/>
      <c r="D952" s="614"/>
      <c r="E952" s="614"/>
      <c r="F952" s="614"/>
    </row>
    <row r="953" spans="1:12" s="272" customFormat="1" ht="39.75" customHeight="1">
      <c r="A953" s="59" t="s">
        <v>1036</v>
      </c>
      <c r="B953" s="113" t="s">
        <v>2005</v>
      </c>
      <c r="C953" s="59"/>
      <c r="D953" s="614"/>
      <c r="E953" s="614"/>
      <c r="F953" s="614"/>
    </row>
    <row r="954" spans="1:12" s="272" customFormat="1" ht="39.6">
      <c r="A954" s="59"/>
      <c r="B954" s="281" t="s">
        <v>1867</v>
      </c>
      <c r="C954" s="59"/>
      <c r="D954" s="614"/>
      <c r="E954" s="614"/>
      <c r="F954" s="614"/>
    </row>
    <row r="955" spans="1:12" ht="39.6">
      <c r="A955" s="555"/>
      <c r="B955" s="323" t="s">
        <v>2204</v>
      </c>
      <c r="D955" s="556"/>
      <c r="E955" s="557"/>
      <c r="F955" s="556"/>
    </row>
    <row r="956" spans="1:12" s="272" customFormat="1">
      <c r="A956" s="59"/>
      <c r="B956" s="281" t="s">
        <v>532</v>
      </c>
      <c r="C956" s="59" t="s">
        <v>348</v>
      </c>
      <c r="D956" s="614">
        <v>1550</v>
      </c>
      <c r="E956" s="614"/>
      <c r="F956" s="614">
        <f>D956*E956</f>
        <v>0</v>
      </c>
    </row>
    <row r="957" spans="1:12" s="272" customFormat="1">
      <c r="A957" s="59"/>
      <c r="B957" s="54"/>
      <c r="C957" s="59"/>
      <c r="D957" s="614"/>
      <c r="E957" s="614"/>
      <c r="F957" s="614"/>
    </row>
    <row r="958" spans="1:12" s="272" customFormat="1" ht="39.6">
      <c r="A958" s="59" t="s">
        <v>1040</v>
      </c>
      <c r="B958" s="113" t="s">
        <v>2004</v>
      </c>
      <c r="C958" s="59"/>
      <c r="D958" s="614"/>
      <c r="E958" s="614"/>
      <c r="F958" s="614"/>
    </row>
    <row r="959" spans="1:12" s="272" customFormat="1" ht="39.6">
      <c r="A959" s="59"/>
      <c r="B959" s="605" t="s">
        <v>1867</v>
      </c>
      <c r="C959" s="59"/>
      <c r="D959" s="614"/>
      <c r="E959" s="614"/>
      <c r="F959" s="614"/>
    </row>
    <row r="960" spans="1:12" ht="39.6">
      <c r="A960" s="555"/>
      <c r="B960" s="323" t="s">
        <v>2204</v>
      </c>
      <c r="D960" s="556"/>
      <c r="E960" s="557"/>
      <c r="F960" s="556"/>
    </row>
    <row r="961" spans="1:8" s="272" customFormat="1">
      <c r="A961" s="59"/>
      <c r="B961" s="605" t="s">
        <v>532</v>
      </c>
      <c r="C961" s="59" t="s">
        <v>348</v>
      </c>
      <c r="D961" s="614">
        <v>90</v>
      </c>
      <c r="E961" s="614"/>
      <c r="F961" s="614">
        <f>D961*E961</f>
        <v>0</v>
      </c>
    </row>
    <row r="962" spans="1:8" ht="13.8" thickBot="1">
      <c r="A962" s="377"/>
      <c r="B962" s="521"/>
      <c r="C962" s="390"/>
      <c r="D962" s="391"/>
      <c r="E962" s="293"/>
      <c r="F962" s="391"/>
    </row>
    <row r="963" spans="1:8" ht="13.8" thickBot="1">
      <c r="A963" s="371"/>
      <c r="B963" s="532" t="s">
        <v>1041</v>
      </c>
      <c r="C963" s="405"/>
      <c r="D963" s="405"/>
      <c r="E963" s="1044"/>
      <c r="F963" s="381">
        <f>SUM(F806:F961)</f>
        <v>0</v>
      </c>
    </row>
    <row r="964" spans="1:8">
      <c r="A964" s="555"/>
      <c r="B964" s="540"/>
      <c r="C964" s="558"/>
      <c r="D964" s="558"/>
      <c r="E964" s="1207"/>
      <c r="F964" s="558"/>
    </row>
    <row r="965" spans="1:8" s="521" customFormat="1">
      <c r="A965" s="406" t="s">
        <v>1007</v>
      </c>
      <c r="B965" s="372" t="s">
        <v>930</v>
      </c>
      <c r="C965" s="400"/>
      <c r="D965" s="401"/>
      <c r="E965" s="288"/>
      <c r="F965" s="407"/>
    </row>
    <row r="966" spans="1:8" s="521" customFormat="1">
      <c r="A966" s="408"/>
      <c r="B966" s="384"/>
      <c r="C966" s="400"/>
      <c r="D966" s="401"/>
      <c r="E966" s="288"/>
      <c r="F966" s="407"/>
    </row>
    <row r="967" spans="1:8" s="631" customFormat="1" ht="26.4">
      <c r="A967" s="45" t="s">
        <v>361</v>
      </c>
      <c r="B967" s="631" t="s">
        <v>2126</v>
      </c>
      <c r="C967" s="45"/>
      <c r="D967" s="273"/>
      <c r="E967" s="273"/>
      <c r="F967" s="273"/>
      <c r="G967" s="47"/>
      <c r="H967" s="47"/>
    </row>
    <row r="968" spans="1:8" s="631" customFormat="1" ht="66">
      <c r="A968" s="45"/>
      <c r="B968" s="631" t="s">
        <v>1097</v>
      </c>
      <c r="C968" s="45"/>
      <c r="D968" s="273"/>
      <c r="E968" s="273"/>
      <c r="F968" s="273"/>
      <c r="G968" s="47"/>
      <c r="H968" s="47"/>
    </row>
    <row r="969" spans="1:8" s="631" customFormat="1" ht="39.6">
      <c r="A969" s="45"/>
      <c r="B969" s="631" t="s">
        <v>2127</v>
      </c>
      <c r="C969" s="45"/>
      <c r="D969" s="273"/>
      <c r="E969" s="273"/>
      <c r="F969" s="273"/>
      <c r="G969" s="47"/>
      <c r="H969" s="47"/>
    </row>
    <row r="970" spans="1:8" s="631" customFormat="1">
      <c r="A970" s="45"/>
      <c r="B970" s="667" t="s">
        <v>1098</v>
      </c>
      <c r="C970" s="45" t="s">
        <v>347</v>
      </c>
      <c r="D970" s="273">
        <v>1.5</v>
      </c>
      <c r="E970" s="273"/>
      <c r="F970" s="273">
        <f>D970*E970</f>
        <v>0</v>
      </c>
      <c r="G970" s="47"/>
      <c r="H970" s="47"/>
    </row>
    <row r="971" spans="1:8" s="631" customFormat="1">
      <c r="A971" s="45"/>
      <c r="B971" s="667" t="s">
        <v>2128</v>
      </c>
      <c r="C971" s="45" t="s">
        <v>348</v>
      </c>
      <c r="D971" s="273">
        <v>15</v>
      </c>
      <c r="E971" s="273"/>
      <c r="F971" s="273">
        <f>D971*E971</f>
        <v>0</v>
      </c>
      <c r="G971" s="47"/>
      <c r="H971" s="47"/>
    </row>
    <row r="972" spans="1:8" s="521" customFormat="1">
      <c r="A972" s="408"/>
      <c r="B972" s="399"/>
      <c r="C972" s="400"/>
      <c r="D972" s="401"/>
      <c r="E972" s="288"/>
      <c r="F972" s="407"/>
    </row>
    <row r="973" spans="1:8" s="388" customFormat="1" ht="26.4">
      <c r="A973" s="425" t="s">
        <v>383</v>
      </c>
      <c r="B973" s="388" t="s">
        <v>2131</v>
      </c>
      <c r="C973" s="425"/>
      <c r="D973" s="428"/>
      <c r="E973" s="289"/>
      <c r="F973" s="428"/>
      <c r="G973" s="393"/>
      <c r="H973" s="393"/>
    </row>
    <row r="974" spans="1:8" s="388" customFormat="1" ht="26.4">
      <c r="A974" s="425"/>
      <c r="B974" s="388" t="s">
        <v>2132</v>
      </c>
      <c r="C974" s="425"/>
      <c r="D974" s="428"/>
      <c r="E974" s="289"/>
      <c r="F974" s="428"/>
      <c r="G974" s="393"/>
      <c r="H974" s="393"/>
    </row>
    <row r="975" spans="1:8" s="521" customFormat="1" ht="66">
      <c r="A975" s="377"/>
      <c r="B975" s="388" t="s">
        <v>1097</v>
      </c>
      <c r="C975" s="377"/>
      <c r="D975" s="374"/>
      <c r="E975" s="289"/>
      <c r="F975" s="374"/>
      <c r="G975" s="392"/>
      <c r="H975" s="392"/>
    </row>
    <row r="976" spans="1:8" s="521" customFormat="1">
      <c r="A976" s="377"/>
      <c r="B976" s="667" t="s">
        <v>1098</v>
      </c>
      <c r="C976" s="377" t="s">
        <v>347</v>
      </c>
      <c r="D976" s="374">
        <v>7.5</v>
      </c>
      <c r="E976" s="289"/>
      <c r="F976" s="374">
        <f>D976*E976</f>
        <v>0</v>
      </c>
      <c r="G976" s="392"/>
      <c r="H976" s="392"/>
    </row>
    <row r="977" spans="1:12" s="521" customFormat="1">
      <c r="A977" s="377"/>
      <c r="B977" s="662" t="s">
        <v>2128</v>
      </c>
      <c r="C977" s="377" t="s">
        <v>348</v>
      </c>
      <c r="D977" s="374">
        <v>51</v>
      </c>
      <c r="E977" s="289"/>
      <c r="F977" s="374">
        <f>D977*E977</f>
        <v>0</v>
      </c>
      <c r="G977" s="392"/>
      <c r="H977" s="392"/>
    </row>
    <row r="978" spans="1:12" s="387" customFormat="1" ht="13.8" thickBot="1">
      <c r="A978" s="385"/>
      <c r="B978" s="435"/>
      <c r="C978" s="385"/>
      <c r="D978" s="374"/>
      <c r="E978" s="292"/>
      <c r="F978" s="386"/>
      <c r="G978" s="409"/>
      <c r="H978" s="410"/>
      <c r="I978" s="410"/>
      <c r="J978" s="411"/>
      <c r="K978" s="410"/>
      <c r="L978" s="410"/>
    </row>
    <row r="979" spans="1:12" s="387" customFormat="1" ht="27" thickBot="1">
      <c r="A979" s="412"/>
      <c r="B979" s="430" t="s">
        <v>2815</v>
      </c>
      <c r="C979" s="414"/>
      <c r="D979" s="415"/>
      <c r="E979" s="1044"/>
      <c r="F979" s="381">
        <f>SUM(F967:F977)</f>
        <v>0</v>
      </c>
      <c r="G979" s="416"/>
    </row>
    <row r="980" spans="1:12" s="435" customFormat="1">
      <c r="A980" s="663"/>
      <c r="B980" s="664"/>
      <c r="C980" s="665"/>
      <c r="D980" s="666"/>
      <c r="E980" s="295"/>
      <c r="F980" s="666"/>
      <c r="G980" s="434"/>
    </row>
    <row r="981" spans="1:12" s="388" customFormat="1">
      <c r="A981" s="419" t="s">
        <v>359</v>
      </c>
      <c r="B981" s="420" t="s">
        <v>931</v>
      </c>
      <c r="C981" s="421"/>
      <c r="D981" s="422"/>
      <c r="E981" s="288"/>
      <c r="F981" s="423"/>
    </row>
    <row r="982" spans="1:12" s="388" customFormat="1">
      <c r="A982" s="424"/>
      <c r="B982" s="399"/>
      <c r="C982" s="421"/>
      <c r="D982" s="422"/>
      <c r="E982" s="288"/>
      <c r="F982" s="423"/>
    </row>
    <row r="983" spans="1:12" s="388" customFormat="1" ht="39.6">
      <c r="A983" s="425" t="s">
        <v>360</v>
      </c>
      <c r="B983" s="323" t="s">
        <v>1100</v>
      </c>
      <c r="C983" s="421"/>
      <c r="D983" s="422"/>
      <c r="E983" s="288"/>
      <c r="F983" s="423"/>
    </row>
    <row r="984" spans="1:12" s="388" customFormat="1" ht="26.4">
      <c r="A984" s="426"/>
      <c r="B984" s="323" t="s">
        <v>1101</v>
      </c>
      <c r="C984" s="427"/>
      <c r="D984" s="423"/>
      <c r="E984" s="296"/>
      <c r="F984" s="423"/>
      <c r="G984" s="393"/>
      <c r="H984" s="393"/>
    </row>
    <row r="985" spans="1:12" s="388" customFormat="1" ht="26.4">
      <c r="B985" s="323" t="s">
        <v>1879</v>
      </c>
      <c r="C985" s="425"/>
      <c r="D985" s="428"/>
      <c r="E985" s="289"/>
      <c r="F985" s="428"/>
      <c r="G985" s="393"/>
      <c r="H985" s="393"/>
    </row>
    <row r="986" spans="1:12" s="388" customFormat="1" ht="26.4">
      <c r="B986" s="323" t="s">
        <v>1102</v>
      </c>
      <c r="C986" s="425"/>
      <c r="D986" s="428"/>
      <c r="E986" s="289"/>
      <c r="F986" s="428"/>
      <c r="G986" s="393"/>
      <c r="H986" s="393"/>
    </row>
    <row r="987" spans="1:12" s="388" customFormat="1">
      <c r="A987" s="425"/>
      <c r="B987" s="564" t="s">
        <v>932</v>
      </c>
      <c r="E987" s="287"/>
      <c r="G987" s="393"/>
      <c r="H987" s="393"/>
    </row>
    <row r="988" spans="1:12" s="388" customFormat="1">
      <c r="A988" s="425"/>
      <c r="B988" s="564" t="s">
        <v>1103</v>
      </c>
      <c r="C988" s="425" t="s">
        <v>933</v>
      </c>
      <c r="D988" s="428">
        <v>695</v>
      </c>
      <c r="E988" s="289"/>
      <c r="F988" s="428">
        <f>D988*E988</f>
        <v>0</v>
      </c>
      <c r="G988" s="393"/>
      <c r="H988" s="393"/>
    </row>
    <row r="989" spans="1:12" s="388" customFormat="1">
      <c r="A989" s="425"/>
      <c r="B989" s="564" t="s">
        <v>1104</v>
      </c>
      <c r="C989" s="425" t="s">
        <v>933</v>
      </c>
      <c r="D989" s="428">
        <v>95</v>
      </c>
      <c r="E989" s="289"/>
      <c r="F989" s="428">
        <f>D989*E989</f>
        <v>0</v>
      </c>
      <c r="G989" s="393"/>
      <c r="H989" s="393"/>
    </row>
    <row r="990" spans="1:12" s="388" customFormat="1" ht="13.8" thickBot="1">
      <c r="A990" s="425"/>
      <c r="B990" s="393"/>
      <c r="C990" s="425"/>
      <c r="D990" s="428"/>
      <c r="E990" s="289"/>
      <c r="F990" s="428"/>
      <c r="G990" s="393"/>
      <c r="H990" s="393"/>
    </row>
    <row r="991" spans="1:12" s="435" customFormat="1" ht="13.8" thickBot="1">
      <c r="A991" s="429"/>
      <c r="B991" s="430" t="s">
        <v>2816</v>
      </c>
      <c r="C991" s="431"/>
      <c r="D991" s="432"/>
      <c r="E991" s="1044"/>
      <c r="F991" s="433">
        <f>SUM(F983:F989)</f>
        <v>0</v>
      </c>
      <c r="G991" s="434"/>
    </row>
    <row r="992" spans="1:12" s="435" customFormat="1">
      <c r="A992" s="663"/>
      <c r="B992" s="664"/>
      <c r="C992" s="665"/>
      <c r="D992" s="666"/>
      <c r="E992" s="295"/>
      <c r="F992" s="666"/>
      <c r="G992" s="434"/>
    </row>
    <row r="993" spans="1:11" s="521" customFormat="1">
      <c r="A993" s="406" t="s">
        <v>405</v>
      </c>
      <c r="B993" s="372" t="s">
        <v>284</v>
      </c>
      <c r="C993" s="400"/>
      <c r="D993" s="401"/>
      <c r="E993" s="288"/>
      <c r="F993" s="407"/>
    </row>
    <row r="994" spans="1:11" s="521" customFormat="1">
      <c r="A994" s="445"/>
      <c r="C994" s="446"/>
      <c r="D994" s="407"/>
      <c r="E994" s="296"/>
      <c r="F994" s="407"/>
      <c r="G994" s="392"/>
    </row>
    <row r="995" spans="1:11" s="605" customFormat="1">
      <c r="A995" s="137"/>
      <c r="B995" s="605" t="s">
        <v>1110</v>
      </c>
      <c r="C995" s="56"/>
      <c r="D995" s="68"/>
      <c r="E995" s="65"/>
      <c r="F995" s="72"/>
    </row>
    <row r="996" spans="1:11" s="605" customFormat="1" ht="79.2">
      <c r="A996" s="137"/>
      <c r="B996" s="113" t="s">
        <v>2019</v>
      </c>
      <c r="C996" s="56"/>
      <c r="D996" s="68"/>
      <c r="E996" s="65"/>
      <c r="F996" s="72"/>
    </row>
    <row r="997" spans="1:11" s="453" customFormat="1">
      <c r="A997" s="390"/>
      <c r="B997" s="448"/>
      <c r="C997" s="390"/>
      <c r="D997" s="391"/>
      <c r="E997" s="293"/>
      <c r="F997" s="391"/>
      <c r="G997" s="449"/>
      <c r="H997" s="450"/>
      <c r="I997" s="451"/>
      <c r="J997" s="450"/>
      <c r="K997" s="452"/>
    </row>
    <row r="998" spans="1:11" s="521" customFormat="1">
      <c r="A998" s="377" t="s">
        <v>406</v>
      </c>
      <c r="B998" s="436" t="s">
        <v>2020</v>
      </c>
      <c r="C998" s="377"/>
      <c r="D998" s="374"/>
      <c r="E998" s="289"/>
      <c r="F998" s="374"/>
      <c r="G998" s="392"/>
    </row>
    <row r="999" spans="1:11" s="603" customFormat="1" ht="52.8">
      <c r="A999" s="377"/>
      <c r="B999" s="436" t="s">
        <v>2022</v>
      </c>
      <c r="C999" s="377"/>
      <c r="D999" s="374"/>
      <c r="E999" s="289"/>
      <c r="F999" s="374"/>
      <c r="G999" s="392"/>
    </row>
    <row r="1000" spans="1:11" s="692" customFormat="1" ht="52.8">
      <c r="A1000" s="45"/>
      <c r="B1000" s="114" t="s">
        <v>2208</v>
      </c>
      <c r="C1000" s="45"/>
      <c r="D1000" s="273"/>
      <c r="E1000" s="289"/>
      <c r="F1000" s="273"/>
      <c r="G1000" s="47"/>
    </row>
    <row r="1001" spans="1:11" s="521" customFormat="1">
      <c r="A1001" s="377"/>
      <c r="B1001" s="392" t="s">
        <v>965</v>
      </c>
      <c r="C1001" s="377"/>
      <c r="D1001" s="374"/>
      <c r="E1001" s="289"/>
      <c r="F1001" s="374"/>
      <c r="G1001" s="392"/>
    </row>
    <row r="1002" spans="1:11" s="521" customFormat="1">
      <c r="A1002" s="377"/>
      <c r="B1002" s="404" t="s">
        <v>1105</v>
      </c>
      <c r="C1002" s="377"/>
      <c r="D1002" s="374"/>
      <c r="E1002" s="289"/>
      <c r="F1002" s="374"/>
      <c r="G1002" s="392"/>
    </row>
    <row r="1003" spans="1:11" s="521" customFormat="1">
      <c r="A1003" s="377"/>
      <c r="B1003" s="404" t="s">
        <v>2021</v>
      </c>
      <c r="C1003" s="377"/>
      <c r="D1003" s="374"/>
      <c r="E1003" s="289"/>
      <c r="F1003" s="374"/>
      <c r="G1003" s="392"/>
    </row>
    <row r="1004" spans="1:11" s="521" customFormat="1">
      <c r="A1004" s="377"/>
      <c r="B1004" s="404" t="s">
        <v>1106</v>
      </c>
      <c r="C1004" s="377"/>
      <c r="D1004" s="374"/>
      <c r="E1004" s="289"/>
      <c r="F1004" s="374"/>
      <c r="G1004" s="392"/>
    </row>
    <row r="1005" spans="1:11" s="521" customFormat="1">
      <c r="A1005" s="377"/>
      <c r="B1005" s="404" t="s">
        <v>1107</v>
      </c>
      <c r="C1005" s="377"/>
      <c r="D1005" s="374"/>
      <c r="E1005" s="289"/>
      <c r="F1005" s="374"/>
      <c r="G1005" s="392"/>
    </row>
    <row r="1006" spans="1:11" s="603" customFormat="1">
      <c r="A1006" s="377"/>
      <c r="B1006" s="404" t="s">
        <v>2024</v>
      </c>
      <c r="C1006" s="377"/>
      <c r="D1006" s="374"/>
      <c r="E1006" s="289"/>
      <c r="F1006" s="374"/>
      <c r="G1006" s="392"/>
    </row>
    <row r="1007" spans="1:11" s="521" customFormat="1">
      <c r="A1007" s="377"/>
      <c r="B1007" s="392" t="s">
        <v>2023</v>
      </c>
      <c r="C1007" s="377"/>
      <c r="D1007" s="374"/>
      <c r="E1007" s="289"/>
      <c r="F1007" s="374"/>
      <c r="G1007" s="392"/>
    </row>
    <row r="1008" spans="1:11" s="521" customFormat="1">
      <c r="A1008" s="377"/>
      <c r="B1008" s="392" t="s">
        <v>1003</v>
      </c>
      <c r="C1008" s="377" t="s">
        <v>348</v>
      </c>
      <c r="D1008" s="447">
        <v>265</v>
      </c>
      <c r="E1008" s="299"/>
      <c r="F1008" s="447">
        <f>D1008*E1008</f>
        <v>0</v>
      </c>
      <c r="G1008" s="392"/>
    </row>
    <row r="1009" spans="1:11" s="692" customFormat="1">
      <c r="A1009" s="45"/>
      <c r="B1009" s="47" t="s">
        <v>2209</v>
      </c>
      <c r="C1009" s="45" t="s">
        <v>534</v>
      </c>
      <c r="D1009" s="621">
        <v>24.5</v>
      </c>
      <c r="E1009" s="299"/>
      <c r="F1009" s="621">
        <f>D1009*E1009</f>
        <v>0</v>
      </c>
      <c r="G1009" s="47"/>
    </row>
    <row r="1010" spans="1:11" s="453" customFormat="1">
      <c r="A1010" s="390"/>
      <c r="B1010" s="448"/>
      <c r="C1010" s="390"/>
      <c r="D1010" s="391"/>
      <c r="E1010" s="293"/>
      <c r="F1010" s="391"/>
      <c r="G1010" s="449"/>
      <c r="H1010" s="450"/>
      <c r="I1010" s="451"/>
      <c r="J1010" s="450"/>
      <c r="K1010" s="452"/>
    </row>
    <row r="1011" spans="1:11" s="691" customFormat="1">
      <c r="A1011" s="377" t="s">
        <v>2817</v>
      </c>
      <c r="B1011" s="436" t="s">
        <v>2205</v>
      </c>
      <c r="C1011" s="377"/>
      <c r="D1011" s="374"/>
      <c r="E1011" s="289"/>
      <c r="F1011" s="374"/>
      <c r="G1011" s="392"/>
    </row>
    <row r="1012" spans="1:11" s="691" customFormat="1" ht="52.8">
      <c r="A1012" s="377"/>
      <c r="B1012" s="436" t="s">
        <v>2022</v>
      </c>
      <c r="C1012" s="377"/>
      <c r="D1012" s="374"/>
      <c r="E1012" s="289"/>
      <c r="F1012" s="374"/>
      <c r="G1012" s="392"/>
    </row>
    <row r="1013" spans="1:11" s="691" customFormat="1">
      <c r="A1013" s="377"/>
      <c r="B1013" s="392" t="s">
        <v>965</v>
      </c>
      <c r="C1013" s="377"/>
      <c r="D1013" s="374"/>
      <c r="E1013" s="289"/>
      <c r="F1013" s="374"/>
      <c r="G1013" s="392"/>
    </row>
    <row r="1014" spans="1:11" s="691" customFormat="1">
      <c r="A1014" s="377"/>
      <c r="B1014" s="404" t="s">
        <v>1105</v>
      </c>
      <c r="C1014" s="377"/>
      <c r="D1014" s="374"/>
      <c r="E1014" s="289"/>
      <c r="F1014" s="374"/>
      <c r="G1014" s="392"/>
    </row>
    <row r="1015" spans="1:11" s="691" customFormat="1">
      <c r="A1015" s="377"/>
      <c r="B1015" s="404" t="s">
        <v>2021</v>
      </c>
      <c r="C1015" s="377"/>
      <c r="D1015" s="374"/>
      <c r="E1015" s="289"/>
      <c r="F1015" s="374"/>
      <c r="G1015" s="392"/>
    </row>
    <row r="1016" spans="1:11" s="691" customFormat="1">
      <c r="A1016" s="377"/>
      <c r="B1016" s="404" t="s">
        <v>1106</v>
      </c>
      <c r="C1016" s="377"/>
      <c r="D1016" s="374"/>
      <c r="E1016" s="289"/>
      <c r="F1016" s="374"/>
      <c r="G1016" s="392"/>
    </row>
    <row r="1017" spans="1:11" s="691" customFormat="1">
      <c r="A1017" s="377"/>
      <c r="B1017" s="404" t="s">
        <v>1107</v>
      </c>
      <c r="C1017" s="377"/>
      <c r="D1017" s="374"/>
      <c r="E1017" s="289"/>
      <c r="F1017" s="374"/>
      <c r="G1017" s="392"/>
    </row>
    <row r="1018" spans="1:11" s="691" customFormat="1">
      <c r="A1018" s="377"/>
      <c r="B1018" s="404" t="s">
        <v>2024</v>
      </c>
      <c r="C1018" s="377"/>
      <c r="D1018" s="374"/>
      <c r="E1018" s="289"/>
      <c r="F1018" s="374"/>
      <c r="G1018" s="392"/>
    </row>
    <row r="1019" spans="1:11" s="691" customFormat="1">
      <c r="A1019" s="377"/>
      <c r="B1019" s="392" t="s">
        <v>2023</v>
      </c>
      <c r="C1019" s="377"/>
      <c r="D1019" s="374"/>
      <c r="E1019" s="289"/>
      <c r="F1019" s="374"/>
      <c r="G1019" s="392"/>
    </row>
    <row r="1020" spans="1:11" s="691" customFormat="1">
      <c r="A1020" s="377"/>
      <c r="B1020" s="392" t="s">
        <v>1003</v>
      </c>
      <c r="C1020" s="377" t="s">
        <v>348</v>
      </c>
      <c r="D1020" s="447">
        <v>25</v>
      </c>
      <c r="E1020" s="299"/>
      <c r="F1020" s="447">
        <f>D1020*E1020</f>
        <v>0</v>
      </c>
      <c r="G1020" s="392"/>
    </row>
    <row r="1021" spans="1:11" s="521" customFormat="1">
      <c r="A1021" s="377"/>
      <c r="B1021" s="392"/>
      <c r="C1021" s="377"/>
      <c r="D1021" s="374"/>
      <c r="E1021" s="289"/>
      <c r="F1021" s="374"/>
      <c r="G1021" s="392"/>
    </row>
    <row r="1022" spans="1:11" s="521" customFormat="1" ht="26.25" customHeight="1">
      <c r="A1022" s="377" t="s">
        <v>2818</v>
      </c>
      <c r="B1022" s="521" t="s">
        <v>2116</v>
      </c>
      <c r="C1022" s="377"/>
      <c r="D1022" s="374"/>
      <c r="E1022" s="289"/>
      <c r="F1022" s="374"/>
      <c r="G1022" s="392"/>
    </row>
    <row r="1023" spans="1:11" s="521" customFormat="1" ht="118.8">
      <c r="A1023" s="377"/>
      <c r="B1023" s="565" t="s">
        <v>2025</v>
      </c>
      <c r="C1023" s="377"/>
      <c r="D1023" s="374"/>
      <c r="E1023" s="289"/>
      <c r="F1023" s="374"/>
      <c r="G1023" s="392"/>
    </row>
    <row r="1024" spans="1:11" s="616" customFormat="1" ht="26.4">
      <c r="A1024" s="377"/>
      <c r="B1024" s="565" t="s">
        <v>2026</v>
      </c>
      <c r="C1024" s="377"/>
      <c r="D1024" s="374"/>
      <c r="E1024" s="289"/>
      <c r="F1024" s="374"/>
      <c r="G1024" s="392"/>
    </row>
    <row r="1025" spans="1:12" s="521" customFormat="1">
      <c r="A1025" s="377"/>
      <c r="B1025" s="392" t="s">
        <v>532</v>
      </c>
      <c r="C1025" s="377" t="s">
        <v>348</v>
      </c>
      <c r="D1025" s="374">
        <v>580</v>
      </c>
      <c r="E1025" s="289"/>
      <c r="F1025" s="374">
        <f>D1025*E1025</f>
        <v>0</v>
      </c>
      <c r="G1025" s="392"/>
    </row>
    <row r="1026" spans="1:12" s="521" customFormat="1">
      <c r="A1026" s="377"/>
      <c r="C1026" s="377"/>
      <c r="D1026" s="374"/>
      <c r="E1026" s="289"/>
      <c r="F1026" s="374"/>
      <c r="G1026" s="392"/>
      <c r="H1026" s="392"/>
    </row>
    <row r="1027" spans="1:12" s="521" customFormat="1" ht="26.4">
      <c r="A1027" s="377" t="s">
        <v>2819</v>
      </c>
      <c r="B1027" s="392" t="s">
        <v>2027</v>
      </c>
      <c r="C1027" s="377"/>
      <c r="D1027" s="374"/>
      <c r="E1027" s="289"/>
      <c r="F1027" s="374"/>
      <c r="G1027" s="392"/>
      <c r="H1027" s="392"/>
    </row>
    <row r="1028" spans="1:12" s="521" customFormat="1" ht="52.8">
      <c r="A1028" s="377"/>
      <c r="B1028" s="392" t="s">
        <v>535</v>
      </c>
      <c r="C1028" s="377"/>
      <c r="D1028" s="374"/>
      <c r="E1028" s="289"/>
      <c r="F1028" s="374"/>
      <c r="G1028" s="394"/>
      <c r="H1028" s="395"/>
      <c r="I1028" s="396"/>
      <c r="J1028" s="397"/>
      <c r="K1028" s="396"/>
      <c r="L1028" s="378"/>
    </row>
    <row r="1029" spans="1:12" s="521" customFormat="1">
      <c r="A1029" s="377"/>
      <c r="B1029" s="392" t="s">
        <v>2023</v>
      </c>
      <c r="C1029" s="377"/>
      <c r="D1029" s="374"/>
      <c r="E1029" s="289"/>
      <c r="F1029" s="374"/>
      <c r="G1029" s="394"/>
      <c r="H1029" s="395"/>
      <c r="I1029" s="396"/>
      <c r="J1029" s="397"/>
      <c r="K1029" s="396"/>
      <c r="L1029" s="378"/>
    </row>
    <row r="1030" spans="1:12" s="521" customFormat="1">
      <c r="A1030" s="377"/>
      <c r="B1030" s="392" t="s">
        <v>1042</v>
      </c>
      <c r="C1030" s="377" t="s">
        <v>348</v>
      </c>
      <c r="D1030" s="374">
        <v>80</v>
      </c>
      <c r="E1030" s="289"/>
      <c r="F1030" s="374">
        <f>D1030*E1030</f>
        <v>0</v>
      </c>
      <c r="G1030" s="394"/>
      <c r="H1030" s="395"/>
      <c r="I1030" s="396"/>
      <c r="J1030" s="397"/>
      <c r="K1030" s="396"/>
      <c r="L1030" s="378"/>
    </row>
    <row r="1031" spans="1:12" s="387" customFormat="1" ht="13.8" thickBot="1">
      <c r="A1031" s="385"/>
      <c r="C1031" s="385"/>
      <c r="D1031" s="374"/>
      <c r="E1031" s="292"/>
      <c r="F1031" s="386"/>
      <c r="G1031" s="409"/>
      <c r="H1031" s="410"/>
      <c r="I1031" s="410"/>
      <c r="J1031" s="411"/>
      <c r="K1031" s="410"/>
      <c r="L1031" s="410"/>
    </row>
    <row r="1032" spans="1:12" s="387" customFormat="1" ht="13.8" thickBot="1">
      <c r="A1032" s="412"/>
      <c r="B1032" s="413" t="s">
        <v>2820</v>
      </c>
      <c r="C1032" s="414"/>
      <c r="D1032" s="415"/>
      <c r="E1032" s="1044"/>
      <c r="F1032" s="381">
        <f>SUM(F997:F1030)</f>
        <v>0</v>
      </c>
      <c r="G1032" s="416"/>
    </row>
    <row r="1033" spans="1:12" s="387" customFormat="1">
      <c r="A1033" s="412"/>
      <c r="B1033" s="413"/>
      <c r="C1033" s="417"/>
      <c r="D1033" s="418"/>
      <c r="E1033" s="295"/>
      <c r="F1033" s="418"/>
      <c r="G1033" s="416"/>
    </row>
    <row r="1034" spans="1:12" s="388" customFormat="1">
      <c r="A1034" s="632" t="s">
        <v>2139</v>
      </c>
      <c r="B1034" s="420" t="s">
        <v>1118</v>
      </c>
      <c r="C1034" s="421"/>
      <c r="D1034" s="422"/>
      <c r="E1034" s="289"/>
      <c r="F1034" s="422"/>
      <c r="G1034" s="393"/>
    </row>
    <row r="1035" spans="1:12" s="388" customFormat="1">
      <c r="A1035" s="466"/>
      <c r="B1035" s="399"/>
      <c r="C1035" s="421"/>
      <c r="D1035" s="422"/>
      <c r="E1035" s="289"/>
      <c r="F1035" s="422"/>
      <c r="G1035" s="393"/>
    </row>
    <row r="1036" spans="1:12" s="388" customFormat="1">
      <c r="A1036" s="424"/>
      <c r="B1036" s="388" t="s">
        <v>1110</v>
      </c>
      <c r="C1036" s="421"/>
      <c r="D1036" s="422"/>
      <c r="E1036" s="288"/>
      <c r="F1036" s="423"/>
    </row>
    <row r="1037" spans="1:12" s="569" customFormat="1" ht="26.4">
      <c r="A1037" s="568"/>
      <c r="B1037" s="323" t="s">
        <v>1114</v>
      </c>
      <c r="C1037" s="467"/>
      <c r="D1037" s="570"/>
      <c r="E1037" s="1208"/>
      <c r="F1037" s="633"/>
    </row>
    <row r="1038" spans="1:12" s="569" customFormat="1" ht="26.4">
      <c r="A1038" s="568"/>
      <c r="B1038" s="323" t="s">
        <v>1111</v>
      </c>
      <c r="C1038" s="467"/>
      <c r="D1038" s="570"/>
      <c r="E1038" s="1208"/>
      <c r="F1038" s="633"/>
      <c r="G1038" s="634"/>
    </row>
    <row r="1039" spans="1:12" s="569" customFormat="1" ht="26.4">
      <c r="A1039" s="568"/>
      <c r="B1039" s="323" t="s">
        <v>538</v>
      </c>
      <c r="E1039" s="1209"/>
      <c r="F1039" s="634"/>
    </row>
    <row r="1040" spans="1:12" s="569" customFormat="1" ht="26.4">
      <c r="A1040" s="568"/>
      <c r="B1040" s="323" t="s">
        <v>1112</v>
      </c>
      <c r="C1040" s="467"/>
      <c r="D1040" s="570"/>
      <c r="E1040" s="289"/>
      <c r="F1040" s="428"/>
    </row>
    <row r="1041" spans="1:6" s="569" customFormat="1" ht="26.4">
      <c r="A1041" s="568"/>
      <c r="B1041" s="323" t="s">
        <v>1814</v>
      </c>
      <c r="C1041" s="467"/>
      <c r="D1041" s="570"/>
      <c r="E1041" s="289"/>
      <c r="F1041" s="428"/>
    </row>
    <row r="1042" spans="1:6" s="569" customFormat="1" ht="26.4">
      <c r="A1042" s="568"/>
      <c r="B1042" s="323" t="s">
        <v>1113</v>
      </c>
      <c r="C1042" s="467"/>
      <c r="D1042" s="570"/>
      <c r="E1042" s="1208"/>
      <c r="F1042" s="633"/>
    </row>
    <row r="1043" spans="1:6" s="569" customFormat="1" ht="39.6">
      <c r="A1043" s="568"/>
      <c r="B1043" s="323" t="s">
        <v>541</v>
      </c>
      <c r="C1043" s="467"/>
      <c r="D1043" s="570"/>
      <c r="E1043" s="289"/>
      <c r="F1043" s="428"/>
    </row>
    <row r="1044" spans="1:6" s="569" customFormat="1" ht="39.6">
      <c r="A1044" s="568"/>
      <c r="B1044" s="323" t="s">
        <v>539</v>
      </c>
      <c r="C1044" s="467"/>
      <c r="D1044" s="570"/>
      <c r="E1044" s="289"/>
      <c r="F1044" s="428"/>
    </row>
    <row r="1045" spans="1:6" s="569" customFormat="1" ht="26.4">
      <c r="A1045" s="568"/>
      <c r="B1045" s="323" t="s">
        <v>540</v>
      </c>
      <c r="C1045" s="467"/>
      <c r="D1045" s="570"/>
      <c r="E1045" s="289"/>
      <c r="F1045" s="428"/>
    </row>
    <row r="1046" spans="1:6" s="569" customFormat="1">
      <c r="A1046" s="568"/>
      <c r="B1046" s="323" t="s">
        <v>2076</v>
      </c>
      <c r="C1046" s="467"/>
      <c r="D1046" s="570"/>
      <c r="E1046" s="1208"/>
      <c r="F1046" s="633"/>
    </row>
    <row r="1047" spans="1:6" s="388" customFormat="1">
      <c r="A1047" s="424"/>
      <c r="C1047" s="421"/>
      <c r="D1047" s="422"/>
      <c r="E1047" s="288"/>
      <c r="F1047" s="423"/>
    </row>
    <row r="1048" spans="1:6" s="569" customFormat="1">
      <c r="A1048" s="568" t="s">
        <v>2140</v>
      </c>
      <c r="B1048" s="323" t="s">
        <v>1892</v>
      </c>
      <c r="C1048" s="467"/>
      <c r="D1048" s="570"/>
      <c r="E1048" s="1208"/>
      <c r="F1048" s="633"/>
    </row>
    <row r="1049" spans="1:6" s="569" customFormat="1">
      <c r="A1049" s="568"/>
      <c r="B1049" s="323" t="s">
        <v>1043</v>
      </c>
      <c r="C1049" s="467"/>
      <c r="D1049" s="570"/>
      <c r="E1049" s="289"/>
      <c r="F1049" s="428"/>
    </row>
    <row r="1050" spans="1:6" s="569" customFormat="1">
      <c r="A1050" s="568"/>
      <c r="B1050" s="403" t="s">
        <v>1116</v>
      </c>
      <c r="C1050" s="467"/>
      <c r="D1050" s="570"/>
      <c r="E1050" s="289"/>
      <c r="F1050" s="428"/>
    </row>
    <row r="1051" spans="1:6" s="569" customFormat="1" ht="26.4">
      <c r="A1051" s="568"/>
      <c r="B1051" s="323" t="s">
        <v>2092</v>
      </c>
      <c r="C1051" s="467"/>
      <c r="D1051" s="570"/>
      <c r="E1051" s="1208"/>
      <c r="F1051" s="633"/>
    </row>
    <row r="1052" spans="1:6" s="569" customFormat="1">
      <c r="A1052" s="568"/>
      <c r="B1052" s="403" t="s">
        <v>1116</v>
      </c>
      <c r="C1052" s="467"/>
      <c r="D1052" s="570"/>
      <c r="E1052" s="289"/>
      <c r="F1052" s="428"/>
    </row>
    <row r="1053" spans="1:6" s="569" customFormat="1">
      <c r="A1053" s="568"/>
      <c r="B1053" s="323" t="s">
        <v>1003</v>
      </c>
      <c r="C1053" s="467" t="s">
        <v>348</v>
      </c>
      <c r="D1053" s="570">
        <v>940</v>
      </c>
      <c r="E1053" s="289"/>
      <c r="F1053" s="428">
        <f>D1053*E1053</f>
        <v>0</v>
      </c>
    </row>
    <row r="1054" spans="1:6" s="388" customFormat="1">
      <c r="A1054" s="424"/>
      <c r="C1054" s="421"/>
      <c r="D1054" s="422"/>
      <c r="E1054" s="288"/>
      <c r="F1054" s="423"/>
    </row>
    <row r="1055" spans="1:6" s="569" customFormat="1" ht="26.4">
      <c r="A1055" s="568" t="s">
        <v>2141</v>
      </c>
      <c r="B1055" s="323" t="s">
        <v>2077</v>
      </c>
      <c r="C1055" s="467"/>
      <c r="D1055" s="570"/>
      <c r="E1055" s="1208"/>
      <c r="F1055" s="633"/>
    </row>
    <row r="1056" spans="1:6" s="569" customFormat="1">
      <c r="A1056" s="568"/>
      <c r="B1056" s="323" t="s">
        <v>1043</v>
      </c>
      <c r="C1056" s="467"/>
      <c r="D1056" s="570"/>
      <c r="E1056" s="289"/>
      <c r="F1056" s="428"/>
    </row>
    <row r="1057" spans="1:6" s="569" customFormat="1" ht="26.4">
      <c r="A1057" s="568"/>
      <c r="B1057" s="630" t="s">
        <v>2078</v>
      </c>
      <c r="C1057" s="467"/>
      <c r="D1057" s="570"/>
      <c r="E1057" s="289"/>
      <c r="F1057" s="428"/>
    </row>
    <row r="1058" spans="1:6" s="569" customFormat="1" ht="26.4">
      <c r="A1058" s="568"/>
      <c r="B1058" s="323" t="s">
        <v>2092</v>
      </c>
      <c r="C1058" s="467"/>
      <c r="D1058" s="570"/>
      <c r="E1058" s="1208"/>
      <c r="F1058" s="633"/>
    </row>
    <row r="1059" spans="1:6" s="569" customFormat="1">
      <c r="A1059" s="568"/>
      <c r="B1059" s="403" t="s">
        <v>1116</v>
      </c>
      <c r="C1059" s="467"/>
      <c r="D1059" s="570"/>
      <c r="E1059" s="289"/>
      <c r="F1059" s="428"/>
    </row>
    <row r="1060" spans="1:6" s="569" customFormat="1">
      <c r="A1060" s="568"/>
      <c r="B1060" s="323" t="s">
        <v>1003</v>
      </c>
      <c r="C1060" s="467" t="s">
        <v>348</v>
      </c>
      <c r="D1060" s="570">
        <v>148</v>
      </c>
      <c r="E1060" s="289"/>
      <c r="F1060" s="428">
        <f>D1060*E1060</f>
        <v>0</v>
      </c>
    </row>
    <row r="1061" spans="1:6" s="388" customFormat="1">
      <c r="A1061" s="424"/>
      <c r="C1061" s="421"/>
      <c r="D1061" s="422"/>
      <c r="E1061" s="288"/>
      <c r="F1061" s="423"/>
    </row>
    <row r="1062" spans="1:6" s="569" customFormat="1" ht="26.4">
      <c r="A1062" s="568" t="s">
        <v>2142</v>
      </c>
      <c r="B1062" s="323" t="s">
        <v>2079</v>
      </c>
      <c r="C1062" s="467"/>
      <c r="D1062" s="570"/>
      <c r="E1062" s="1208"/>
      <c r="F1062" s="633"/>
    </row>
    <row r="1063" spans="1:6" s="569" customFormat="1">
      <c r="A1063" s="568"/>
      <c r="B1063" s="323" t="s">
        <v>1043</v>
      </c>
      <c r="C1063" s="467"/>
      <c r="D1063" s="570"/>
      <c r="E1063" s="289"/>
      <c r="F1063" s="428"/>
    </row>
    <row r="1064" spans="1:6" s="569" customFormat="1" ht="26.4">
      <c r="A1064" s="568"/>
      <c r="B1064" s="630" t="s">
        <v>2078</v>
      </c>
      <c r="C1064" s="467"/>
      <c r="D1064" s="570"/>
      <c r="E1064" s="289"/>
      <c r="F1064" s="428"/>
    </row>
    <row r="1065" spans="1:6" s="569" customFormat="1" ht="26.4">
      <c r="A1065" s="568"/>
      <c r="B1065" s="323" t="s">
        <v>2092</v>
      </c>
      <c r="C1065" s="467"/>
      <c r="D1065" s="570"/>
      <c r="E1065" s="1208"/>
      <c r="F1065" s="633"/>
    </row>
    <row r="1066" spans="1:6" s="569" customFormat="1" ht="26.4">
      <c r="A1066" s="568"/>
      <c r="B1066" s="630" t="s">
        <v>2078</v>
      </c>
      <c r="C1066" s="467"/>
      <c r="D1066" s="570"/>
      <c r="E1066" s="289"/>
      <c r="F1066" s="428"/>
    </row>
    <row r="1067" spans="1:6" s="569" customFormat="1">
      <c r="A1067" s="568"/>
      <c r="B1067" s="323" t="s">
        <v>1003</v>
      </c>
      <c r="C1067" s="467" t="s">
        <v>348</v>
      </c>
      <c r="D1067" s="570">
        <v>89</v>
      </c>
      <c r="E1067" s="289"/>
      <c r="F1067" s="428">
        <f>D1067*E1067</f>
        <v>0</v>
      </c>
    </row>
    <row r="1068" spans="1:6" s="388" customFormat="1">
      <c r="A1068" s="424"/>
      <c r="C1068" s="421"/>
      <c r="D1068" s="422"/>
      <c r="E1068" s="288"/>
      <c r="F1068" s="423"/>
    </row>
    <row r="1069" spans="1:6" s="569" customFormat="1">
      <c r="A1069" s="568" t="s">
        <v>2143</v>
      </c>
      <c r="B1069" s="323" t="s">
        <v>2082</v>
      </c>
      <c r="C1069" s="467"/>
      <c r="D1069" s="570"/>
      <c r="E1069" s="1208"/>
      <c r="F1069" s="633"/>
    </row>
    <row r="1070" spans="1:6" s="569" customFormat="1">
      <c r="A1070" s="568"/>
      <c r="B1070" s="323" t="s">
        <v>1117</v>
      </c>
      <c r="C1070" s="467"/>
      <c r="D1070" s="570"/>
      <c r="E1070" s="289"/>
      <c r="F1070" s="428"/>
    </row>
    <row r="1071" spans="1:6" s="569" customFormat="1" ht="26.4">
      <c r="A1071" s="568"/>
      <c r="B1071" s="323" t="s">
        <v>1119</v>
      </c>
      <c r="C1071" s="467"/>
      <c r="D1071" s="570"/>
      <c r="E1071" s="1208"/>
      <c r="F1071" s="633"/>
    </row>
    <row r="1072" spans="1:6" s="569" customFormat="1" ht="26.4">
      <c r="A1072" s="568"/>
      <c r="B1072" s="630" t="s">
        <v>2078</v>
      </c>
      <c r="C1072" s="467"/>
      <c r="D1072" s="570"/>
      <c r="E1072" s="289"/>
      <c r="F1072" s="428"/>
    </row>
    <row r="1073" spans="1:7" s="569" customFormat="1">
      <c r="A1073" s="568"/>
      <c r="B1073" s="323" t="s">
        <v>1120</v>
      </c>
      <c r="C1073" s="467" t="s">
        <v>348</v>
      </c>
      <c r="D1073" s="570">
        <v>390</v>
      </c>
      <c r="E1073" s="289"/>
      <c r="F1073" s="428">
        <f>D1073*E1073</f>
        <v>0</v>
      </c>
    </row>
    <row r="1074" spans="1:7" s="626" customFormat="1">
      <c r="A1074" s="137"/>
      <c r="C1074" s="56"/>
      <c r="D1074" s="655"/>
      <c r="E1074" s="65"/>
      <c r="F1074" s="72"/>
    </row>
    <row r="1075" spans="1:7" s="613" customFormat="1" ht="26.4">
      <c r="A1075" s="608" t="s">
        <v>2144</v>
      </c>
      <c r="B1075" s="113" t="s">
        <v>2081</v>
      </c>
      <c r="C1075" s="652"/>
      <c r="D1075" s="654"/>
      <c r="E1075" s="653"/>
      <c r="F1075" s="653"/>
    </row>
    <row r="1076" spans="1:7" s="613" customFormat="1">
      <c r="A1076" s="608"/>
      <c r="B1076" s="113" t="s">
        <v>1117</v>
      </c>
      <c r="C1076" s="652"/>
      <c r="D1076" s="654"/>
      <c r="E1076" s="273"/>
      <c r="F1076" s="273"/>
    </row>
    <row r="1077" spans="1:7" s="613" customFormat="1" ht="26.4">
      <c r="A1077" s="608"/>
      <c r="B1077" s="113" t="s">
        <v>1119</v>
      </c>
      <c r="C1077" s="652"/>
      <c r="D1077" s="654"/>
      <c r="E1077" s="653"/>
      <c r="F1077" s="653"/>
    </row>
    <row r="1078" spans="1:7" s="613" customFormat="1" ht="26.4">
      <c r="A1078" s="608"/>
      <c r="B1078" s="630" t="s">
        <v>2080</v>
      </c>
      <c r="C1078" s="652"/>
      <c r="D1078" s="654"/>
      <c r="E1078" s="273"/>
      <c r="F1078" s="273"/>
    </row>
    <row r="1079" spans="1:7" s="613" customFormat="1">
      <c r="A1079" s="608"/>
      <c r="B1079" s="113" t="s">
        <v>1120</v>
      </c>
      <c r="C1079" s="652" t="s">
        <v>348</v>
      </c>
      <c r="D1079" s="654">
        <v>180</v>
      </c>
      <c r="E1079" s="273"/>
      <c r="F1079" s="273">
        <f>D1079*E1079</f>
        <v>0</v>
      </c>
    </row>
    <row r="1080" spans="1:7" s="388" customFormat="1">
      <c r="A1080" s="466"/>
      <c r="B1080" s="399"/>
      <c r="C1080" s="421"/>
      <c r="D1080" s="422"/>
      <c r="E1080" s="289"/>
      <c r="F1080" s="422"/>
      <c r="G1080" s="393"/>
    </row>
    <row r="1081" spans="1:7" s="569" customFormat="1" ht="39.6">
      <c r="A1081" s="568" t="s">
        <v>2145</v>
      </c>
      <c r="B1081" s="323" t="s">
        <v>2084</v>
      </c>
      <c r="C1081" s="467"/>
      <c r="D1081" s="570"/>
      <c r="E1081" s="1208"/>
      <c r="F1081" s="633"/>
      <c r="G1081" s="634"/>
    </row>
    <row r="1082" spans="1:7" s="569" customFormat="1">
      <c r="A1082" s="568"/>
      <c r="B1082" s="323" t="s">
        <v>1122</v>
      </c>
      <c r="C1082" s="467"/>
      <c r="D1082" s="570"/>
      <c r="E1082" s="289"/>
      <c r="F1082" s="428"/>
      <c r="G1082" s="634"/>
    </row>
    <row r="1083" spans="1:7" s="569" customFormat="1" ht="27" customHeight="1">
      <c r="A1083" s="568"/>
      <c r="B1083" s="403" t="s">
        <v>1123</v>
      </c>
      <c r="C1083" s="467"/>
      <c r="D1083" s="570"/>
      <c r="E1083" s="289"/>
      <c r="F1083" s="428"/>
      <c r="G1083" s="634"/>
    </row>
    <row r="1084" spans="1:7" s="569" customFormat="1">
      <c r="A1084" s="568"/>
      <c r="B1084" s="323" t="s">
        <v>1124</v>
      </c>
      <c r="C1084" s="467"/>
      <c r="D1084" s="570"/>
      <c r="E1084" s="289"/>
      <c r="F1084" s="428"/>
      <c r="G1084" s="634"/>
    </row>
    <row r="1085" spans="1:7" s="569" customFormat="1" ht="26.4">
      <c r="A1085" s="568"/>
      <c r="B1085" s="630" t="s">
        <v>2083</v>
      </c>
      <c r="C1085" s="467"/>
      <c r="D1085" s="570"/>
      <c r="E1085" s="1208"/>
      <c r="F1085" s="633"/>
      <c r="G1085" s="634"/>
    </row>
    <row r="1086" spans="1:7" s="569" customFormat="1">
      <c r="A1086" s="568"/>
      <c r="B1086" s="323" t="s">
        <v>1124</v>
      </c>
      <c r="C1086" s="467"/>
      <c r="D1086" s="570"/>
      <c r="E1086" s="289"/>
      <c r="F1086" s="428"/>
      <c r="G1086" s="634"/>
    </row>
    <row r="1087" spans="1:7" s="569" customFormat="1" ht="26.4">
      <c r="A1087" s="568"/>
      <c r="B1087" s="403" t="s">
        <v>1125</v>
      </c>
      <c r="C1087" s="467"/>
      <c r="D1087" s="570"/>
      <c r="E1087" s="1208"/>
      <c r="F1087" s="633"/>
      <c r="G1087" s="634"/>
    </row>
    <row r="1088" spans="1:7" s="569" customFormat="1">
      <c r="A1088" s="568"/>
      <c r="B1088" s="323" t="s">
        <v>1126</v>
      </c>
      <c r="C1088" s="467"/>
      <c r="D1088" s="570"/>
      <c r="E1088" s="289"/>
      <c r="F1088" s="428"/>
      <c r="G1088" s="634"/>
    </row>
    <row r="1089" spans="1:7" s="569" customFormat="1">
      <c r="A1089" s="568"/>
      <c r="B1089" s="403" t="s">
        <v>1127</v>
      </c>
      <c r="C1089" s="467" t="s">
        <v>348</v>
      </c>
      <c r="D1089" s="570">
        <v>1550</v>
      </c>
      <c r="E1089" s="289"/>
      <c r="F1089" s="428">
        <f>D1089*E1089</f>
        <v>0</v>
      </c>
      <c r="G1089" s="634"/>
    </row>
    <row r="1090" spans="1:7" s="569" customFormat="1">
      <c r="A1090" s="568"/>
      <c r="B1090" s="403" t="s">
        <v>1128</v>
      </c>
      <c r="C1090" s="467" t="s">
        <v>348</v>
      </c>
      <c r="D1090" s="570">
        <v>50</v>
      </c>
      <c r="E1090" s="289"/>
      <c r="F1090" s="428">
        <f>D1090*E1090</f>
        <v>0</v>
      </c>
      <c r="G1090" s="634"/>
    </row>
    <row r="1091" spans="1:7" s="388" customFormat="1">
      <c r="A1091" s="466"/>
      <c r="B1091" s="399"/>
      <c r="C1091" s="421"/>
      <c r="D1091" s="422"/>
      <c r="E1091" s="289"/>
      <c r="F1091" s="422"/>
      <c r="G1091" s="393"/>
    </row>
    <row r="1092" spans="1:7" s="569" customFormat="1">
      <c r="A1092" s="568" t="s">
        <v>2146</v>
      </c>
      <c r="B1092" s="323" t="s">
        <v>1121</v>
      </c>
      <c r="C1092" s="467"/>
      <c r="D1092" s="570"/>
      <c r="E1092" s="1208"/>
      <c r="F1092" s="633"/>
      <c r="G1092" s="634"/>
    </row>
    <row r="1093" spans="1:7" s="569" customFormat="1">
      <c r="A1093" s="568"/>
      <c r="B1093" s="323" t="s">
        <v>1122</v>
      </c>
      <c r="C1093" s="467"/>
      <c r="D1093" s="570"/>
      <c r="E1093" s="289"/>
      <c r="F1093" s="428"/>
      <c r="G1093" s="634"/>
    </row>
    <row r="1094" spans="1:7" s="569" customFormat="1" ht="27" customHeight="1">
      <c r="A1094" s="568"/>
      <c r="B1094" s="403" t="s">
        <v>1123</v>
      </c>
      <c r="C1094" s="467"/>
      <c r="D1094" s="570"/>
      <c r="E1094" s="289"/>
      <c r="F1094" s="428"/>
      <c r="G1094" s="634"/>
    </row>
    <row r="1095" spans="1:7" s="569" customFormat="1">
      <c r="A1095" s="568"/>
      <c r="B1095" s="323" t="s">
        <v>1124</v>
      </c>
      <c r="C1095" s="467"/>
      <c r="D1095" s="570"/>
      <c r="E1095" s="289"/>
      <c r="F1095" s="428"/>
      <c r="G1095" s="634"/>
    </row>
    <row r="1096" spans="1:7" s="569" customFormat="1" ht="26.4">
      <c r="A1096" s="568"/>
      <c r="B1096" s="403" t="s">
        <v>1125</v>
      </c>
      <c r="C1096" s="467"/>
      <c r="D1096" s="570"/>
      <c r="E1096" s="1208"/>
      <c r="F1096" s="633"/>
      <c r="G1096" s="634"/>
    </row>
    <row r="1097" spans="1:7" s="569" customFormat="1">
      <c r="A1097" s="568"/>
      <c r="B1097" s="323" t="s">
        <v>1126</v>
      </c>
      <c r="C1097" s="467"/>
      <c r="D1097" s="570"/>
      <c r="E1097" s="289"/>
      <c r="F1097" s="428"/>
      <c r="G1097" s="634"/>
    </row>
    <row r="1098" spans="1:7" s="569" customFormat="1">
      <c r="A1098" s="568"/>
      <c r="B1098" s="403" t="s">
        <v>1127</v>
      </c>
      <c r="C1098" s="467" t="s">
        <v>348</v>
      </c>
      <c r="D1098" s="570">
        <v>75</v>
      </c>
      <c r="E1098" s="289"/>
      <c r="F1098" s="428">
        <f>D1098*E1098</f>
        <v>0</v>
      </c>
      <c r="G1098" s="634"/>
    </row>
    <row r="1099" spans="1:7" s="569" customFormat="1">
      <c r="A1099" s="568"/>
      <c r="B1099" s="403" t="s">
        <v>1128</v>
      </c>
      <c r="C1099" s="467" t="s">
        <v>348</v>
      </c>
      <c r="D1099" s="570">
        <v>12</v>
      </c>
      <c r="E1099" s="289"/>
      <c r="F1099" s="428">
        <f>D1099*E1099</f>
        <v>0</v>
      </c>
      <c r="G1099" s="634"/>
    </row>
    <row r="1100" spans="1:7" s="388" customFormat="1">
      <c r="A1100" s="466"/>
      <c r="B1100" s="399"/>
      <c r="C1100" s="421"/>
      <c r="D1100" s="422"/>
      <c r="E1100" s="289"/>
      <c r="F1100" s="422"/>
      <c r="G1100" s="393"/>
    </row>
    <row r="1101" spans="1:7" s="569" customFormat="1" ht="26.4">
      <c r="A1101" s="568" t="s">
        <v>2147</v>
      </c>
      <c r="B1101" s="323" t="s">
        <v>2088</v>
      </c>
      <c r="C1101" s="467"/>
      <c r="D1101" s="570"/>
      <c r="E1101" s="1208"/>
      <c r="F1101" s="633"/>
      <c r="G1101" s="634"/>
    </row>
    <row r="1102" spans="1:7" s="569" customFormat="1">
      <c r="A1102" s="568"/>
      <c r="B1102" s="323" t="s">
        <v>1122</v>
      </c>
      <c r="C1102" s="467"/>
      <c r="D1102" s="570"/>
      <c r="E1102" s="289"/>
      <c r="F1102" s="428"/>
      <c r="G1102" s="634"/>
    </row>
    <row r="1103" spans="1:7" s="569" customFormat="1" ht="27" customHeight="1">
      <c r="A1103" s="568"/>
      <c r="B1103" s="403" t="s">
        <v>2089</v>
      </c>
      <c r="C1103" s="467"/>
      <c r="D1103" s="570"/>
      <c r="E1103" s="289"/>
      <c r="F1103" s="428"/>
      <c r="G1103" s="634"/>
    </row>
    <row r="1104" spans="1:7" s="569" customFormat="1" ht="26.4">
      <c r="A1104" s="568"/>
      <c r="B1104" s="403" t="s">
        <v>2091</v>
      </c>
      <c r="C1104" s="467"/>
      <c r="D1104" s="570"/>
      <c r="E1104" s="289"/>
      <c r="F1104" s="428"/>
      <c r="G1104" s="634"/>
    </row>
    <row r="1105" spans="1:7" s="569" customFormat="1">
      <c r="A1105" s="568"/>
      <c r="B1105" s="323" t="s">
        <v>1124</v>
      </c>
      <c r="C1105" s="467"/>
      <c r="D1105" s="570"/>
      <c r="E1105" s="289"/>
      <c r="F1105" s="428"/>
      <c r="G1105" s="634"/>
    </row>
    <row r="1106" spans="1:7" s="569" customFormat="1" ht="26.4">
      <c r="A1106" s="568"/>
      <c r="B1106" s="323" t="s">
        <v>2090</v>
      </c>
      <c r="C1106" s="467"/>
      <c r="D1106" s="570"/>
      <c r="E1106" s="289"/>
      <c r="F1106" s="428"/>
      <c r="G1106" s="634"/>
    </row>
    <row r="1107" spans="1:7" s="569" customFormat="1">
      <c r="A1107" s="568"/>
      <c r="B1107" s="403" t="s">
        <v>1130</v>
      </c>
      <c r="C1107" s="467"/>
      <c r="D1107" s="570"/>
      <c r="E1107" s="1208"/>
      <c r="F1107" s="633"/>
      <c r="G1107" s="634"/>
    </row>
    <row r="1108" spans="1:7" s="569" customFormat="1">
      <c r="A1108" s="568"/>
      <c r="B1108" s="323" t="s">
        <v>1126</v>
      </c>
      <c r="C1108" s="467" t="s">
        <v>348</v>
      </c>
      <c r="D1108" s="570">
        <v>85</v>
      </c>
      <c r="E1108" s="289"/>
      <c r="F1108" s="428">
        <f>D1108*E1108</f>
        <v>0</v>
      </c>
      <c r="G1108" s="634"/>
    </row>
    <row r="1109" spans="1:7" s="388" customFormat="1">
      <c r="A1109" s="466"/>
      <c r="B1109" s="399"/>
      <c r="C1109" s="421"/>
      <c r="D1109" s="422"/>
      <c r="E1109" s="289"/>
      <c r="F1109" s="422"/>
      <c r="G1109" s="393"/>
    </row>
    <row r="1110" spans="1:7" s="569" customFormat="1" ht="26.4">
      <c r="A1110" s="568" t="s">
        <v>2148</v>
      </c>
      <c r="B1110" s="323" t="s">
        <v>1149</v>
      </c>
      <c r="C1110" s="467"/>
      <c r="D1110" s="570"/>
      <c r="E1110" s="1208"/>
      <c r="F1110" s="633"/>
      <c r="G1110" s="634"/>
    </row>
    <row r="1111" spans="1:7" s="569" customFormat="1">
      <c r="A1111" s="568"/>
      <c r="B1111" s="323" t="s">
        <v>1129</v>
      </c>
      <c r="C1111" s="467"/>
      <c r="D1111" s="570"/>
      <c r="E1111" s="289"/>
      <c r="F1111" s="428"/>
      <c r="G1111" s="634"/>
    </row>
    <row r="1112" spans="1:7" s="569" customFormat="1" ht="26.25" customHeight="1">
      <c r="A1112" s="568"/>
      <c r="B1112" s="403" t="s">
        <v>1123</v>
      </c>
      <c r="C1112" s="467"/>
      <c r="D1112" s="570"/>
      <c r="E1112" s="289"/>
      <c r="F1112" s="428"/>
      <c r="G1112" s="634"/>
    </row>
    <row r="1113" spans="1:7" s="569" customFormat="1">
      <c r="A1113" s="568"/>
      <c r="B1113" s="323" t="s">
        <v>1124</v>
      </c>
      <c r="C1113" s="467"/>
      <c r="D1113" s="570"/>
      <c r="E1113" s="289"/>
      <c r="F1113" s="428"/>
      <c r="G1113" s="634"/>
    </row>
    <row r="1114" spans="1:7" s="569" customFormat="1" ht="26.4">
      <c r="A1114" s="568"/>
      <c r="B1114" s="403" t="s">
        <v>1125</v>
      </c>
      <c r="C1114" s="467"/>
      <c r="D1114" s="570"/>
      <c r="E1114" s="1208"/>
      <c r="F1114" s="633"/>
      <c r="G1114" s="634"/>
    </row>
    <row r="1115" spans="1:7" s="569" customFormat="1">
      <c r="A1115" s="568"/>
      <c r="B1115" s="323" t="s">
        <v>1131</v>
      </c>
      <c r="C1115" s="467"/>
      <c r="D1115" s="570"/>
      <c r="E1115" s="289"/>
      <c r="F1115" s="428"/>
      <c r="G1115" s="634"/>
    </row>
    <row r="1116" spans="1:7" s="569" customFormat="1">
      <c r="A1116" s="568"/>
      <c r="B1116" s="403" t="s">
        <v>1127</v>
      </c>
      <c r="C1116" s="467" t="s">
        <v>348</v>
      </c>
      <c r="D1116" s="570">
        <v>90</v>
      </c>
      <c r="E1116" s="289"/>
      <c r="F1116" s="428">
        <f>D1116*E1116</f>
        <v>0</v>
      </c>
      <c r="G1116" s="634"/>
    </row>
    <row r="1117" spans="1:7" s="569" customFormat="1">
      <c r="A1117" s="568"/>
      <c r="B1117" s="403" t="s">
        <v>1128</v>
      </c>
      <c r="C1117" s="467" t="s">
        <v>348</v>
      </c>
      <c r="D1117" s="570">
        <v>8</v>
      </c>
      <c r="E1117" s="289"/>
      <c r="F1117" s="428">
        <f>D1117*E1117</f>
        <v>0</v>
      </c>
      <c r="G1117" s="634"/>
    </row>
    <row r="1118" spans="1:7" s="638" customFormat="1">
      <c r="A1118" s="635"/>
      <c r="B1118" s="564"/>
      <c r="C1118" s="636"/>
      <c r="D1118" s="637"/>
      <c r="E1118" s="299"/>
      <c r="F1118" s="637"/>
    </row>
    <row r="1119" spans="1:7" s="638" customFormat="1">
      <c r="A1119" s="635" t="s">
        <v>2149</v>
      </c>
      <c r="B1119" s="323" t="s">
        <v>1132</v>
      </c>
      <c r="C1119" s="637"/>
      <c r="D1119" s="637"/>
      <c r="E1119" s="299"/>
      <c r="F1119" s="637"/>
    </row>
    <row r="1120" spans="1:7" s="638" customFormat="1" ht="39.6">
      <c r="A1120" s="635"/>
      <c r="B1120" s="323" t="s">
        <v>1133</v>
      </c>
      <c r="C1120" s="637"/>
      <c r="D1120" s="637"/>
      <c r="E1120" s="299"/>
      <c r="F1120" s="637"/>
    </row>
    <row r="1121" spans="1:6" s="638" customFormat="1">
      <c r="A1121" s="635"/>
      <c r="B1121" s="323" t="s">
        <v>1134</v>
      </c>
      <c r="C1121" s="637"/>
      <c r="D1121" s="637"/>
      <c r="E1121" s="299"/>
      <c r="F1121" s="637"/>
    </row>
    <row r="1122" spans="1:6" s="638" customFormat="1">
      <c r="A1122" s="635"/>
      <c r="B1122" s="323" t="s">
        <v>1135</v>
      </c>
      <c r="C1122" s="637"/>
      <c r="D1122" s="637"/>
      <c r="E1122" s="299"/>
      <c r="F1122" s="637"/>
    </row>
    <row r="1123" spans="1:6" s="638" customFormat="1">
      <c r="A1123" s="635"/>
      <c r="B1123" s="323" t="s">
        <v>1136</v>
      </c>
      <c r="C1123" s="637" t="s">
        <v>258</v>
      </c>
      <c r="D1123" s="637">
        <v>18</v>
      </c>
      <c r="E1123" s="299"/>
      <c r="F1123" s="637">
        <f>D1123*E1123</f>
        <v>0</v>
      </c>
    </row>
    <row r="1124" spans="1:6" s="638" customFormat="1">
      <c r="A1124" s="635"/>
      <c r="B1124" s="564"/>
      <c r="C1124" s="637"/>
      <c r="D1124" s="637"/>
      <c r="E1124" s="299"/>
      <c r="F1124" s="637"/>
    </row>
    <row r="1125" spans="1:6" s="638" customFormat="1">
      <c r="A1125" s="635" t="s">
        <v>2150</v>
      </c>
      <c r="B1125" s="323" t="s">
        <v>1137</v>
      </c>
      <c r="C1125" s="637"/>
      <c r="D1125" s="637"/>
      <c r="E1125" s="299"/>
      <c r="F1125" s="637"/>
    </row>
    <row r="1126" spans="1:6" s="638" customFormat="1" ht="26.4">
      <c r="A1126" s="635"/>
      <c r="B1126" s="323" t="s">
        <v>1138</v>
      </c>
      <c r="C1126" s="637"/>
      <c r="D1126" s="637"/>
      <c r="E1126" s="299"/>
      <c r="F1126" s="637"/>
    </row>
    <row r="1127" spans="1:6" s="638" customFormat="1">
      <c r="A1127" s="635"/>
      <c r="B1127" s="323" t="s">
        <v>965</v>
      </c>
      <c r="C1127" s="637"/>
      <c r="D1127" s="637"/>
      <c r="E1127" s="299"/>
      <c r="F1127" s="637"/>
    </row>
    <row r="1128" spans="1:6" s="638" customFormat="1">
      <c r="A1128" s="635"/>
      <c r="B1128" s="323" t="s">
        <v>1139</v>
      </c>
      <c r="C1128" s="639"/>
      <c r="E1128" s="1210"/>
    </row>
    <row r="1129" spans="1:6" s="638" customFormat="1">
      <c r="A1129" s="635"/>
      <c r="B1129" s="323" t="s">
        <v>1140</v>
      </c>
      <c r="C1129" s="637"/>
      <c r="D1129" s="637"/>
      <c r="E1129" s="299"/>
      <c r="F1129" s="637"/>
    </row>
    <row r="1130" spans="1:6" s="638" customFormat="1">
      <c r="A1130" s="635"/>
      <c r="B1130" s="323" t="s">
        <v>1141</v>
      </c>
      <c r="C1130" s="637"/>
      <c r="D1130" s="637"/>
      <c r="E1130" s="299"/>
      <c r="F1130" s="637"/>
    </row>
    <row r="1131" spans="1:6" s="638" customFormat="1">
      <c r="A1131" s="635"/>
      <c r="B1131" s="323" t="s">
        <v>1142</v>
      </c>
      <c r="C1131" s="637"/>
      <c r="D1131" s="637"/>
      <c r="E1131" s="299"/>
      <c r="F1131" s="637"/>
    </row>
    <row r="1132" spans="1:6" s="638" customFormat="1">
      <c r="A1132" s="635"/>
      <c r="B1132" s="323" t="s">
        <v>1136</v>
      </c>
      <c r="C1132" s="637"/>
      <c r="D1132" s="637"/>
      <c r="E1132" s="299"/>
      <c r="F1132" s="637"/>
    </row>
    <row r="1133" spans="1:6" s="638" customFormat="1">
      <c r="A1133" s="635"/>
      <c r="B1133" s="403" t="s">
        <v>1143</v>
      </c>
      <c r="C1133" s="637" t="s">
        <v>258</v>
      </c>
      <c r="D1133" s="637">
        <v>22</v>
      </c>
      <c r="E1133" s="299"/>
      <c r="F1133" s="637">
        <f>D1133*E1133</f>
        <v>0</v>
      </c>
    </row>
    <row r="1134" spans="1:6" s="638" customFormat="1">
      <c r="A1134" s="635"/>
      <c r="B1134" s="403" t="s">
        <v>1144</v>
      </c>
      <c r="C1134" s="637" t="s">
        <v>258</v>
      </c>
      <c r="D1134" s="637">
        <v>12</v>
      </c>
      <c r="E1134" s="299"/>
      <c r="F1134" s="637">
        <f>D1134*E1134</f>
        <v>0</v>
      </c>
    </row>
    <row r="1135" spans="1:6" s="638" customFormat="1">
      <c r="A1135" s="635"/>
      <c r="B1135" s="403" t="s">
        <v>1145</v>
      </c>
      <c r="C1135" s="637" t="s">
        <v>258</v>
      </c>
      <c r="D1135" s="637">
        <v>3</v>
      </c>
      <c r="E1135" s="299"/>
      <c r="F1135" s="637">
        <f>D1135*E1135</f>
        <v>0</v>
      </c>
    </row>
    <row r="1136" spans="1:6" s="638" customFormat="1">
      <c r="A1136" s="635"/>
      <c r="B1136" s="403" t="s">
        <v>2097</v>
      </c>
      <c r="C1136" s="637" t="s">
        <v>258</v>
      </c>
      <c r="D1136" s="637">
        <v>3</v>
      </c>
      <c r="E1136" s="299"/>
      <c r="F1136" s="637">
        <f>D1136*E1136</f>
        <v>0</v>
      </c>
    </row>
    <row r="1137" spans="1:12" s="388" customFormat="1">
      <c r="A1137" s="466"/>
      <c r="B1137" s="399"/>
      <c r="C1137" s="421"/>
      <c r="D1137" s="422"/>
      <c r="E1137" s="289"/>
      <c r="F1137" s="422"/>
      <c r="G1137" s="393"/>
    </row>
    <row r="1138" spans="1:12" s="569" customFormat="1" ht="39.6">
      <c r="A1138" s="568" t="s">
        <v>2151</v>
      </c>
      <c r="B1138" s="323" t="s">
        <v>1146</v>
      </c>
      <c r="C1138" s="467"/>
      <c r="D1138" s="570"/>
      <c r="E1138" s="1208"/>
      <c r="F1138" s="633"/>
      <c r="G1138" s="634"/>
    </row>
    <row r="1139" spans="1:12" s="569" customFormat="1" ht="52.8">
      <c r="A1139" s="568"/>
      <c r="B1139" s="323" t="s">
        <v>1780</v>
      </c>
      <c r="E1139" s="1209"/>
      <c r="F1139" s="634"/>
      <c r="G1139" s="634"/>
    </row>
    <row r="1140" spans="1:12" s="569" customFormat="1">
      <c r="A1140" s="568"/>
      <c r="B1140" s="323" t="s">
        <v>1091</v>
      </c>
      <c r="C1140" s="467"/>
      <c r="D1140" s="570"/>
      <c r="E1140" s="289"/>
      <c r="F1140" s="428"/>
      <c r="G1140" s="634"/>
    </row>
    <row r="1141" spans="1:12" s="569" customFormat="1">
      <c r="A1141" s="568"/>
      <c r="B1141" s="403" t="s">
        <v>1147</v>
      </c>
      <c r="C1141" s="467" t="s">
        <v>258</v>
      </c>
      <c r="D1141" s="570">
        <v>140</v>
      </c>
      <c r="E1141" s="289"/>
      <c r="F1141" s="428">
        <f>D1141*E1141</f>
        <v>0</v>
      </c>
      <c r="G1141" s="634"/>
    </row>
    <row r="1142" spans="1:12" s="569" customFormat="1">
      <c r="A1142" s="568"/>
      <c r="B1142" s="403" t="s">
        <v>1148</v>
      </c>
      <c r="C1142" s="467" t="s">
        <v>258</v>
      </c>
      <c r="D1142" s="570">
        <v>500</v>
      </c>
      <c r="E1142" s="289"/>
      <c r="F1142" s="428">
        <f>D1142*E1142</f>
        <v>0</v>
      </c>
      <c r="G1142" s="634"/>
    </row>
    <row r="1143" spans="1:12" s="644" customFormat="1" ht="13.8" thickBot="1">
      <c r="A1143" s="640"/>
      <c r="B1143" s="468"/>
      <c r="C1143" s="641"/>
      <c r="D1143" s="642"/>
      <c r="E1143" s="643"/>
      <c r="F1143" s="641"/>
    </row>
    <row r="1144" spans="1:12" s="388" customFormat="1" ht="13.8" thickBot="1">
      <c r="A1144" s="645"/>
      <c r="B1144" s="646" t="s">
        <v>2821</v>
      </c>
      <c r="C1144" s="647"/>
      <c r="D1144" s="647"/>
      <c r="E1144" s="1206"/>
      <c r="F1144" s="433">
        <f>SUM(F1047:F1142)</f>
        <v>0</v>
      </c>
    </row>
    <row r="1145" spans="1:12" s="435" customFormat="1">
      <c r="A1145" s="426"/>
      <c r="B1145" s="388"/>
      <c r="C1145" s="648"/>
      <c r="D1145" s="423"/>
      <c r="E1145" s="300"/>
      <c r="F1145" s="649"/>
      <c r="G1145" s="650"/>
      <c r="H1145" s="651"/>
      <c r="I1145" s="651"/>
      <c r="J1145" s="651"/>
      <c r="K1145" s="651"/>
      <c r="L1145" s="651"/>
    </row>
    <row r="1146" spans="1:12" s="388" customFormat="1">
      <c r="A1146" s="632" t="s">
        <v>2152</v>
      </c>
      <c r="B1146" s="420" t="s">
        <v>1044</v>
      </c>
      <c r="C1146" s="421"/>
      <c r="D1146" s="421"/>
      <c r="E1146" s="289"/>
      <c r="F1146" s="422"/>
    </row>
    <row r="1147" spans="1:12" s="521" customFormat="1">
      <c r="A1147" s="400"/>
      <c r="C1147" s="377"/>
      <c r="D1147" s="401"/>
      <c r="E1147" s="294"/>
      <c r="F1147" s="401"/>
      <c r="G1147" s="392"/>
      <c r="H1147" s="392"/>
    </row>
    <row r="1148" spans="1:12" s="521" customFormat="1" ht="52.8">
      <c r="A1148" s="440"/>
      <c r="B1148" s="454" t="s">
        <v>1880</v>
      </c>
      <c r="C1148" s="400"/>
      <c r="D1148" s="401"/>
      <c r="E1148" s="289"/>
      <c r="F1148" s="401"/>
    </row>
    <row r="1149" spans="1:12" s="521" customFormat="1">
      <c r="A1149" s="440"/>
      <c r="B1149" s="384"/>
      <c r="C1149" s="400"/>
      <c r="D1149" s="401"/>
      <c r="E1149" s="289"/>
      <c r="F1149" s="401"/>
      <c r="G1149" s="392"/>
    </row>
    <row r="1150" spans="1:12" s="562" customFormat="1" ht="52.8">
      <c r="A1150" s="560" t="s">
        <v>2153</v>
      </c>
      <c r="B1150" s="379" t="s">
        <v>2093</v>
      </c>
      <c r="C1150" s="439"/>
      <c r="D1150" s="561"/>
      <c r="E1150" s="612"/>
      <c r="F1150" s="561"/>
    </row>
    <row r="1151" spans="1:12" s="562" customFormat="1" ht="39.6">
      <c r="A1151" s="560"/>
      <c r="B1151" s="379" t="s">
        <v>1045</v>
      </c>
      <c r="C1151" s="439"/>
      <c r="D1151" s="561"/>
      <c r="E1151" s="612"/>
      <c r="F1151" s="561"/>
    </row>
    <row r="1152" spans="1:12" s="562" customFormat="1">
      <c r="A1152" s="560"/>
      <c r="B1152" s="563" t="s">
        <v>531</v>
      </c>
      <c r="C1152" s="402" t="s">
        <v>348</v>
      </c>
      <c r="D1152" s="561">
        <v>165</v>
      </c>
      <c r="E1152" s="289"/>
      <c r="F1152" s="374">
        <f>D1152*E1152</f>
        <v>0</v>
      </c>
    </row>
    <row r="1153" spans="1:10" s="461" customFormat="1">
      <c r="A1153" s="462"/>
      <c r="B1153" s="459"/>
      <c r="C1153" s="460"/>
      <c r="D1153" s="566"/>
      <c r="E1153" s="567"/>
      <c r="F1153" s="460"/>
    </row>
    <row r="1154" spans="1:10" s="562" customFormat="1" ht="39.6">
      <c r="A1154" s="560" t="s">
        <v>2154</v>
      </c>
      <c r="B1154" s="463" t="s">
        <v>1046</v>
      </c>
      <c r="C1154" s="439"/>
      <c r="D1154" s="561"/>
      <c r="E1154" s="612"/>
      <c r="F1154" s="561"/>
    </row>
    <row r="1155" spans="1:10" s="562" customFormat="1" ht="26.4">
      <c r="A1155" s="560"/>
      <c r="B1155" s="463" t="s">
        <v>1004</v>
      </c>
      <c r="C1155" s="439"/>
      <c r="D1155" s="561"/>
      <c r="E1155" s="612"/>
      <c r="F1155" s="561"/>
    </row>
    <row r="1156" spans="1:10" s="562" customFormat="1">
      <c r="B1156" s="563" t="s">
        <v>531</v>
      </c>
      <c r="C1156" s="402" t="s">
        <v>348</v>
      </c>
      <c r="D1156" s="561">
        <v>165</v>
      </c>
      <c r="E1156" s="289"/>
      <c r="F1156" s="374">
        <f>D1156*E1156</f>
        <v>0</v>
      </c>
    </row>
    <row r="1157" spans="1:10" s="521" customFormat="1">
      <c r="A1157" s="400"/>
      <c r="C1157" s="377"/>
      <c r="D1157" s="401"/>
      <c r="E1157" s="294"/>
      <c r="F1157" s="401"/>
      <c r="G1157" s="392"/>
      <c r="H1157" s="392"/>
    </row>
    <row r="1158" spans="1:10" s="521" customFormat="1">
      <c r="A1158" s="377" t="s">
        <v>2155</v>
      </c>
      <c r="B1158" s="464" t="s">
        <v>1698</v>
      </c>
      <c r="C1158" s="377"/>
      <c r="D1158" s="401"/>
      <c r="E1158" s="294"/>
      <c r="F1158" s="401"/>
      <c r="G1158" s="392"/>
      <c r="H1158" s="392"/>
    </row>
    <row r="1159" spans="1:10" s="521" customFormat="1" ht="26.4">
      <c r="A1159" s="377"/>
      <c r="B1159" s="379" t="s">
        <v>1108</v>
      </c>
      <c r="C1159" s="377"/>
      <c r="D1159" s="374"/>
      <c r="E1159" s="289"/>
      <c r="F1159" s="374"/>
      <c r="G1159" s="392"/>
      <c r="H1159" s="1258"/>
      <c r="I1159" s="1258"/>
      <c r="J1159" s="1258"/>
    </row>
    <row r="1160" spans="1:10" s="521" customFormat="1" ht="26.4">
      <c r="A1160" s="377"/>
      <c r="B1160" s="379" t="s">
        <v>2030</v>
      </c>
      <c r="C1160" s="377"/>
      <c r="D1160" s="374"/>
      <c r="E1160" s="289"/>
      <c r="F1160" s="374"/>
      <c r="G1160" s="392"/>
      <c r="H1160" s="392"/>
    </row>
    <row r="1161" spans="1:10" s="521" customFormat="1" ht="52.8">
      <c r="A1161" s="377"/>
      <c r="B1161" s="379" t="s">
        <v>2028</v>
      </c>
      <c r="C1161" s="377"/>
      <c r="D1161" s="374"/>
      <c r="E1161" s="289"/>
      <c r="F1161" s="374">
        <f>D1161*E1161</f>
        <v>0</v>
      </c>
      <c r="G1161" s="392"/>
      <c r="H1161" s="392"/>
    </row>
    <row r="1162" spans="1:10" s="521" customFormat="1" ht="52.8">
      <c r="A1162" s="377"/>
      <c r="B1162" s="379" t="s">
        <v>2029</v>
      </c>
      <c r="C1162" s="377"/>
      <c r="D1162" s="374"/>
      <c r="E1162" s="289"/>
      <c r="F1162" s="374"/>
    </row>
    <row r="1163" spans="1:10" s="379" customFormat="1" ht="12" customHeight="1">
      <c r="C1163" s="377"/>
      <c r="D1163" s="374"/>
      <c r="E1163" s="289"/>
      <c r="F1163" s="374"/>
    </row>
    <row r="1164" spans="1:10" s="521" customFormat="1">
      <c r="A1164" s="377"/>
      <c r="B1164" s="563" t="s">
        <v>1099</v>
      </c>
      <c r="C1164" s="377" t="s">
        <v>348</v>
      </c>
      <c r="D1164" s="374">
        <v>105</v>
      </c>
      <c r="E1164" s="289"/>
      <c r="F1164" s="374">
        <f>D1164*E1164</f>
        <v>0</v>
      </c>
      <c r="G1164" s="392"/>
      <c r="H1164" s="392"/>
    </row>
    <row r="1165" spans="1:10" s="521" customFormat="1">
      <c r="A1165" s="377"/>
      <c r="B1165" s="563" t="s">
        <v>1109</v>
      </c>
      <c r="C1165" s="377" t="s">
        <v>534</v>
      </c>
      <c r="D1165" s="374">
        <v>135</v>
      </c>
      <c r="E1165" s="289"/>
      <c r="F1165" s="374">
        <f>D1165*E1165</f>
        <v>0</v>
      </c>
      <c r="G1165" s="392"/>
      <c r="H1165" s="1258"/>
      <c r="I1165" s="1258"/>
      <c r="J1165" s="1258"/>
    </row>
    <row r="1166" spans="1:10" s="521" customFormat="1">
      <c r="A1166" s="377"/>
      <c r="B1166" s="563"/>
      <c r="C1166" s="377"/>
      <c r="D1166" s="374"/>
      <c r="E1166" s="289"/>
      <c r="F1166" s="374"/>
      <c r="G1166" s="392"/>
      <c r="H1166" s="392"/>
    </row>
    <row r="1167" spans="1:10" s="521" customFormat="1">
      <c r="A1167" s="425" t="s">
        <v>2156</v>
      </c>
      <c r="B1167" s="464" t="s">
        <v>1047</v>
      </c>
      <c r="C1167" s="377"/>
      <c r="D1167" s="401"/>
      <c r="E1167" s="294"/>
      <c r="F1167" s="401"/>
      <c r="G1167" s="392"/>
      <c r="H1167" s="392"/>
    </row>
    <row r="1168" spans="1:10" s="138" customFormat="1" ht="39.6">
      <c r="A1168" s="223"/>
      <c r="B1168" s="220" t="s">
        <v>2032</v>
      </c>
      <c r="C1168" s="625"/>
      <c r="D1168" s="277"/>
      <c r="E1168" s="277"/>
      <c r="F1168" s="277"/>
    </row>
    <row r="1169" spans="1:10" s="138" customFormat="1" ht="184.8">
      <c r="A1169" s="223"/>
      <c r="B1169" s="225" t="s">
        <v>3423</v>
      </c>
      <c r="C1169" s="625"/>
      <c r="D1169" s="277"/>
      <c r="E1169" s="277"/>
      <c r="F1169" s="277"/>
    </row>
    <row r="1170" spans="1:10" s="138" customFormat="1" ht="52.8">
      <c r="A1170" s="223"/>
      <c r="B1170" s="220" t="s">
        <v>2031</v>
      </c>
      <c r="C1170" s="625"/>
      <c r="D1170" s="277"/>
      <c r="E1170" s="277"/>
      <c r="F1170" s="277"/>
    </row>
    <row r="1171" spans="1:10" s="138" customFormat="1" ht="66">
      <c r="A1171" s="223"/>
      <c r="B1171" s="220" t="s">
        <v>2033</v>
      </c>
      <c r="C1171" s="625"/>
      <c r="D1171" s="277"/>
      <c r="E1171" s="277"/>
      <c r="F1171" s="277"/>
    </row>
    <row r="1172" spans="1:10" s="138" customFormat="1">
      <c r="A1172" s="223"/>
      <c r="B1172" s="604" t="s">
        <v>531</v>
      </c>
      <c r="C1172" s="277" t="s">
        <v>348</v>
      </c>
      <c r="D1172" s="277">
        <v>496</v>
      </c>
      <c r="E1172" s="277"/>
      <c r="F1172" s="277">
        <f>D1172*E1172</f>
        <v>0</v>
      </c>
    </row>
    <row r="1173" spans="1:10" s="521" customFormat="1">
      <c r="A1173" s="377"/>
      <c r="B1173" s="563"/>
      <c r="C1173" s="377"/>
      <c r="D1173" s="374"/>
      <c r="E1173" s="289"/>
      <c r="F1173" s="374"/>
      <c r="G1173" s="392"/>
      <c r="H1173" s="392"/>
    </row>
    <row r="1174" spans="1:10" s="521" customFormat="1">
      <c r="A1174" s="377" t="s">
        <v>2157</v>
      </c>
      <c r="B1174" s="464" t="s">
        <v>1049</v>
      </c>
      <c r="C1174" s="377"/>
      <c r="D1174" s="401"/>
      <c r="E1174" s="294"/>
      <c r="F1174" s="401"/>
      <c r="G1174" s="392"/>
      <c r="H1174" s="392"/>
    </row>
    <row r="1175" spans="1:10" s="521" customFormat="1" ht="39.6">
      <c r="A1175" s="377"/>
      <c r="B1175" s="379" t="s">
        <v>2095</v>
      </c>
      <c r="E1175" s="287"/>
      <c r="G1175" s="392"/>
      <c r="H1175" s="1258"/>
      <c r="I1175" s="1258"/>
      <c r="J1175" s="1258"/>
    </row>
    <row r="1176" spans="1:10" s="623" customFormat="1" ht="26.4">
      <c r="A1176" s="377"/>
      <c r="B1176" s="379" t="s">
        <v>2034</v>
      </c>
      <c r="E1176" s="287"/>
      <c r="G1176" s="392"/>
    </row>
    <row r="1177" spans="1:10" s="521" customFormat="1">
      <c r="A1177" s="377"/>
      <c r="B1177" s="563" t="s">
        <v>531</v>
      </c>
      <c r="C1177" s="377" t="s">
        <v>348</v>
      </c>
      <c r="D1177" s="374">
        <v>496</v>
      </c>
      <c r="E1177" s="289"/>
      <c r="F1177" s="374">
        <f>D1177*E1177</f>
        <v>0</v>
      </c>
      <c r="G1177" s="392"/>
    </row>
    <row r="1178" spans="1:10" s="521" customFormat="1">
      <c r="A1178" s="377"/>
      <c r="B1178" s="563"/>
      <c r="C1178" s="377"/>
      <c r="D1178" s="374"/>
      <c r="E1178" s="289"/>
      <c r="F1178" s="374"/>
      <c r="G1178" s="392"/>
      <c r="H1178" s="392"/>
    </row>
    <row r="1179" spans="1:10" s="521" customFormat="1">
      <c r="A1179" s="377" t="s">
        <v>2158</v>
      </c>
      <c r="B1179" s="464" t="s">
        <v>1050</v>
      </c>
      <c r="C1179" s="377"/>
      <c r="D1179" s="401"/>
      <c r="E1179" s="294"/>
      <c r="F1179" s="401"/>
      <c r="G1179" s="392"/>
      <c r="H1179" s="392"/>
    </row>
    <row r="1180" spans="1:10" s="521" customFormat="1" ht="39.6">
      <c r="A1180" s="377"/>
      <c r="B1180" s="379" t="s">
        <v>2096</v>
      </c>
      <c r="E1180" s="287"/>
      <c r="G1180" s="392"/>
      <c r="H1180" s="1258"/>
      <c r="I1180" s="1258"/>
      <c r="J1180" s="1258"/>
    </row>
    <row r="1181" spans="1:10" s="521" customFormat="1">
      <c r="A1181" s="377"/>
      <c r="B1181" s="563" t="s">
        <v>531</v>
      </c>
      <c r="C1181" s="377" t="s">
        <v>348</v>
      </c>
      <c r="D1181" s="374">
        <v>4</v>
      </c>
      <c r="E1181" s="289"/>
      <c r="F1181" s="374">
        <f>D1181*E1181</f>
        <v>0</v>
      </c>
      <c r="G1181" s="392"/>
    </row>
    <row r="1182" spans="1:10" s="521" customFormat="1">
      <c r="A1182" s="377"/>
      <c r="B1182" s="563"/>
      <c r="C1182" s="377"/>
      <c r="D1182" s="374"/>
      <c r="E1182" s="289"/>
      <c r="F1182" s="374"/>
      <c r="G1182" s="392"/>
      <c r="H1182" s="392"/>
    </row>
    <row r="1183" spans="1:10" s="521" customFormat="1">
      <c r="A1183" s="377" t="s">
        <v>2159</v>
      </c>
      <c r="B1183" s="464" t="s">
        <v>2035</v>
      </c>
      <c r="C1183" s="377"/>
      <c r="D1183" s="401"/>
      <c r="E1183" s="294"/>
      <c r="F1183" s="401"/>
      <c r="G1183" s="392"/>
      <c r="H1183" s="392"/>
    </row>
    <row r="1184" spans="1:10" s="521" customFormat="1" ht="39.6">
      <c r="A1184" s="377"/>
      <c r="B1184" s="379" t="s">
        <v>2094</v>
      </c>
      <c r="E1184" s="287"/>
      <c r="G1184" s="392"/>
      <c r="H1184" s="1258"/>
      <c r="I1184" s="1258"/>
      <c r="J1184" s="1258"/>
    </row>
    <row r="1185" spans="1:10" s="521" customFormat="1">
      <c r="A1185" s="377"/>
      <c r="B1185" s="563" t="s">
        <v>531</v>
      </c>
      <c r="C1185" s="377" t="s">
        <v>348</v>
      </c>
      <c r="D1185" s="374">
        <v>135</v>
      </c>
      <c r="E1185" s="289"/>
      <c r="F1185" s="374">
        <f>D1185*E1185</f>
        <v>0</v>
      </c>
      <c r="G1185" s="392"/>
    </row>
    <row r="1186" spans="1:10" s="521" customFormat="1">
      <c r="A1186" s="377"/>
      <c r="B1186" s="563"/>
      <c r="C1186" s="377"/>
      <c r="D1186" s="374"/>
      <c r="E1186" s="289"/>
      <c r="F1186" s="374"/>
      <c r="G1186" s="392"/>
      <c r="H1186" s="392"/>
    </row>
    <row r="1187" spans="1:10" s="521" customFormat="1" ht="26.4">
      <c r="A1187" s="377" t="s">
        <v>2160</v>
      </c>
      <c r="B1187" s="436" t="s">
        <v>1051</v>
      </c>
      <c r="C1187" s="377"/>
      <c r="D1187" s="401"/>
      <c r="E1187" s="294"/>
      <c r="F1187" s="401"/>
      <c r="G1187" s="392"/>
      <c r="H1187" s="392"/>
    </row>
    <row r="1188" spans="1:10" s="521" customFormat="1" ht="39.6">
      <c r="A1188" s="377"/>
      <c r="B1188" s="379" t="s">
        <v>2094</v>
      </c>
      <c r="E1188" s="287"/>
      <c r="G1188" s="392"/>
      <c r="H1188" s="1258"/>
      <c r="I1188" s="1258"/>
      <c r="J1188" s="1258"/>
    </row>
    <row r="1189" spans="1:10" s="521" customFormat="1">
      <c r="A1189" s="377"/>
      <c r="B1189" s="563" t="s">
        <v>531</v>
      </c>
      <c r="C1189" s="377" t="s">
        <v>348</v>
      </c>
      <c r="D1189" s="374">
        <v>75</v>
      </c>
      <c r="E1189" s="289"/>
      <c r="F1189" s="374">
        <f>D1189*E1189</f>
        <v>0</v>
      </c>
      <c r="G1189" s="392"/>
    </row>
    <row r="1190" spans="1:10" s="623" customFormat="1">
      <c r="A1190" s="440"/>
      <c r="B1190" s="384"/>
      <c r="C1190" s="400"/>
      <c r="D1190" s="401"/>
      <c r="E1190" s="289"/>
      <c r="F1190" s="401"/>
      <c r="G1190" s="392"/>
    </row>
    <row r="1191" spans="1:10" s="623" customFormat="1" ht="39.6">
      <c r="A1191" s="377" t="s">
        <v>2161</v>
      </c>
      <c r="B1191" s="379" t="s">
        <v>2036</v>
      </c>
      <c r="C1191" s="400"/>
      <c r="D1191" s="401"/>
      <c r="E1191" s="289"/>
      <c r="F1191" s="401"/>
      <c r="G1191" s="392"/>
    </row>
    <row r="1192" spans="1:10" s="623" customFormat="1" ht="26.4">
      <c r="A1192" s="377"/>
      <c r="B1192" s="379" t="s">
        <v>2087</v>
      </c>
      <c r="C1192" s="400"/>
      <c r="D1192" s="401"/>
      <c r="E1192" s="289"/>
      <c r="F1192" s="401"/>
      <c r="G1192" s="392"/>
    </row>
    <row r="1193" spans="1:10" s="623" customFormat="1" ht="26.4">
      <c r="A1193" s="377"/>
      <c r="B1193" s="623" t="s">
        <v>1058</v>
      </c>
      <c r="C1193" s="377"/>
      <c r="D1193" s="374"/>
      <c r="E1193" s="289"/>
      <c r="F1193" s="374"/>
      <c r="G1193" s="392"/>
      <c r="H1193" s="392"/>
    </row>
    <row r="1194" spans="1:10" s="562" customFormat="1">
      <c r="B1194" s="379" t="s">
        <v>532</v>
      </c>
      <c r="C1194" s="447" t="s">
        <v>348</v>
      </c>
      <c r="D1194" s="447">
        <v>75</v>
      </c>
      <c r="E1194" s="299"/>
      <c r="F1194" s="447">
        <f>D1194*E1194</f>
        <v>0</v>
      </c>
    </row>
    <row r="1195" spans="1:10" s="521" customFormat="1">
      <c r="A1195" s="377"/>
      <c r="B1195" s="563"/>
      <c r="C1195" s="377"/>
      <c r="D1195" s="374"/>
      <c r="E1195" s="289"/>
      <c r="F1195" s="374"/>
      <c r="G1195" s="392"/>
      <c r="H1195" s="392"/>
    </row>
    <row r="1196" spans="1:10" s="521" customFormat="1">
      <c r="A1196" s="377" t="s">
        <v>2162</v>
      </c>
      <c r="B1196" s="464" t="s">
        <v>1052</v>
      </c>
      <c r="C1196" s="377"/>
      <c r="D1196" s="401"/>
      <c r="E1196" s="294"/>
      <c r="F1196" s="401"/>
      <c r="G1196" s="392"/>
      <c r="H1196" s="392"/>
    </row>
    <row r="1197" spans="1:10" s="521" customFormat="1" ht="52.8">
      <c r="A1197" s="377"/>
      <c r="B1197" s="379" t="s">
        <v>964</v>
      </c>
      <c r="E1197" s="287"/>
      <c r="G1197" s="392"/>
      <c r="H1197" s="1258"/>
      <c r="I1197" s="1258"/>
      <c r="J1197" s="1258"/>
    </row>
    <row r="1198" spans="1:10" s="521" customFormat="1">
      <c r="A1198" s="377"/>
      <c r="B1198" s="563" t="s">
        <v>531</v>
      </c>
      <c r="C1198" s="377" t="s">
        <v>348</v>
      </c>
      <c r="D1198" s="374">
        <v>683.2</v>
      </c>
      <c r="E1198" s="289"/>
      <c r="F1198" s="374">
        <f t="shared" ref="F1198" si="1">D1198*E1198</f>
        <v>0</v>
      </c>
      <c r="G1198" s="392"/>
    </row>
    <row r="1199" spans="1:10" s="624" customFormat="1">
      <c r="A1199" s="45"/>
      <c r="B1199" s="604"/>
      <c r="C1199" s="45"/>
      <c r="D1199" s="273"/>
      <c r="E1199" s="273"/>
      <c r="F1199" s="273"/>
      <c r="G1199" s="47"/>
      <c r="H1199" s="47"/>
    </row>
    <row r="1200" spans="1:10" s="624" customFormat="1">
      <c r="A1200" s="45" t="s">
        <v>2163</v>
      </c>
      <c r="B1200" s="114" t="s">
        <v>2037</v>
      </c>
      <c r="C1200" s="45"/>
      <c r="D1200" s="68"/>
      <c r="E1200" s="68"/>
      <c r="F1200" s="68"/>
      <c r="G1200" s="47"/>
      <c r="H1200" s="47"/>
    </row>
    <row r="1201" spans="1:10" s="624" customFormat="1" ht="39.6">
      <c r="A1201" s="45"/>
      <c r="B1201" s="113" t="s">
        <v>2038</v>
      </c>
      <c r="E1201" s="1200"/>
      <c r="G1201" s="47"/>
      <c r="H1201" s="1318"/>
      <c r="I1201" s="1318"/>
      <c r="J1201" s="1318"/>
    </row>
    <row r="1202" spans="1:10" s="624" customFormat="1" ht="303.60000000000002">
      <c r="A1202" s="45"/>
      <c r="B1202" s="113" t="s">
        <v>3424</v>
      </c>
      <c r="E1202" s="1200"/>
      <c r="G1202" s="47"/>
    </row>
    <row r="1203" spans="1:10" s="624" customFormat="1" ht="105.6">
      <c r="A1203" s="45"/>
      <c r="B1203" s="1144" t="s">
        <v>2039</v>
      </c>
      <c r="E1203" s="1200"/>
      <c r="G1203" s="47"/>
    </row>
    <row r="1204" spans="1:10" s="624" customFormat="1">
      <c r="A1204" s="45"/>
      <c r="B1204" s="604" t="s">
        <v>531</v>
      </c>
      <c r="C1204" s="45" t="s">
        <v>348</v>
      </c>
      <c r="D1204" s="273">
        <v>496</v>
      </c>
      <c r="E1204" s="273"/>
      <c r="F1204" s="273">
        <f>D1204*E1204</f>
        <v>0</v>
      </c>
      <c r="G1204" s="47"/>
    </row>
    <row r="1205" spans="1:10" s="521" customFormat="1">
      <c r="A1205" s="377"/>
      <c r="B1205" s="563"/>
      <c r="C1205" s="377"/>
      <c r="D1205" s="374"/>
      <c r="E1205" s="289"/>
      <c r="F1205" s="374"/>
      <c r="G1205" s="392"/>
      <c r="H1205" s="392"/>
    </row>
    <row r="1206" spans="1:10" s="521" customFormat="1" ht="26.4">
      <c r="A1206" s="377" t="s">
        <v>2164</v>
      </c>
      <c r="B1206" s="436" t="s">
        <v>1053</v>
      </c>
      <c r="C1206" s="377"/>
      <c r="D1206" s="401"/>
      <c r="E1206" s="294"/>
      <c r="F1206" s="401"/>
      <c r="G1206" s="392"/>
      <c r="H1206" s="392"/>
    </row>
    <row r="1207" spans="1:10" s="521" customFormat="1">
      <c r="A1207" s="377"/>
      <c r="B1207" s="379" t="s">
        <v>2822</v>
      </c>
      <c r="E1207" s="287"/>
      <c r="G1207" s="392"/>
      <c r="H1207" s="1258"/>
      <c r="I1207" s="1258"/>
      <c r="J1207" s="1258"/>
    </row>
    <row r="1208" spans="1:10" s="521" customFormat="1">
      <c r="A1208" s="377"/>
      <c r="B1208" s="563" t="s">
        <v>531</v>
      </c>
      <c r="E1208" s="287"/>
      <c r="G1208" s="392"/>
    </row>
    <row r="1209" spans="1:10" s="521" customFormat="1">
      <c r="A1209" s="377"/>
      <c r="B1209" s="563" t="s">
        <v>1048</v>
      </c>
      <c r="C1209" s="377" t="s">
        <v>348</v>
      </c>
      <c r="D1209" s="374">
        <v>4</v>
      </c>
      <c r="E1209" s="289"/>
      <c r="F1209" s="374">
        <f>D1209*E1209</f>
        <v>0</v>
      </c>
      <c r="G1209" s="392"/>
    </row>
    <row r="1210" spans="1:10" s="521" customFormat="1">
      <c r="A1210" s="377"/>
      <c r="B1210" s="563"/>
      <c r="C1210" s="377"/>
      <c r="D1210" s="374"/>
      <c r="E1210" s="289"/>
      <c r="F1210" s="374"/>
      <c r="G1210" s="392"/>
      <c r="H1210" s="392"/>
    </row>
    <row r="1211" spans="1:10" s="521" customFormat="1" ht="39.6">
      <c r="A1211" s="377" t="s">
        <v>2823</v>
      </c>
      <c r="B1211" s="436" t="s">
        <v>2042</v>
      </c>
      <c r="C1211" s="377"/>
      <c r="D1211" s="401"/>
      <c r="E1211" s="294"/>
      <c r="F1211" s="401"/>
      <c r="G1211" s="392"/>
      <c r="H1211" s="392"/>
    </row>
    <row r="1212" spans="1:10" s="521" customFormat="1">
      <c r="A1212" s="377"/>
      <c r="B1212" s="379" t="s">
        <v>2822</v>
      </c>
      <c r="E1212" s="287"/>
      <c r="G1212" s="392"/>
      <c r="H1212" s="1258"/>
      <c r="I1212" s="1258"/>
      <c r="J1212" s="1258"/>
    </row>
    <row r="1213" spans="1:10" s="521" customFormat="1">
      <c r="A1213" s="377"/>
      <c r="B1213" s="563" t="s">
        <v>531</v>
      </c>
      <c r="C1213" s="377" t="s">
        <v>348</v>
      </c>
      <c r="D1213" s="374">
        <v>57.5</v>
      </c>
      <c r="E1213" s="289"/>
      <c r="F1213" s="374">
        <f>D1213*E1213</f>
        <v>0</v>
      </c>
      <c r="G1213" s="392"/>
    </row>
    <row r="1214" spans="1:10" s="624" customFormat="1">
      <c r="A1214" s="45"/>
      <c r="B1214" s="604"/>
      <c r="C1214" s="45"/>
      <c r="D1214" s="273"/>
      <c r="E1214" s="273"/>
      <c r="F1214" s="273"/>
      <c r="G1214" s="47"/>
      <c r="H1214" s="47"/>
    </row>
    <row r="1215" spans="1:10" s="624" customFormat="1" ht="39.6">
      <c r="A1215" s="45" t="s">
        <v>2824</v>
      </c>
      <c r="B1215" s="114" t="s">
        <v>2041</v>
      </c>
      <c r="C1215" s="45"/>
      <c r="D1215" s="68"/>
      <c r="E1215" s="68"/>
      <c r="F1215" s="68"/>
      <c r="G1215" s="47"/>
      <c r="H1215" s="47"/>
    </row>
    <row r="1216" spans="1:10" s="624" customFormat="1">
      <c r="A1216" s="45"/>
      <c r="B1216" s="113" t="s">
        <v>2822</v>
      </c>
      <c r="E1216" s="1200"/>
      <c r="G1216" s="47"/>
      <c r="H1216" s="1318"/>
      <c r="I1216" s="1318"/>
      <c r="J1216" s="1318"/>
    </row>
    <row r="1217" spans="1:10" s="624" customFormat="1">
      <c r="A1217" s="45"/>
      <c r="B1217" s="604" t="s">
        <v>531</v>
      </c>
      <c r="C1217" s="45" t="s">
        <v>348</v>
      </c>
      <c r="D1217" s="273">
        <v>57.5</v>
      </c>
      <c r="E1217" s="273"/>
      <c r="F1217" s="273">
        <f>D1217*E1217</f>
        <v>0</v>
      </c>
      <c r="G1217" s="47"/>
    </row>
    <row r="1218" spans="1:10" s="521" customFormat="1">
      <c r="A1218" s="377"/>
      <c r="B1218" s="563"/>
      <c r="C1218" s="377"/>
      <c r="D1218" s="374"/>
      <c r="E1218" s="289"/>
      <c r="F1218" s="374"/>
      <c r="G1218" s="392"/>
      <c r="H1218" s="392"/>
    </row>
    <row r="1219" spans="1:10" s="521" customFormat="1">
      <c r="A1219" s="377" t="s">
        <v>2825</v>
      </c>
      <c r="B1219" s="436" t="s">
        <v>934</v>
      </c>
      <c r="C1219" s="377"/>
      <c r="D1219" s="401"/>
      <c r="E1219" s="294"/>
      <c r="F1219" s="401"/>
      <c r="G1219" s="392"/>
      <c r="H1219" s="392"/>
    </row>
    <row r="1220" spans="1:10" s="521" customFormat="1" ht="64.5" customHeight="1">
      <c r="A1220" s="377"/>
      <c r="B1220" s="436" t="s">
        <v>2040</v>
      </c>
      <c r="E1220" s="287"/>
      <c r="G1220" s="392"/>
      <c r="H1220" s="1258"/>
      <c r="I1220" s="1258"/>
      <c r="J1220" s="1258"/>
    </row>
    <row r="1221" spans="1:10" s="521" customFormat="1">
      <c r="A1221" s="377"/>
      <c r="B1221" s="563" t="s">
        <v>935</v>
      </c>
      <c r="E1221" s="287"/>
      <c r="G1221" s="392"/>
    </row>
    <row r="1222" spans="1:10" s="521" customFormat="1" ht="26.4">
      <c r="A1222" s="377"/>
      <c r="B1222" s="563" t="s">
        <v>2043</v>
      </c>
      <c r="C1222" s="390" t="s">
        <v>534</v>
      </c>
      <c r="D1222" s="391">
        <v>115</v>
      </c>
      <c r="E1222" s="299"/>
      <c r="F1222" s="391">
        <f t="shared" ref="F1222:F1224" si="2">D1222*E1222</f>
        <v>0</v>
      </c>
      <c r="G1222" s="392"/>
    </row>
    <row r="1223" spans="1:10" s="521" customFormat="1" ht="26.4">
      <c r="A1223" s="377"/>
      <c r="B1223" s="563" t="s">
        <v>2044</v>
      </c>
      <c r="C1223" s="390" t="s">
        <v>534</v>
      </c>
      <c r="D1223" s="391">
        <v>65</v>
      </c>
      <c r="E1223" s="299"/>
      <c r="F1223" s="391">
        <f t="shared" si="2"/>
        <v>0</v>
      </c>
      <c r="G1223" s="392"/>
    </row>
    <row r="1224" spans="1:10" s="521" customFormat="1" ht="26.4">
      <c r="A1224" s="377"/>
      <c r="B1224" s="563" t="s">
        <v>2045</v>
      </c>
      <c r="C1224" s="390" t="s">
        <v>534</v>
      </c>
      <c r="D1224" s="391">
        <v>25</v>
      </c>
      <c r="E1224" s="299"/>
      <c r="F1224" s="391">
        <f t="shared" si="2"/>
        <v>0</v>
      </c>
      <c r="G1224" s="392"/>
    </row>
    <row r="1225" spans="1:10" s="521" customFormat="1">
      <c r="A1225" s="377"/>
      <c r="B1225" s="563"/>
      <c r="C1225" s="377"/>
      <c r="D1225" s="374"/>
      <c r="E1225" s="289"/>
      <c r="F1225" s="374"/>
      <c r="G1225" s="392"/>
      <c r="H1225" s="392"/>
    </row>
    <row r="1226" spans="1:10" s="521" customFormat="1">
      <c r="A1226" s="377" t="s">
        <v>2826</v>
      </c>
      <c r="B1226" s="436" t="s">
        <v>1054</v>
      </c>
      <c r="C1226" s="377"/>
      <c r="D1226" s="401"/>
      <c r="E1226" s="294"/>
      <c r="F1226" s="401"/>
      <c r="G1226" s="392"/>
      <c r="H1226" s="392"/>
    </row>
    <row r="1227" spans="1:10" s="521" customFormat="1" ht="52.8">
      <c r="A1227" s="377"/>
      <c r="B1227" s="436" t="s">
        <v>3577</v>
      </c>
      <c r="E1227" s="287"/>
      <c r="G1227" s="1195"/>
      <c r="H1227" s="1258"/>
      <c r="I1227" s="1258"/>
      <c r="J1227" s="1258"/>
    </row>
    <row r="1228" spans="1:10" s="521" customFormat="1">
      <c r="A1228" s="377"/>
      <c r="B1228" s="563" t="s">
        <v>533</v>
      </c>
      <c r="C1228" s="377" t="s">
        <v>258</v>
      </c>
      <c r="D1228" s="374">
        <v>6</v>
      </c>
      <c r="E1228" s="299"/>
      <c r="F1228" s="374">
        <f>D1228*E1228</f>
        <v>0</v>
      </c>
      <c r="G1228" s="392"/>
    </row>
    <row r="1229" spans="1:10" s="521" customFormat="1">
      <c r="A1229" s="377"/>
      <c r="B1229" s="563"/>
      <c r="C1229" s="377"/>
      <c r="D1229" s="374"/>
      <c r="E1229" s="289"/>
      <c r="F1229" s="374"/>
      <c r="G1229" s="392"/>
      <c r="H1229" s="392"/>
    </row>
    <row r="1230" spans="1:10" s="521" customFormat="1">
      <c r="A1230" s="377" t="s">
        <v>2827</v>
      </c>
      <c r="B1230" s="436" t="s">
        <v>936</v>
      </c>
      <c r="C1230" s="377"/>
      <c r="D1230" s="401"/>
      <c r="E1230" s="294"/>
      <c r="F1230" s="401"/>
      <c r="G1230" s="392"/>
      <c r="H1230" s="392"/>
    </row>
    <row r="1231" spans="1:10" s="521" customFormat="1" ht="52.8">
      <c r="A1231" s="377"/>
      <c r="B1231" s="436" t="s">
        <v>3578</v>
      </c>
      <c r="E1231" s="287"/>
      <c r="G1231" s="1195"/>
      <c r="H1231" s="1258"/>
      <c r="I1231" s="1258"/>
      <c r="J1231" s="1258"/>
    </row>
    <row r="1232" spans="1:10" s="521" customFormat="1">
      <c r="A1232" s="377"/>
      <c r="B1232" s="563" t="s">
        <v>533</v>
      </c>
      <c r="C1232" s="377" t="s">
        <v>258</v>
      </c>
      <c r="D1232" s="374">
        <v>20</v>
      </c>
      <c r="E1232" s="299"/>
      <c r="F1232" s="374">
        <f>D1232*E1232</f>
        <v>0</v>
      </c>
      <c r="G1232" s="392"/>
    </row>
    <row r="1233" spans="1:10" s="461" customFormat="1" ht="13.8" thickBot="1">
      <c r="A1233" s="458"/>
      <c r="B1233" s="459"/>
      <c r="C1233" s="460"/>
      <c r="D1233" s="566"/>
      <c r="E1233" s="567"/>
      <c r="F1233" s="460"/>
    </row>
    <row r="1234" spans="1:10" s="521" customFormat="1" ht="27" thickBot="1">
      <c r="A1234" s="371"/>
      <c r="B1234" s="532" t="s">
        <v>2828</v>
      </c>
      <c r="C1234" s="380"/>
      <c r="D1234" s="380"/>
      <c r="E1234" s="1206"/>
      <c r="F1234" s="381">
        <f>SUM(F1150:F1232)</f>
        <v>0</v>
      </c>
    </row>
    <row r="1235" spans="1:10" s="521" customFormat="1">
      <c r="A1235" s="398"/>
      <c r="B1235" s="384"/>
      <c r="C1235" s="400"/>
      <c r="D1235" s="401"/>
      <c r="E1235" s="289"/>
      <c r="F1235" s="374"/>
    </row>
    <row r="1236" spans="1:10" s="521" customFormat="1">
      <c r="A1236" s="438" t="s">
        <v>542</v>
      </c>
      <c r="B1236" s="372" t="s">
        <v>764</v>
      </c>
      <c r="C1236" s="400"/>
      <c r="D1236" s="401"/>
      <c r="E1236" s="289"/>
      <c r="F1236" s="401"/>
      <c r="G1236" s="392"/>
    </row>
    <row r="1237" spans="1:10" s="521" customFormat="1">
      <c r="A1237" s="440"/>
      <c r="B1237" s="384"/>
      <c r="C1237" s="400"/>
      <c r="D1237" s="401"/>
      <c r="E1237" s="289"/>
      <c r="F1237" s="401"/>
      <c r="G1237" s="392"/>
    </row>
    <row r="1238" spans="1:10" s="562" customFormat="1" ht="39.6">
      <c r="A1238" s="560" t="s">
        <v>543</v>
      </c>
      <c r="B1238" s="379" t="s">
        <v>2046</v>
      </c>
      <c r="C1238" s="439"/>
      <c r="D1238" s="561"/>
      <c r="E1238" s="612"/>
      <c r="F1238" s="561"/>
    </row>
    <row r="1239" spans="1:10" s="562" customFormat="1" ht="39.6">
      <c r="A1239" s="560"/>
      <c r="B1239" s="379" t="s">
        <v>1055</v>
      </c>
      <c r="C1239" s="439"/>
      <c r="D1239" s="561"/>
      <c r="E1239" s="612"/>
      <c r="F1239" s="561"/>
    </row>
    <row r="1240" spans="1:10" s="562" customFormat="1">
      <c r="B1240" s="442" t="s">
        <v>532</v>
      </c>
      <c r="C1240" s="402" t="s">
        <v>348</v>
      </c>
      <c r="D1240" s="561">
        <v>75</v>
      </c>
      <c r="E1240" s="289"/>
      <c r="F1240" s="374">
        <f>D1240*E1240</f>
        <v>0</v>
      </c>
    </row>
    <row r="1241" spans="1:10" s="521" customFormat="1">
      <c r="A1241" s="377"/>
      <c r="B1241" s="563"/>
      <c r="C1241" s="377"/>
      <c r="D1241" s="374"/>
      <c r="E1241" s="289"/>
      <c r="F1241" s="374"/>
      <c r="G1241" s="392"/>
      <c r="H1241" s="392"/>
    </row>
    <row r="1242" spans="1:10" s="521" customFormat="1">
      <c r="A1242" s="377" t="s">
        <v>556</v>
      </c>
      <c r="B1242" s="379" t="s">
        <v>2051</v>
      </c>
      <c r="C1242" s="377"/>
      <c r="D1242" s="401"/>
      <c r="E1242" s="294"/>
      <c r="F1242" s="401"/>
      <c r="G1242" s="392"/>
      <c r="H1242" s="392"/>
    </row>
    <row r="1243" spans="1:10" s="521" customFormat="1" ht="39.6">
      <c r="A1243" s="377"/>
      <c r="B1243" s="379" t="s">
        <v>1056</v>
      </c>
      <c r="E1243" s="287"/>
      <c r="G1243" s="392"/>
      <c r="H1243" s="1258"/>
      <c r="I1243" s="1258"/>
      <c r="J1243" s="1258"/>
    </row>
    <row r="1244" spans="1:10" s="521" customFormat="1">
      <c r="A1244" s="377"/>
      <c r="B1244" s="379" t="s">
        <v>2047</v>
      </c>
      <c r="E1244" s="287"/>
      <c r="G1244" s="392"/>
    </row>
    <row r="1245" spans="1:10" s="521" customFormat="1" ht="52.8">
      <c r="A1245" s="377"/>
      <c r="B1245" s="379" t="s">
        <v>937</v>
      </c>
      <c r="E1245" s="287"/>
      <c r="G1245" s="392"/>
    </row>
    <row r="1246" spans="1:10" s="521" customFormat="1">
      <c r="A1246" s="377"/>
      <c r="B1246" s="563" t="s">
        <v>544</v>
      </c>
      <c r="C1246" s="377"/>
      <c r="D1246" s="374"/>
      <c r="E1246" s="299"/>
      <c r="F1246" s="374"/>
      <c r="G1246" s="392"/>
    </row>
    <row r="1247" spans="1:10" s="623" customFormat="1">
      <c r="A1247" s="377"/>
      <c r="B1247" s="563" t="s">
        <v>2052</v>
      </c>
      <c r="C1247" s="377" t="s">
        <v>534</v>
      </c>
      <c r="D1247" s="374">
        <v>65</v>
      </c>
      <c r="E1247" s="299"/>
      <c r="F1247" s="374">
        <f>D1247*E1247</f>
        <v>0</v>
      </c>
      <c r="G1247" s="392"/>
    </row>
    <row r="1248" spans="1:10" s="623" customFormat="1">
      <c r="A1248" s="377"/>
      <c r="B1248" s="563" t="s">
        <v>2053</v>
      </c>
      <c r="C1248" s="377" t="s">
        <v>534</v>
      </c>
      <c r="D1248" s="374">
        <v>50</v>
      </c>
      <c r="E1248" s="299"/>
      <c r="F1248" s="374">
        <f>D1248*E1248</f>
        <v>0</v>
      </c>
      <c r="G1248" s="392"/>
    </row>
    <row r="1249" spans="1:10" s="623" customFormat="1">
      <c r="A1249" s="377"/>
      <c r="B1249" s="563"/>
      <c r="C1249" s="377"/>
      <c r="D1249" s="374"/>
      <c r="E1249" s="289"/>
      <c r="F1249" s="374"/>
      <c r="G1249" s="392"/>
      <c r="H1249" s="392"/>
    </row>
    <row r="1250" spans="1:10" s="623" customFormat="1" ht="26.4">
      <c r="A1250" s="377" t="s">
        <v>557</v>
      </c>
      <c r="B1250" s="379" t="s">
        <v>2054</v>
      </c>
      <c r="C1250" s="377"/>
      <c r="D1250" s="401"/>
      <c r="E1250" s="294"/>
      <c r="F1250" s="401"/>
      <c r="G1250" s="392"/>
      <c r="H1250" s="392"/>
    </row>
    <row r="1251" spans="1:10" s="623" customFormat="1" ht="39.6">
      <c r="A1251" s="377"/>
      <c r="B1251" s="379" t="s">
        <v>1056</v>
      </c>
      <c r="E1251" s="287"/>
      <c r="G1251" s="392"/>
      <c r="H1251" s="1258"/>
      <c r="I1251" s="1258"/>
      <c r="J1251" s="1258"/>
    </row>
    <row r="1252" spans="1:10" s="623" customFormat="1">
      <c r="A1252" s="377"/>
      <c r="B1252" s="379" t="s">
        <v>2047</v>
      </c>
      <c r="E1252" s="287"/>
      <c r="G1252" s="392"/>
    </row>
    <row r="1253" spans="1:10" s="623" customFormat="1" ht="52.8">
      <c r="A1253" s="377"/>
      <c r="B1253" s="379" t="s">
        <v>937</v>
      </c>
      <c r="E1253" s="287"/>
      <c r="G1253" s="392"/>
    </row>
    <row r="1254" spans="1:10" s="623" customFormat="1">
      <c r="A1254" s="377"/>
      <c r="B1254" s="563" t="s">
        <v>544</v>
      </c>
      <c r="C1254" s="377" t="s">
        <v>534</v>
      </c>
      <c r="D1254" s="374">
        <v>20</v>
      </c>
      <c r="E1254" s="299"/>
      <c r="F1254" s="374">
        <f>D1254*E1254</f>
        <v>0</v>
      </c>
      <c r="G1254" s="392"/>
    </row>
    <row r="1255" spans="1:10" s="461" customFormat="1">
      <c r="A1255" s="462"/>
      <c r="B1255" s="459"/>
      <c r="C1255" s="460"/>
      <c r="D1255" s="566"/>
      <c r="E1255" s="567"/>
      <c r="F1255" s="460"/>
    </row>
    <row r="1256" spans="1:10" s="562" customFormat="1">
      <c r="A1256" s="560" t="s">
        <v>1156</v>
      </c>
      <c r="B1256" s="323" t="s">
        <v>2055</v>
      </c>
      <c r="C1256" s="439"/>
      <c r="D1256" s="561"/>
      <c r="E1256" s="612"/>
      <c r="F1256" s="561"/>
    </row>
    <row r="1257" spans="1:10" s="562" customFormat="1" ht="66">
      <c r="A1257" s="560"/>
      <c r="B1257" s="379" t="s">
        <v>2056</v>
      </c>
      <c r="C1257" s="439"/>
      <c r="D1257" s="561"/>
      <c r="E1257" s="612"/>
      <c r="F1257" s="561"/>
      <c r="G1257" s="392"/>
    </row>
    <row r="1258" spans="1:10" s="562" customFormat="1">
      <c r="A1258" s="560"/>
      <c r="B1258" s="379" t="s">
        <v>2047</v>
      </c>
      <c r="C1258" s="439"/>
      <c r="D1258" s="561"/>
      <c r="E1258" s="612"/>
      <c r="F1258" s="561"/>
      <c r="G1258" s="392"/>
    </row>
    <row r="1259" spans="1:10" s="562" customFormat="1">
      <c r="A1259" s="560"/>
      <c r="B1259" s="379" t="s">
        <v>544</v>
      </c>
      <c r="C1259" s="439"/>
      <c r="D1259" s="561"/>
      <c r="E1259" s="612"/>
      <c r="F1259" s="561"/>
    </row>
    <row r="1260" spans="1:10" s="562" customFormat="1">
      <c r="A1260" s="560"/>
      <c r="B1260" s="442" t="s">
        <v>2058</v>
      </c>
      <c r="C1260" s="402" t="s">
        <v>258</v>
      </c>
      <c r="D1260" s="561">
        <v>12</v>
      </c>
      <c r="E1260" s="289"/>
      <c r="F1260" s="374">
        <f>D1260*E1260</f>
        <v>0</v>
      </c>
      <c r="G1260" s="392"/>
    </row>
    <row r="1261" spans="1:10" s="562" customFormat="1">
      <c r="B1261" s="442" t="s">
        <v>2057</v>
      </c>
      <c r="C1261" s="402" t="s">
        <v>534</v>
      </c>
      <c r="D1261" s="561">
        <v>140</v>
      </c>
      <c r="E1261" s="289"/>
      <c r="F1261" s="374">
        <f>D1261*E1261</f>
        <v>0</v>
      </c>
    </row>
    <row r="1262" spans="1:10" s="623" customFormat="1">
      <c r="A1262" s="377"/>
      <c r="B1262" s="563"/>
      <c r="C1262" s="377"/>
      <c r="D1262" s="374"/>
      <c r="E1262" s="289"/>
      <c r="F1262" s="374"/>
      <c r="G1262" s="392"/>
      <c r="H1262" s="392"/>
    </row>
    <row r="1263" spans="1:10" s="623" customFormat="1">
      <c r="A1263" s="377" t="s">
        <v>1157</v>
      </c>
      <c r="B1263" s="379" t="s">
        <v>2048</v>
      </c>
      <c r="C1263" s="377"/>
      <c r="D1263" s="401"/>
      <c r="E1263" s="294"/>
      <c r="F1263" s="401"/>
      <c r="G1263" s="392"/>
      <c r="H1263" s="392"/>
    </row>
    <row r="1264" spans="1:10" s="623" customFormat="1" ht="39.6">
      <c r="A1264" s="377"/>
      <c r="B1264" s="379" t="s">
        <v>2049</v>
      </c>
      <c r="E1264" s="287"/>
      <c r="G1264" s="392"/>
      <c r="H1264" s="1258"/>
      <c r="I1264" s="1258"/>
      <c r="J1264" s="1258"/>
    </row>
    <row r="1265" spans="1:12" s="623" customFormat="1">
      <c r="A1265" s="377"/>
      <c r="B1265" s="379" t="s">
        <v>2050</v>
      </c>
      <c r="E1265" s="287"/>
      <c r="G1265" s="392"/>
    </row>
    <row r="1266" spans="1:12" s="623" customFormat="1">
      <c r="A1266" s="377"/>
      <c r="B1266" s="563" t="s">
        <v>544</v>
      </c>
      <c r="C1266" s="377" t="s">
        <v>534</v>
      </c>
      <c r="D1266" s="374">
        <v>20</v>
      </c>
      <c r="E1266" s="299"/>
      <c r="F1266" s="374">
        <f>D1266*E1266</f>
        <v>0</v>
      </c>
      <c r="G1266" s="392"/>
    </row>
    <row r="1267" spans="1:12" s="623" customFormat="1">
      <c r="A1267" s="377"/>
      <c r="B1267" s="563"/>
      <c r="C1267" s="377"/>
      <c r="D1267" s="374"/>
      <c r="E1267" s="289"/>
      <c r="F1267" s="374"/>
      <c r="G1267" s="392"/>
      <c r="H1267" s="392"/>
    </row>
    <row r="1268" spans="1:12" s="623" customFormat="1" ht="27" customHeight="1">
      <c r="A1268" s="377" t="s">
        <v>1115</v>
      </c>
      <c r="B1268" s="379" t="s">
        <v>2059</v>
      </c>
      <c r="C1268" s="377"/>
      <c r="D1268" s="401"/>
      <c r="E1268" s="294"/>
      <c r="F1268" s="401"/>
      <c r="G1268" s="392"/>
      <c r="H1268" s="392"/>
    </row>
    <row r="1269" spans="1:12" s="623" customFormat="1" ht="52.8">
      <c r="A1269" s="377"/>
      <c r="B1269" s="379" t="s">
        <v>2060</v>
      </c>
      <c r="E1269" s="287"/>
      <c r="G1269" s="392"/>
      <c r="H1269" s="1258"/>
      <c r="I1269" s="1258"/>
      <c r="J1269" s="1258"/>
    </row>
    <row r="1270" spans="1:12" s="623" customFormat="1" ht="39.6">
      <c r="A1270" s="377"/>
      <c r="B1270" s="379" t="s">
        <v>2061</v>
      </c>
      <c r="E1270" s="287"/>
      <c r="G1270" s="392"/>
    </row>
    <row r="1271" spans="1:12" s="623" customFormat="1">
      <c r="A1271" s="377"/>
      <c r="B1271" s="379" t="s">
        <v>2050</v>
      </c>
      <c r="E1271" s="287"/>
      <c r="G1271" s="392"/>
    </row>
    <row r="1272" spans="1:12" s="623" customFormat="1">
      <c r="A1272" s="377"/>
      <c r="B1272" s="563" t="s">
        <v>533</v>
      </c>
      <c r="C1272" s="377"/>
      <c r="D1272" s="374"/>
      <c r="E1272" s="299"/>
      <c r="F1272" s="374"/>
      <c r="G1272" s="392"/>
    </row>
    <row r="1273" spans="1:12" s="623" customFormat="1">
      <c r="A1273" s="377"/>
      <c r="B1273" s="563" t="s">
        <v>2063</v>
      </c>
      <c r="C1273" s="377" t="s">
        <v>258</v>
      </c>
      <c r="D1273" s="374">
        <v>20</v>
      </c>
      <c r="E1273" s="299"/>
      <c r="F1273" s="374">
        <f>D1273*E1273</f>
        <v>0</v>
      </c>
      <c r="G1273" s="392"/>
    </row>
    <row r="1274" spans="1:12" s="623" customFormat="1">
      <c r="A1274" s="377"/>
      <c r="B1274" s="563" t="s">
        <v>2062</v>
      </c>
      <c r="C1274" s="377" t="s">
        <v>258</v>
      </c>
      <c r="D1274" s="374">
        <v>20</v>
      </c>
      <c r="E1274" s="299"/>
      <c r="F1274" s="374">
        <f>D1274*E1274</f>
        <v>0</v>
      </c>
      <c r="G1274" s="392"/>
    </row>
    <row r="1275" spans="1:12" s="623" customFormat="1">
      <c r="A1275" s="377"/>
      <c r="B1275" s="563" t="s">
        <v>2064</v>
      </c>
      <c r="C1275" s="377" t="s">
        <v>258</v>
      </c>
      <c r="D1275" s="374">
        <v>20</v>
      </c>
      <c r="E1275" s="299"/>
      <c r="F1275" s="374">
        <f>D1275*E1275</f>
        <v>0</v>
      </c>
      <c r="G1275" s="392"/>
    </row>
    <row r="1276" spans="1:12" s="272" customFormat="1">
      <c r="A1276" s="59"/>
      <c r="B1276" s="624"/>
      <c r="C1276" s="133"/>
      <c r="D1276" s="134"/>
      <c r="E1276" s="293"/>
      <c r="F1276" s="134"/>
    </row>
    <row r="1277" spans="1:12" s="624" customFormat="1" ht="39.6">
      <c r="A1277" s="45" t="s">
        <v>1158</v>
      </c>
      <c r="B1277" s="47" t="s">
        <v>2218</v>
      </c>
      <c r="C1277" s="133"/>
      <c r="D1277" s="134"/>
      <c r="E1277" s="293"/>
      <c r="F1277" s="134"/>
      <c r="G1277" s="47"/>
      <c r="H1277" s="47"/>
    </row>
    <row r="1278" spans="1:12" s="624" customFormat="1" ht="26.4">
      <c r="A1278" s="45"/>
      <c r="B1278" s="47" t="s">
        <v>2074</v>
      </c>
      <c r="C1278" s="133"/>
      <c r="D1278" s="134"/>
      <c r="E1278" s="293"/>
      <c r="F1278" s="134"/>
      <c r="G1278" s="47"/>
      <c r="H1278" s="47"/>
    </row>
    <row r="1279" spans="1:12" s="624" customFormat="1" ht="26.4">
      <c r="A1279" s="45"/>
      <c r="B1279" s="624" t="s">
        <v>2073</v>
      </c>
      <c r="C1279" s="133"/>
      <c r="D1279" s="134"/>
      <c r="E1279" s="293"/>
      <c r="F1279" s="134"/>
      <c r="G1279" s="607"/>
      <c r="H1279" s="8"/>
      <c r="I1279" s="9"/>
      <c r="J1279" s="10"/>
      <c r="K1279" s="9"/>
      <c r="L1279" s="53"/>
    </row>
    <row r="1280" spans="1:12" s="624" customFormat="1" ht="26.4">
      <c r="A1280" s="45"/>
      <c r="B1280" s="624" t="s">
        <v>2075</v>
      </c>
      <c r="C1280" s="133"/>
      <c r="D1280" s="134"/>
      <c r="E1280" s="293"/>
      <c r="F1280" s="134"/>
      <c r="G1280" s="607"/>
      <c r="H1280" s="8"/>
      <c r="I1280" s="9"/>
      <c r="J1280" s="10"/>
      <c r="K1280" s="9"/>
      <c r="L1280" s="53"/>
    </row>
    <row r="1281" spans="1:12" s="623" customFormat="1">
      <c r="A1281" s="377"/>
      <c r="B1281" s="379" t="s">
        <v>2050</v>
      </c>
      <c r="E1281" s="287"/>
      <c r="G1281" s="392"/>
    </row>
    <row r="1282" spans="1:12" s="624" customFormat="1">
      <c r="A1282" s="45"/>
      <c r="B1282" s="47" t="s">
        <v>544</v>
      </c>
      <c r="C1282" s="133" t="s">
        <v>534</v>
      </c>
      <c r="D1282" s="134">
        <v>280</v>
      </c>
      <c r="E1282" s="293"/>
      <c r="F1282" s="134">
        <f>D1282*E1282</f>
        <v>0</v>
      </c>
      <c r="G1282" s="607"/>
      <c r="H1282" s="8"/>
      <c r="I1282" s="9"/>
      <c r="J1282" s="10"/>
      <c r="K1282" s="9"/>
      <c r="L1282" s="53"/>
    </row>
    <row r="1283" spans="1:12" s="461" customFormat="1" ht="13.8" thickBot="1">
      <c r="A1283" s="458"/>
      <c r="B1283" s="459"/>
      <c r="C1283" s="460"/>
      <c r="D1283" s="566"/>
      <c r="E1283" s="567"/>
      <c r="F1283" s="460"/>
    </row>
    <row r="1284" spans="1:12" s="521" customFormat="1" ht="13.8" thickBot="1">
      <c r="A1284" s="371"/>
      <c r="B1284" s="532" t="s">
        <v>2829</v>
      </c>
      <c r="C1284" s="380"/>
      <c r="D1284" s="380"/>
      <c r="E1284" s="1206"/>
      <c r="F1284" s="381">
        <f>SUM(F1238:F1282)</f>
        <v>0</v>
      </c>
    </row>
    <row r="1285" spans="1:12" s="521" customFormat="1">
      <c r="A1285" s="371"/>
      <c r="B1285" s="532"/>
      <c r="C1285" s="373"/>
      <c r="D1285" s="373"/>
      <c r="E1285" s="288"/>
      <c r="F1285" s="401"/>
    </row>
    <row r="1286" spans="1:12" s="521" customFormat="1">
      <c r="A1286" s="438" t="s">
        <v>2165</v>
      </c>
      <c r="B1286" s="372" t="s">
        <v>1057</v>
      </c>
      <c r="C1286" s="400"/>
      <c r="D1286" s="401"/>
      <c r="E1286" s="289"/>
      <c r="F1286" s="401"/>
      <c r="G1286" s="392"/>
    </row>
    <row r="1287" spans="1:12" s="521" customFormat="1">
      <c r="A1287" s="440"/>
      <c r="B1287" s="384"/>
      <c r="C1287" s="400"/>
      <c r="D1287" s="401"/>
      <c r="E1287" s="289"/>
      <c r="F1287" s="401"/>
      <c r="G1287" s="392"/>
    </row>
    <row r="1288" spans="1:12" s="521" customFormat="1" ht="52.8">
      <c r="A1288" s="440"/>
      <c r="B1288" s="454" t="s">
        <v>1880</v>
      </c>
      <c r="C1288" s="400"/>
      <c r="D1288" s="401"/>
      <c r="E1288" s="289"/>
      <c r="F1288" s="401"/>
    </row>
    <row r="1289" spans="1:12" s="521" customFormat="1">
      <c r="A1289" s="440"/>
      <c r="B1289" s="384"/>
      <c r="C1289" s="400"/>
      <c r="D1289" s="401"/>
      <c r="E1289" s="289"/>
      <c r="F1289" s="401"/>
    </row>
    <row r="1290" spans="1:12" s="562" customFormat="1">
      <c r="A1290" s="560" t="s">
        <v>2166</v>
      </c>
      <c r="B1290" s="379" t="s">
        <v>2065</v>
      </c>
      <c r="C1290" s="439"/>
      <c r="D1290" s="561"/>
      <c r="E1290" s="612"/>
      <c r="F1290" s="561"/>
    </row>
    <row r="1291" spans="1:12" s="562" customFormat="1" ht="39.6">
      <c r="A1291" s="560"/>
      <c r="B1291" s="379" t="s">
        <v>1850</v>
      </c>
      <c r="C1291" s="439"/>
      <c r="D1291" s="561"/>
      <c r="E1291" s="612"/>
      <c r="F1291" s="561"/>
    </row>
    <row r="1292" spans="1:12" s="562" customFormat="1" ht="152.25" customHeight="1">
      <c r="A1292" s="560"/>
      <c r="B1292" s="465" t="s">
        <v>2129</v>
      </c>
      <c r="C1292" s="439"/>
      <c r="D1292" s="561"/>
      <c r="E1292" s="612"/>
      <c r="F1292" s="561"/>
    </row>
    <row r="1293" spans="1:12" s="562" customFormat="1">
      <c r="A1293" s="560"/>
      <c r="B1293" s="379" t="s">
        <v>1005</v>
      </c>
      <c r="C1293" s="439"/>
      <c r="D1293" s="561"/>
      <c r="E1293" s="612"/>
      <c r="F1293" s="561"/>
    </row>
    <row r="1294" spans="1:12" s="613" customFormat="1" ht="26.4">
      <c r="A1294" s="608"/>
      <c r="B1294" s="113" t="s">
        <v>2069</v>
      </c>
      <c r="C1294" s="610"/>
      <c r="D1294" s="611"/>
      <c r="E1294" s="628"/>
      <c r="F1294" s="611"/>
    </row>
    <row r="1295" spans="1:12" s="562" customFormat="1">
      <c r="B1295" s="379" t="s">
        <v>532</v>
      </c>
      <c r="E1295" s="1209"/>
    </row>
    <row r="1296" spans="1:12" s="562" customFormat="1" ht="26.4">
      <c r="A1296" s="560"/>
      <c r="B1296" s="1212" t="s">
        <v>3579</v>
      </c>
      <c r="C1296" s="447" t="s">
        <v>348</v>
      </c>
      <c r="D1296" s="447">
        <v>40</v>
      </c>
      <c r="E1296" s="299"/>
      <c r="F1296" s="447">
        <f>D1296*E1296</f>
        <v>0</v>
      </c>
      <c r="G1296" s="1146"/>
    </row>
    <row r="1297" spans="1:7" s="521" customFormat="1">
      <c r="A1297" s="440"/>
      <c r="B1297" s="1213"/>
      <c r="C1297" s="400"/>
      <c r="D1297" s="401"/>
      <c r="E1297" s="289"/>
      <c r="F1297" s="401"/>
    </row>
    <row r="1298" spans="1:7" s="562" customFormat="1">
      <c r="A1298" s="560" t="s">
        <v>2167</v>
      </c>
      <c r="B1298" s="1214" t="s">
        <v>2067</v>
      </c>
      <c r="C1298" s="439"/>
      <c r="D1298" s="561"/>
      <c r="E1298" s="612"/>
      <c r="F1298" s="561"/>
    </row>
    <row r="1299" spans="1:7" s="562" customFormat="1" ht="39.6">
      <c r="A1299" s="560"/>
      <c r="B1299" s="1214" t="s">
        <v>2068</v>
      </c>
      <c r="C1299" s="439"/>
      <c r="D1299" s="561"/>
      <c r="E1299" s="612"/>
      <c r="F1299" s="561"/>
    </row>
    <row r="1300" spans="1:7" s="562" customFormat="1" ht="138" customHeight="1">
      <c r="A1300" s="560"/>
      <c r="B1300" s="1215" t="s">
        <v>2130</v>
      </c>
      <c r="C1300" s="439"/>
      <c r="D1300" s="561"/>
      <c r="E1300" s="612"/>
      <c r="F1300" s="561"/>
    </row>
    <row r="1301" spans="1:7" s="562" customFormat="1">
      <c r="A1301" s="560"/>
      <c r="B1301" s="1214" t="s">
        <v>1005</v>
      </c>
      <c r="C1301" s="439"/>
      <c r="D1301" s="561"/>
      <c r="E1301" s="612"/>
      <c r="F1301" s="561"/>
    </row>
    <row r="1302" spans="1:7" s="613" customFormat="1" ht="26.4">
      <c r="A1302" s="608"/>
      <c r="B1302" s="1144" t="s">
        <v>2069</v>
      </c>
      <c r="C1302" s="610"/>
      <c r="D1302" s="611"/>
      <c r="E1302" s="628"/>
      <c r="F1302" s="611"/>
    </row>
    <row r="1303" spans="1:7" s="562" customFormat="1">
      <c r="B1303" s="1214" t="s">
        <v>532</v>
      </c>
      <c r="E1303" s="1209"/>
    </row>
    <row r="1304" spans="1:7" s="562" customFormat="1" ht="39.6">
      <c r="A1304" s="560"/>
      <c r="B1304" s="1212" t="s">
        <v>3580</v>
      </c>
      <c r="C1304" s="447" t="s">
        <v>348</v>
      </c>
      <c r="D1304" s="447">
        <v>50</v>
      </c>
      <c r="E1304" s="299"/>
      <c r="F1304" s="447">
        <f t="shared" ref="F1304" si="3">D1304*E1304</f>
        <v>0</v>
      </c>
      <c r="G1304" s="1146"/>
    </row>
    <row r="1305" spans="1:7" s="562" customFormat="1" ht="39.6">
      <c r="A1305" s="560"/>
      <c r="B1305" s="1212" t="s">
        <v>3581</v>
      </c>
      <c r="C1305" s="447" t="s">
        <v>348</v>
      </c>
      <c r="D1305" s="447">
        <v>450</v>
      </c>
      <c r="E1305" s="299"/>
      <c r="F1305" s="447">
        <f t="shared" ref="F1305" si="4">D1305*E1305</f>
        <v>0</v>
      </c>
      <c r="G1305" s="1146"/>
    </row>
    <row r="1306" spans="1:7" s="562" customFormat="1" ht="39.6">
      <c r="A1306" s="560"/>
      <c r="B1306" s="1212" t="s">
        <v>3582</v>
      </c>
      <c r="C1306" s="447" t="s">
        <v>348</v>
      </c>
      <c r="D1306" s="447">
        <v>150</v>
      </c>
      <c r="E1306" s="299"/>
      <c r="F1306" s="447">
        <f t="shared" ref="F1306" si="5">D1306*E1306</f>
        <v>0</v>
      </c>
      <c r="G1306" s="1146"/>
    </row>
    <row r="1307" spans="1:7" s="624" customFormat="1">
      <c r="A1307" s="629"/>
      <c r="B1307" s="131"/>
      <c r="C1307" s="56"/>
      <c r="D1307" s="68"/>
      <c r="E1307" s="273"/>
      <c r="F1307" s="68"/>
    </row>
    <row r="1308" spans="1:7" s="613" customFormat="1">
      <c r="A1308" s="608" t="s">
        <v>2168</v>
      </c>
      <c r="B1308" s="113" t="s">
        <v>2070</v>
      </c>
      <c r="C1308" s="610"/>
      <c r="D1308" s="611"/>
      <c r="E1308" s="628"/>
      <c r="F1308" s="611"/>
    </row>
    <row r="1309" spans="1:7" s="613" customFormat="1" ht="26.4">
      <c r="A1309" s="608"/>
      <c r="B1309" s="113" t="s">
        <v>2830</v>
      </c>
      <c r="C1309" s="610"/>
      <c r="D1309" s="611"/>
      <c r="E1309" s="628"/>
      <c r="F1309" s="611"/>
    </row>
    <row r="1310" spans="1:7" s="613" customFormat="1" ht="79.2">
      <c r="A1310" s="608"/>
      <c r="B1310" s="113" t="s">
        <v>2071</v>
      </c>
      <c r="C1310" s="610"/>
      <c r="D1310" s="611"/>
      <c r="E1310" s="628"/>
      <c r="F1310" s="611"/>
    </row>
    <row r="1311" spans="1:7" s="613" customFormat="1" ht="92.4">
      <c r="A1311" s="608"/>
      <c r="B1311" s="113" t="s">
        <v>2831</v>
      </c>
      <c r="C1311" s="610"/>
      <c r="D1311" s="611"/>
      <c r="E1311" s="628"/>
      <c r="F1311" s="611"/>
    </row>
    <row r="1312" spans="1:7" s="613" customFormat="1" ht="66">
      <c r="A1312" s="608"/>
      <c r="B1312" s="113" t="s">
        <v>2072</v>
      </c>
      <c r="C1312" s="610"/>
      <c r="D1312" s="611"/>
      <c r="E1312" s="628"/>
      <c r="F1312" s="611"/>
    </row>
    <row r="1313" spans="1:8" s="613" customFormat="1">
      <c r="A1313" s="608"/>
      <c r="B1313" s="113" t="s">
        <v>1005</v>
      </c>
      <c r="C1313" s="610"/>
      <c r="D1313" s="611"/>
      <c r="E1313" s="628"/>
      <c r="F1313" s="611"/>
    </row>
    <row r="1314" spans="1:8" s="613" customFormat="1">
      <c r="B1314" s="113" t="s">
        <v>544</v>
      </c>
    </row>
    <row r="1315" spans="1:8" s="613" customFormat="1">
      <c r="B1315" s="630" t="s">
        <v>2219</v>
      </c>
      <c r="C1315" s="621" t="s">
        <v>534</v>
      </c>
      <c r="D1315" s="621">
        <v>420</v>
      </c>
      <c r="E1315" s="621"/>
      <c r="F1315" s="621">
        <f>D1315*E1315</f>
        <v>0</v>
      </c>
    </row>
    <row r="1316" spans="1:8" s="627" customFormat="1">
      <c r="A1316" s="440"/>
      <c r="B1316" s="384"/>
      <c r="C1316" s="400"/>
      <c r="D1316" s="401"/>
      <c r="E1316" s="289"/>
      <c r="F1316" s="401"/>
      <c r="G1316" s="392"/>
    </row>
    <row r="1317" spans="1:8" s="627" customFormat="1" ht="52.8">
      <c r="A1317" s="377" t="s">
        <v>2169</v>
      </c>
      <c r="B1317" s="379" t="s">
        <v>2085</v>
      </c>
      <c r="C1317" s="400"/>
      <c r="D1317" s="401"/>
      <c r="E1317" s="289"/>
      <c r="F1317" s="401"/>
      <c r="G1317" s="392"/>
    </row>
    <row r="1318" spans="1:8" s="627" customFormat="1" ht="26.4">
      <c r="A1318" s="377"/>
      <c r="B1318" s="379" t="s">
        <v>2086</v>
      </c>
      <c r="C1318" s="400"/>
      <c r="D1318" s="401"/>
      <c r="E1318" s="289"/>
      <c r="F1318" s="401"/>
      <c r="G1318" s="392"/>
    </row>
    <row r="1319" spans="1:8" s="627" customFormat="1" ht="26.4">
      <c r="A1319" s="377"/>
      <c r="B1319" s="627" t="s">
        <v>1058</v>
      </c>
      <c r="C1319" s="377"/>
      <c r="D1319" s="374"/>
      <c r="E1319" s="289"/>
      <c r="F1319" s="374"/>
      <c r="G1319" s="392"/>
      <c r="H1319" s="392"/>
    </row>
    <row r="1320" spans="1:8" s="562" customFormat="1">
      <c r="B1320" s="379" t="s">
        <v>532</v>
      </c>
      <c r="C1320" s="447" t="s">
        <v>348</v>
      </c>
      <c r="D1320" s="447">
        <v>4</v>
      </c>
      <c r="E1320" s="299"/>
      <c r="F1320" s="447">
        <f>D1320*E1320</f>
        <v>0</v>
      </c>
    </row>
    <row r="1321" spans="1:8" s="461" customFormat="1" ht="13.8" thickBot="1">
      <c r="A1321" s="462"/>
      <c r="B1321" s="459"/>
      <c r="C1321" s="460"/>
      <c r="D1321" s="566"/>
      <c r="E1321" s="567"/>
      <c r="F1321" s="460"/>
    </row>
    <row r="1322" spans="1:8" s="521" customFormat="1" ht="27" thickBot="1">
      <c r="A1322" s="444"/>
      <c r="B1322" s="532" t="s">
        <v>2832</v>
      </c>
      <c r="C1322" s="380"/>
      <c r="D1322" s="380"/>
      <c r="E1322" s="1206"/>
      <c r="F1322" s="381">
        <f>SUM(F1289:F1320)</f>
        <v>0</v>
      </c>
    </row>
    <row r="1323" spans="1:8" s="521" customFormat="1">
      <c r="A1323" s="371"/>
      <c r="B1323" s="532"/>
      <c r="C1323" s="373"/>
      <c r="D1323" s="373"/>
      <c r="E1323" s="288"/>
      <c r="F1323" s="401"/>
    </row>
    <row r="1324" spans="1:8" s="521" customFormat="1">
      <c r="A1324" s="438" t="s">
        <v>545</v>
      </c>
      <c r="B1324" s="372" t="s">
        <v>1171</v>
      </c>
      <c r="C1324" s="400"/>
      <c r="D1324" s="401"/>
      <c r="E1324" s="289"/>
      <c r="F1324" s="401"/>
      <c r="G1324" s="392"/>
    </row>
    <row r="1325" spans="1:8" s="521" customFormat="1">
      <c r="A1325" s="440"/>
      <c r="B1325" s="384"/>
      <c r="C1325" s="400"/>
      <c r="D1325" s="401"/>
      <c r="E1325" s="289"/>
      <c r="F1325" s="401"/>
    </row>
    <row r="1326" spans="1:8" s="521" customFormat="1">
      <c r="A1326" s="440"/>
      <c r="B1326" s="384" t="s">
        <v>559</v>
      </c>
      <c r="C1326" s="400"/>
      <c r="D1326" s="401"/>
      <c r="E1326" s="289"/>
      <c r="F1326" s="401"/>
    </row>
    <row r="1327" spans="1:8" s="521" customFormat="1">
      <c r="A1327" s="440"/>
      <c r="B1327" s="469" t="s">
        <v>1060</v>
      </c>
      <c r="C1327" s="400"/>
      <c r="D1327" s="401"/>
      <c r="E1327" s="289"/>
      <c r="F1327" s="401"/>
    </row>
    <row r="1328" spans="1:8" s="521" customFormat="1" ht="26.4">
      <c r="A1328" s="440"/>
      <c r="B1328" s="441" t="s">
        <v>1061</v>
      </c>
      <c r="C1328" s="400"/>
      <c r="D1328" s="401"/>
      <c r="E1328" s="289"/>
      <c r="F1328" s="401"/>
    </row>
    <row r="1329" spans="1:7" s="521" customFormat="1">
      <c r="A1329" s="440"/>
      <c r="B1329" s="441" t="s">
        <v>2220</v>
      </c>
      <c r="C1329" s="400"/>
      <c r="D1329" s="401"/>
      <c r="E1329" s="289"/>
      <c r="F1329" s="401"/>
    </row>
    <row r="1330" spans="1:7" s="521" customFormat="1" ht="39.6">
      <c r="A1330" s="440"/>
      <c r="B1330" s="441" t="s">
        <v>2221</v>
      </c>
      <c r="C1330" s="400"/>
      <c r="D1330" s="401"/>
      <c r="E1330" s="289"/>
      <c r="F1330" s="401"/>
    </row>
    <row r="1331" spans="1:7" s="521" customFormat="1">
      <c r="A1331" s="440"/>
      <c r="B1331" s="441" t="s">
        <v>1062</v>
      </c>
      <c r="C1331" s="400"/>
      <c r="D1331" s="401"/>
      <c r="E1331" s="289"/>
      <c r="F1331" s="401"/>
    </row>
    <row r="1332" spans="1:7" s="521" customFormat="1" ht="42.75" customHeight="1">
      <c r="A1332" s="440"/>
      <c r="B1332" s="441" t="s">
        <v>1063</v>
      </c>
      <c r="C1332" s="400"/>
      <c r="D1332" s="401"/>
      <c r="E1332" s="289"/>
      <c r="F1332" s="401"/>
    </row>
    <row r="1333" spans="1:7" s="521" customFormat="1" ht="145.19999999999999">
      <c r="A1333" s="440"/>
      <c r="B1333" s="441" t="s">
        <v>3425</v>
      </c>
      <c r="C1333" s="400"/>
      <c r="D1333" s="401"/>
      <c r="E1333" s="289"/>
      <c r="F1333" s="401"/>
    </row>
    <row r="1334" spans="1:7" s="521" customFormat="1" ht="39.6">
      <c r="A1334" s="440"/>
      <c r="B1334" s="441" t="s">
        <v>1064</v>
      </c>
      <c r="C1334" s="400"/>
      <c r="D1334" s="401"/>
      <c r="E1334" s="289"/>
      <c r="F1334" s="401"/>
    </row>
    <row r="1335" spans="1:7" s="694" customFormat="1">
      <c r="A1335" s="440"/>
      <c r="B1335" s="384" t="s">
        <v>1173</v>
      </c>
      <c r="C1335" s="400"/>
      <c r="D1335" s="401"/>
      <c r="E1335" s="289"/>
      <c r="F1335" s="401"/>
    </row>
    <row r="1336" spans="1:7" s="521" customFormat="1" ht="79.2">
      <c r="A1336" s="440"/>
      <c r="B1336" s="441" t="s">
        <v>1815</v>
      </c>
      <c r="C1336" s="400"/>
      <c r="D1336" s="401"/>
      <c r="E1336" s="289"/>
      <c r="F1336" s="401"/>
      <c r="G1336" s="1140"/>
    </row>
    <row r="1337" spans="1:7" s="521" customFormat="1">
      <c r="A1337" s="398"/>
      <c r="B1337" s="443" t="s">
        <v>1059</v>
      </c>
      <c r="C1337" s="400"/>
      <c r="D1337" s="401"/>
      <c r="E1337" s="289"/>
      <c r="F1337" s="374"/>
    </row>
    <row r="1338" spans="1:7" s="521" customFormat="1" ht="105.6">
      <c r="A1338" s="398"/>
      <c r="B1338" s="443" t="s">
        <v>2222</v>
      </c>
      <c r="C1338" s="400"/>
      <c r="D1338" s="401"/>
      <c r="E1338" s="289"/>
      <c r="F1338" s="374"/>
    </row>
    <row r="1339" spans="1:7" s="521" customFormat="1">
      <c r="A1339" s="398"/>
      <c r="B1339" s="384"/>
      <c r="C1339" s="400"/>
      <c r="D1339" s="401"/>
      <c r="E1339" s="289"/>
      <c r="F1339" s="374"/>
    </row>
    <row r="1340" spans="1:7" s="562" customFormat="1" ht="26.4">
      <c r="A1340" s="560" t="s">
        <v>546</v>
      </c>
      <c r="B1340" s="379" t="s">
        <v>2245</v>
      </c>
      <c r="C1340" s="439"/>
      <c r="D1340" s="561"/>
      <c r="E1340" s="612"/>
      <c r="F1340" s="561"/>
    </row>
    <row r="1341" spans="1:7" s="562" customFormat="1" ht="171.6">
      <c r="A1341" s="560"/>
      <c r="B1341" s="1212" t="s">
        <v>3551</v>
      </c>
      <c r="C1341" s="439"/>
      <c r="D1341" s="561"/>
      <c r="E1341" s="612"/>
      <c r="F1341" s="561"/>
    </row>
    <row r="1342" spans="1:7" s="562" customFormat="1">
      <c r="A1342" s="560"/>
      <c r="B1342" s="1212" t="s">
        <v>3583</v>
      </c>
      <c r="C1342" s="439"/>
      <c r="D1342" s="561"/>
      <c r="E1342" s="612"/>
      <c r="F1342" s="561"/>
      <c r="G1342" s="1146"/>
    </row>
    <row r="1343" spans="1:7" s="562" customFormat="1">
      <c r="B1343" s="1212" t="s">
        <v>2223</v>
      </c>
      <c r="C1343" s="402"/>
      <c r="D1343" s="561"/>
      <c r="E1343" s="289"/>
      <c r="F1343" s="374"/>
    </row>
    <row r="1344" spans="1:7" s="562" customFormat="1">
      <c r="B1344" s="1214" t="s">
        <v>533</v>
      </c>
      <c r="C1344" s="402" t="s">
        <v>258</v>
      </c>
      <c r="D1344" s="561">
        <v>1</v>
      </c>
      <c r="E1344" s="289"/>
      <c r="F1344" s="374">
        <f>D1344*E1344</f>
        <v>0</v>
      </c>
    </row>
    <row r="1345" spans="1:7" s="694" customFormat="1">
      <c r="A1345" s="398"/>
      <c r="B1345" s="1213"/>
      <c r="C1345" s="400"/>
      <c r="D1345" s="401"/>
      <c r="E1345" s="289"/>
      <c r="F1345" s="374"/>
    </row>
    <row r="1346" spans="1:7" s="562" customFormat="1" ht="26.4">
      <c r="A1346" s="560" t="s">
        <v>945</v>
      </c>
      <c r="B1346" s="1214" t="s">
        <v>2244</v>
      </c>
      <c r="C1346" s="439"/>
      <c r="D1346" s="561"/>
      <c r="E1346" s="612"/>
      <c r="F1346" s="561"/>
    </row>
    <row r="1347" spans="1:7" s="562" customFormat="1" ht="158.4">
      <c r="A1347" s="560"/>
      <c r="B1347" s="1212" t="s">
        <v>3426</v>
      </c>
      <c r="C1347" s="439"/>
      <c r="D1347" s="561"/>
      <c r="E1347" s="612"/>
      <c r="F1347" s="561"/>
    </row>
    <row r="1348" spans="1:7" s="562" customFormat="1">
      <c r="A1348" s="560"/>
      <c r="B1348" s="1212" t="s">
        <v>3583</v>
      </c>
      <c r="C1348" s="439"/>
      <c r="D1348" s="561"/>
      <c r="E1348" s="612"/>
      <c r="F1348" s="561"/>
      <c r="G1348" s="1145"/>
    </row>
    <row r="1349" spans="1:7" s="562" customFormat="1">
      <c r="B1349" s="1212" t="s">
        <v>2224</v>
      </c>
      <c r="C1349" s="402"/>
      <c r="D1349" s="561"/>
      <c r="E1349" s="289"/>
      <c r="F1349" s="374"/>
    </row>
    <row r="1350" spans="1:7" s="562" customFormat="1">
      <c r="B1350" s="1214" t="s">
        <v>533</v>
      </c>
      <c r="C1350" s="402" t="s">
        <v>258</v>
      </c>
      <c r="D1350" s="561">
        <v>1</v>
      </c>
      <c r="E1350" s="289"/>
      <c r="F1350" s="374">
        <f>D1350*E1350</f>
        <v>0</v>
      </c>
    </row>
    <row r="1351" spans="1:7" s="694" customFormat="1">
      <c r="A1351" s="398"/>
      <c r="B1351" s="1213"/>
      <c r="C1351" s="400"/>
      <c r="D1351" s="401"/>
      <c r="E1351" s="289"/>
      <c r="F1351" s="374"/>
    </row>
    <row r="1352" spans="1:7" s="562" customFormat="1" ht="26.4">
      <c r="A1352" s="560" t="s">
        <v>946</v>
      </c>
      <c r="B1352" s="1214" t="s">
        <v>2244</v>
      </c>
      <c r="C1352" s="439"/>
      <c r="D1352" s="561"/>
      <c r="E1352" s="612"/>
      <c r="F1352" s="561"/>
    </row>
    <row r="1353" spans="1:7" s="562" customFormat="1" ht="211.2">
      <c r="A1353" s="560"/>
      <c r="B1353" s="1212" t="s">
        <v>3552</v>
      </c>
      <c r="C1353" s="439"/>
      <c r="D1353" s="561"/>
      <c r="E1353" s="612"/>
      <c r="F1353" s="561"/>
    </row>
    <row r="1354" spans="1:7" s="562" customFormat="1">
      <c r="A1354" s="560"/>
      <c r="B1354" s="1212" t="s">
        <v>3583</v>
      </c>
      <c r="C1354" s="439"/>
      <c r="D1354" s="561"/>
      <c r="E1354" s="612"/>
      <c r="F1354" s="561"/>
      <c r="G1354" s="1145"/>
    </row>
    <row r="1355" spans="1:7" s="562" customFormat="1">
      <c r="B1355" s="1212" t="s">
        <v>2225</v>
      </c>
      <c r="C1355" s="402"/>
      <c r="D1355" s="561"/>
      <c r="E1355" s="289"/>
      <c r="F1355" s="374"/>
    </row>
    <row r="1356" spans="1:7" s="562" customFormat="1">
      <c r="B1356" s="1214" t="s">
        <v>533</v>
      </c>
      <c r="C1356" s="402" t="s">
        <v>258</v>
      </c>
      <c r="D1356" s="561">
        <v>1</v>
      </c>
      <c r="E1356" s="289"/>
      <c r="F1356" s="374">
        <f>D1356*E1356</f>
        <v>0</v>
      </c>
    </row>
    <row r="1357" spans="1:7" s="694" customFormat="1">
      <c r="A1357" s="398"/>
      <c r="B1357" s="1213"/>
      <c r="C1357" s="400"/>
      <c r="D1357" s="401"/>
      <c r="E1357" s="289"/>
      <c r="F1357" s="374"/>
    </row>
    <row r="1358" spans="1:7" s="562" customFormat="1" ht="26.4">
      <c r="A1358" s="560" t="s">
        <v>974</v>
      </c>
      <c r="B1358" s="1214" t="s">
        <v>2243</v>
      </c>
      <c r="C1358" s="439"/>
      <c r="D1358" s="561"/>
      <c r="E1358" s="612"/>
      <c r="F1358" s="561"/>
    </row>
    <row r="1359" spans="1:7" s="562" customFormat="1" ht="132">
      <c r="A1359" s="560"/>
      <c r="B1359" s="1212" t="s">
        <v>3427</v>
      </c>
      <c r="C1359" s="439"/>
      <c r="D1359" s="561"/>
      <c r="E1359" s="612"/>
      <c r="F1359" s="561"/>
    </row>
    <row r="1360" spans="1:7" s="562" customFormat="1">
      <c r="A1360" s="560"/>
      <c r="B1360" s="1212" t="s">
        <v>3584</v>
      </c>
      <c r="C1360" s="439"/>
      <c r="D1360" s="561"/>
      <c r="E1360" s="612"/>
      <c r="F1360" s="561"/>
      <c r="G1360" s="1145"/>
    </row>
    <row r="1361" spans="1:7" s="562" customFormat="1">
      <c r="B1361" s="1212" t="s">
        <v>2227</v>
      </c>
      <c r="C1361" s="402"/>
      <c r="D1361" s="561"/>
      <c r="E1361" s="289"/>
      <c r="F1361" s="374"/>
    </row>
    <row r="1362" spans="1:7" s="562" customFormat="1">
      <c r="B1362" s="1214" t="s">
        <v>533</v>
      </c>
      <c r="C1362" s="402" t="s">
        <v>258</v>
      </c>
      <c r="D1362" s="561">
        <v>1</v>
      </c>
      <c r="E1362" s="289"/>
      <c r="F1362" s="374">
        <f>D1362*E1362</f>
        <v>0</v>
      </c>
    </row>
    <row r="1363" spans="1:7" s="694" customFormat="1">
      <c r="A1363" s="398"/>
      <c r="B1363" s="1213"/>
      <c r="C1363" s="400"/>
      <c r="D1363" s="401"/>
      <c r="E1363" s="289"/>
      <c r="F1363" s="374"/>
    </row>
    <row r="1364" spans="1:7" s="562" customFormat="1" ht="26.4">
      <c r="A1364" s="560" t="s">
        <v>2833</v>
      </c>
      <c r="B1364" s="1214" t="s">
        <v>2472</v>
      </c>
      <c r="C1364" s="439"/>
      <c r="D1364" s="561"/>
      <c r="E1364" s="612"/>
      <c r="F1364" s="561"/>
    </row>
    <row r="1365" spans="1:7" s="562" customFormat="1" ht="117.75" customHeight="1">
      <c r="A1365" s="560"/>
      <c r="B1365" s="1212" t="s">
        <v>3428</v>
      </c>
      <c r="C1365" s="439"/>
      <c r="D1365" s="561"/>
      <c r="E1365" s="612"/>
      <c r="F1365" s="561"/>
    </row>
    <row r="1366" spans="1:7" s="562" customFormat="1">
      <c r="A1366" s="560"/>
      <c r="B1366" s="1212" t="s">
        <v>3584</v>
      </c>
      <c r="C1366" s="439"/>
      <c r="D1366" s="561"/>
      <c r="E1366" s="612"/>
      <c r="F1366" s="561"/>
      <c r="G1366" s="1145"/>
    </row>
    <row r="1367" spans="1:7" s="562" customFormat="1">
      <c r="B1367" s="1212" t="s">
        <v>2228</v>
      </c>
      <c r="C1367" s="402"/>
      <c r="D1367" s="561"/>
      <c r="E1367" s="289"/>
      <c r="F1367" s="374"/>
    </row>
    <row r="1368" spans="1:7" s="562" customFormat="1">
      <c r="B1368" s="1214" t="s">
        <v>533</v>
      </c>
      <c r="C1368" s="402" t="s">
        <v>258</v>
      </c>
      <c r="D1368" s="561">
        <v>2</v>
      </c>
      <c r="E1368" s="289"/>
      <c r="F1368" s="374">
        <f>D1368*E1368</f>
        <v>0</v>
      </c>
    </row>
    <row r="1369" spans="1:7" s="694" customFormat="1">
      <c r="A1369" s="398"/>
      <c r="B1369" s="1213"/>
      <c r="C1369" s="400"/>
      <c r="D1369" s="401"/>
      <c r="E1369" s="289"/>
      <c r="F1369" s="374"/>
    </row>
    <row r="1370" spans="1:7" s="562" customFormat="1">
      <c r="A1370" s="560" t="s">
        <v>2834</v>
      </c>
      <c r="B1370" s="1214" t="s">
        <v>2242</v>
      </c>
      <c r="C1370" s="439"/>
      <c r="D1370" s="561"/>
      <c r="E1370" s="612"/>
      <c r="F1370" s="561"/>
    </row>
    <row r="1371" spans="1:7" s="562" customFormat="1" ht="171.6">
      <c r="A1371" s="560"/>
      <c r="B1371" s="1212" t="s">
        <v>3429</v>
      </c>
      <c r="C1371" s="439"/>
      <c r="D1371" s="561"/>
      <c r="E1371" s="612"/>
      <c r="F1371" s="561"/>
    </row>
    <row r="1372" spans="1:7" s="562" customFormat="1">
      <c r="A1372" s="560"/>
      <c r="B1372" s="1212" t="s">
        <v>3584</v>
      </c>
      <c r="C1372" s="439"/>
      <c r="D1372" s="561"/>
      <c r="E1372" s="612"/>
      <c r="F1372" s="561"/>
      <c r="G1372" s="1145"/>
    </row>
    <row r="1373" spans="1:7" s="562" customFormat="1">
      <c r="B1373" s="1212" t="s">
        <v>2229</v>
      </c>
      <c r="C1373" s="402"/>
      <c r="D1373" s="561"/>
      <c r="E1373" s="289"/>
      <c r="F1373" s="374"/>
    </row>
    <row r="1374" spans="1:7" s="562" customFormat="1">
      <c r="B1374" s="1214" t="s">
        <v>533</v>
      </c>
      <c r="C1374" s="402" t="s">
        <v>258</v>
      </c>
      <c r="D1374" s="561">
        <v>2</v>
      </c>
      <c r="E1374" s="289"/>
      <c r="F1374" s="374">
        <f>D1374*E1374</f>
        <v>0</v>
      </c>
    </row>
    <row r="1375" spans="1:7" s="694" customFormat="1">
      <c r="A1375" s="398"/>
      <c r="B1375" s="1213"/>
      <c r="C1375" s="400"/>
      <c r="D1375" s="401"/>
      <c r="E1375" s="289"/>
      <c r="F1375" s="374"/>
    </row>
    <row r="1376" spans="1:7" s="562" customFormat="1" ht="26.4">
      <c r="A1376" s="560" t="s">
        <v>2835</v>
      </c>
      <c r="B1376" s="1214" t="s">
        <v>2241</v>
      </c>
      <c r="C1376" s="439"/>
      <c r="D1376" s="561"/>
      <c r="E1376" s="612"/>
      <c r="F1376" s="561"/>
    </row>
    <row r="1377" spans="1:7" s="562" customFormat="1" ht="198">
      <c r="A1377" s="560"/>
      <c r="B1377" s="1216" t="s">
        <v>3430</v>
      </c>
      <c r="C1377" s="682"/>
      <c r="D1377" s="570"/>
      <c r="E1377" s="612"/>
      <c r="F1377" s="570"/>
    </row>
    <row r="1378" spans="1:7" s="562" customFormat="1">
      <c r="A1378" s="560"/>
      <c r="B1378" s="1216" t="s">
        <v>3584</v>
      </c>
      <c r="C1378" s="682"/>
      <c r="D1378" s="570"/>
      <c r="E1378" s="612"/>
      <c r="F1378" s="570"/>
      <c r="G1378" s="1145"/>
    </row>
    <row r="1379" spans="1:7" s="562" customFormat="1">
      <c r="B1379" s="1216" t="s">
        <v>2230</v>
      </c>
      <c r="C1379" s="467"/>
      <c r="D1379" s="570"/>
      <c r="E1379" s="289"/>
      <c r="F1379" s="428"/>
    </row>
    <row r="1380" spans="1:7" s="562" customFormat="1">
      <c r="B1380" s="1217" t="s">
        <v>533</v>
      </c>
      <c r="C1380" s="467" t="s">
        <v>258</v>
      </c>
      <c r="D1380" s="570">
        <v>1</v>
      </c>
      <c r="E1380" s="289"/>
      <c r="F1380" s="428">
        <f>D1380*E1380</f>
        <v>0</v>
      </c>
    </row>
    <row r="1381" spans="1:7" s="521" customFormat="1">
      <c r="A1381" s="398"/>
      <c r="B1381" s="1218"/>
      <c r="C1381" s="421"/>
      <c r="D1381" s="422"/>
      <c r="E1381" s="289"/>
      <c r="F1381" s="428"/>
    </row>
    <row r="1382" spans="1:7" s="562" customFormat="1">
      <c r="A1382" s="560" t="s">
        <v>2836</v>
      </c>
      <c r="B1382" s="1217" t="s">
        <v>2240</v>
      </c>
      <c r="C1382" s="682"/>
      <c r="D1382" s="570"/>
      <c r="E1382" s="612"/>
      <c r="F1382" s="570"/>
    </row>
    <row r="1383" spans="1:7" s="562" customFormat="1" ht="171.6">
      <c r="A1383" s="560"/>
      <c r="B1383" s="1216" t="s">
        <v>2231</v>
      </c>
      <c r="C1383" s="682"/>
      <c r="D1383" s="570"/>
      <c r="E1383" s="612"/>
      <c r="F1383" s="570"/>
    </row>
    <row r="1384" spans="1:7" s="562" customFormat="1">
      <c r="B1384" s="1216" t="s">
        <v>2232</v>
      </c>
      <c r="C1384" s="467"/>
      <c r="D1384" s="570"/>
      <c r="E1384" s="289"/>
      <c r="F1384" s="428"/>
    </row>
    <row r="1385" spans="1:7" s="562" customFormat="1">
      <c r="B1385" s="1217" t="s">
        <v>533</v>
      </c>
      <c r="C1385" s="467" t="s">
        <v>258</v>
      </c>
      <c r="D1385" s="570">
        <v>1</v>
      </c>
      <c r="E1385" s="289"/>
      <c r="F1385" s="428">
        <f>D1385*E1385</f>
        <v>0</v>
      </c>
    </row>
    <row r="1386" spans="1:7" s="562" customFormat="1" ht="13.8" thickBot="1">
      <c r="A1386" s="560"/>
      <c r="B1386" s="1216"/>
      <c r="C1386" s="697"/>
      <c r="D1386" s="570"/>
      <c r="E1386" s="1211"/>
      <c r="F1386" s="570"/>
    </row>
    <row r="1387" spans="1:7" s="521" customFormat="1" ht="13.8" thickBot="1">
      <c r="A1387" s="444"/>
      <c r="B1387" s="1219" t="s">
        <v>2837</v>
      </c>
      <c r="C1387" s="380"/>
      <c r="D1387" s="380"/>
      <c r="E1387" s="1206"/>
      <c r="F1387" s="381">
        <f>SUM(F1340:F1385)</f>
        <v>0</v>
      </c>
    </row>
    <row r="1388" spans="1:7" s="521" customFormat="1">
      <c r="A1388" s="400"/>
      <c r="B1388" s="397"/>
      <c r="C1388" s="377"/>
      <c r="D1388" s="401"/>
      <c r="E1388" s="294"/>
      <c r="F1388" s="401"/>
    </row>
    <row r="1389" spans="1:7" s="521" customFormat="1">
      <c r="A1389" s="438" t="s">
        <v>2170</v>
      </c>
      <c r="B1389" s="1220" t="s">
        <v>1172</v>
      </c>
      <c r="C1389" s="400"/>
      <c r="D1389" s="401"/>
      <c r="E1389" s="289"/>
      <c r="F1389" s="401"/>
      <c r="G1389" s="392"/>
    </row>
    <row r="1390" spans="1:7" s="521" customFormat="1">
      <c r="A1390" s="440"/>
      <c r="B1390" s="1213"/>
      <c r="C1390" s="400"/>
      <c r="D1390" s="401"/>
      <c r="E1390" s="289"/>
      <c r="F1390" s="401"/>
    </row>
    <row r="1391" spans="1:7" s="521" customFormat="1">
      <c r="A1391" s="440"/>
      <c r="B1391" s="1213" t="s">
        <v>559</v>
      </c>
      <c r="C1391" s="400"/>
      <c r="D1391" s="401"/>
      <c r="E1391" s="289"/>
      <c r="F1391" s="401"/>
    </row>
    <row r="1392" spans="1:7" s="521" customFormat="1">
      <c r="A1392" s="440"/>
      <c r="B1392" s="1213" t="s">
        <v>1173</v>
      </c>
      <c r="C1392" s="400"/>
      <c r="D1392" s="401"/>
      <c r="E1392" s="289"/>
      <c r="F1392" s="401"/>
    </row>
    <row r="1393" spans="1:7" s="521" customFormat="1" ht="66">
      <c r="A1393" s="440"/>
      <c r="B1393" s="1221" t="s">
        <v>1816</v>
      </c>
      <c r="C1393" s="400"/>
      <c r="D1393" s="401"/>
      <c r="E1393" s="289"/>
      <c r="F1393" s="401"/>
    </row>
    <row r="1394" spans="1:7" s="521" customFormat="1">
      <c r="A1394" s="398"/>
      <c r="B1394" s="1222" t="s">
        <v>1059</v>
      </c>
      <c r="C1394" s="400"/>
      <c r="D1394" s="401"/>
      <c r="E1394" s="289"/>
      <c r="F1394" s="374"/>
    </row>
    <row r="1395" spans="1:7" s="521" customFormat="1" ht="105.6">
      <c r="A1395" s="398"/>
      <c r="B1395" s="1222" t="s">
        <v>2222</v>
      </c>
      <c r="C1395" s="400"/>
      <c r="D1395" s="401"/>
      <c r="E1395" s="289"/>
      <c r="F1395" s="374"/>
    </row>
    <row r="1396" spans="1:7" s="521" customFormat="1">
      <c r="A1396" s="440"/>
      <c r="B1396" s="1213"/>
      <c r="C1396" s="400"/>
      <c r="D1396" s="401"/>
      <c r="E1396" s="289"/>
      <c r="F1396" s="401"/>
      <c r="G1396" s="392"/>
    </row>
    <row r="1397" spans="1:7" s="562" customFormat="1" ht="26.4">
      <c r="A1397" s="560" t="s">
        <v>2171</v>
      </c>
      <c r="B1397" s="1212" t="s">
        <v>2239</v>
      </c>
      <c r="C1397" s="442"/>
      <c r="D1397" s="442"/>
      <c r="E1397" s="298"/>
      <c r="F1397" s="442"/>
    </row>
    <row r="1398" spans="1:7" s="562" customFormat="1" ht="171.6">
      <c r="A1398" s="560"/>
      <c r="B1398" s="1212" t="s">
        <v>3431</v>
      </c>
      <c r="C1398" s="442"/>
      <c r="D1398" s="442"/>
      <c r="E1398" s="298"/>
      <c r="F1398" s="442"/>
    </row>
    <row r="1399" spans="1:7" s="562" customFormat="1">
      <c r="A1399" s="560"/>
      <c r="B1399" s="1216" t="s">
        <v>3584</v>
      </c>
      <c r="C1399" s="682"/>
      <c r="D1399" s="570"/>
      <c r="E1399" s="612"/>
      <c r="F1399" s="570"/>
      <c r="G1399" s="1145"/>
    </row>
    <row r="1400" spans="1:7" s="562" customFormat="1">
      <c r="B1400" s="1216" t="s">
        <v>2233</v>
      </c>
      <c r="C1400" s="402"/>
      <c r="D1400" s="561"/>
      <c r="E1400" s="289"/>
      <c r="F1400" s="374"/>
    </row>
    <row r="1401" spans="1:7" s="562" customFormat="1">
      <c r="B1401" s="1217" t="s">
        <v>533</v>
      </c>
      <c r="C1401" s="402" t="s">
        <v>258</v>
      </c>
      <c r="D1401" s="561">
        <v>1</v>
      </c>
      <c r="E1401" s="289"/>
      <c r="F1401" s="374">
        <f>D1401*E1401</f>
        <v>0</v>
      </c>
    </row>
    <row r="1402" spans="1:7" s="694" customFormat="1">
      <c r="A1402" s="440"/>
      <c r="B1402" s="1213"/>
      <c r="C1402" s="400"/>
      <c r="D1402" s="401"/>
      <c r="E1402" s="289"/>
      <c r="F1402" s="401"/>
      <c r="G1402" s="392"/>
    </row>
    <row r="1403" spans="1:7" s="562" customFormat="1" ht="26.4">
      <c r="A1403" s="560" t="s">
        <v>2172</v>
      </c>
      <c r="B1403" s="1212" t="s">
        <v>2238</v>
      </c>
      <c r="C1403" s="442"/>
      <c r="D1403" s="442"/>
      <c r="E1403" s="298"/>
      <c r="F1403" s="442"/>
    </row>
    <row r="1404" spans="1:7" s="562" customFormat="1" ht="198">
      <c r="A1404" s="560"/>
      <c r="B1404" s="1212" t="s">
        <v>3432</v>
      </c>
      <c r="C1404" s="442"/>
      <c r="D1404" s="442"/>
      <c r="E1404" s="298"/>
      <c r="F1404" s="442"/>
    </row>
    <row r="1405" spans="1:7" s="562" customFormat="1">
      <c r="A1405" s="560"/>
      <c r="B1405" s="1216" t="s">
        <v>3584</v>
      </c>
      <c r="C1405" s="682"/>
      <c r="D1405" s="570"/>
      <c r="E1405" s="612"/>
      <c r="F1405" s="570"/>
      <c r="G1405" s="1145"/>
    </row>
    <row r="1406" spans="1:7" s="562" customFormat="1">
      <c r="B1406" s="1216" t="s">
        <v>2234</v>
      </c>
      <c r="C1406" s="402"/>
      <c r="D1406" s="561"/>
      <c r="E1406" s="289"/>
      <c r="F1406" s="374"/>
    </row>
    <row r="1407" spans="1:7" s="562" customFormat="1">
      <c r="B1407" s="1217" t="s">
        <v>533</v>
      </c>
      <c r="C1407" s="402" t="s">
        <v>258</v>
      </c>
      <c r="D1407" s="561">
        <v>1</v>
      </c>
      <c r="E1407" s="289"/>
      <c r="F1407" s="374">
        <f>D1407*E1407</f>
        <v>0</v>
      </c>
    </row>
    <row r="1408" spans="1:7" s="694" customFormat="1">
      <c r="A1408" s="440"/>
      <c r="B1408" s="1213"/>
      <c r="C1408" s="400"/>
      <c r="D1408" s="401"/>
      <c r="E1408" s="289"/>
      <c r="F1408" s="401"/>
      <c r="G1408" s="392"/>
    </row>
    <row r="1409" spans="1:7" s="562" customFormat="1" ht="39.6">
      <c r="A1409" s="560" t="s">
        <v>2173</v>
      </c>
      <c r="B1409" s="1212" t="s">
        <v>2237</v>
      </c>
      <c r="C1409" s="442"/>
      <c r="D1409" s="442"/>
      <c r="E1409" s="298"/>
      <c r="F1409" s="442"/>
    </row>
    <row r="1410" spans="1:7" s="562" customFormat="1" ht="171.6">
      <c r="A1410" s="560"/>
      <c r="B1410" s="1212" t="s">
        <v>2246</v>
      </c>
      <c r="C1410" s="442"/>
      <c r="D1410" s="442"/>
      <c r="E1410" s="298"/>
      <c r="F1410" s="442"/>
    </row>
    <row r="1411" spans="1:7" s="562" customFormat="1">
      <c r="A1411" s="560"/>
      <c r="B1411" s="1216" t="s">
        <v>3584</v>
      </c>
      <c r="C1411" s="682"/>
      <c r="D1411" s="570"/>
      <c r="E1411" s="612"/>
      <c r="F1411" s="570"/>
      <c r="G1411" s="1145"/>
    </row>
    <row r="1412" spans="1:7" s="562" customFormat="1">
      <c r="B1412" s="1216" t="s">
        <v>2236</v>
      </c>
      <c r="C1412" s="402"/>
      <c r="D1412" s="561"/>
      <c r="E1412" s="289"/>
      <c r="F1412" s="374"/>
    </row>
    <row r="1413" spans="1:7" s="562" customFormat="1">
      <c r="B1413" s="1217" t="s">
        <v>533</v>
      </c>
      <c r="C1413" s="402" t="s">
        <v>258</v>
      </c>
      <c r="D1413" s="561">
        <v>1</v>
      </c>
      <c r="E1413" s="289"/>
      <c r="F1413" s="374">
        <f>D1413*E1413</f>
        <v>0</v>
      </c>
    </row>
    <row r="1414" spans="1:7" s="694" customFormat="1">
      <c r="A1414" s="440"/>
      <c r="B1414" s="1213"/>
      <c r="C1414" s="400"/>
      <c r="D1414" s="401"/>
      <c r="E1414" s="289"/>
      <c r="F1414" s="401"/>
      <c r="G1414" s="392"/>
    </row>
    <row r="1415" spans="1:7" s="562" customFormat="1" ht="26.4">
      <c r="A1415" s="560" t="s">
        <v>2226</v>
      </c>
      <c r="B1415" s="1212" t="s">
        <v>2248</v>
      </c>
      <c r="C1415" s="442"/>
      <c r="D1415" s="442"/>
      <c r="E1415" s="298"/>
      <c r="F1415" s="442"/>
    </row>
    <row r="1416" spans="1:7" s="562" customFormat="1" ht="117.75" customHeight="1">
      <c r="A1416" s="560"/>
      <c r="B1416" s="1212" t="s">
        <v>2249</v>
      </c>
      <c r="C1416" s="442"/>
      <c r="D1416" s="442"/>
      <c r="E1416" s="298"/>
      <c r="F1416" s="442"/>
    </row>
    <row r="1417" spans="1:7" s="562" customFormat="1">
      <c r="A1417" s="560"/>
      <c r="B1417" s="1216" t="s">
        <v>3584</v>
      </c>
      <c r="C1417" s="682"/>
      <c r="D1417" s="570"/>
      <c r="E1417" s="612"/>
      <c r="F1417" s="570"/>
      <c r="G1417" s="1145"/>
    </row>
    <row r="1418" spans="1:7" s="562" customFormat="1">
      <c r="B1418" s="1216" t="s">
        <v>2250</v>
      </c>
      <c r="C1418" s="402"/>
      <c r="D1418" s="561"/>
      <c r="E1418" s="289"/>
      <c r="F1418" s="374"/>
    </row>
    <row r="1419" spans="1:7" s="562" customFormat="1">
      <c r="B1419" s="1217" t="s">
        <v>533</v>
      </c>
      <c r="C1419" s="402" t="s">
        <v>258</v>
      </c>
      <c r="D1419" s="561">
        <v>1</v>
      </c>
      <c r="E1419" s="289"/>
      <c r="F1419" s="374">
        <f>D1419*E1419</f>
        <v>0</v>
      </c>
    </row>
    <row r="1420" spans="1:7" s="461" customFormat="1" ht="13.8" thickBot="1">
      <c r="A1420" s="462"/>
      <c r="B1420" s="459"/>
      <c r="C1420" s="460"/>
      <c r="D1420" s="566"/>
      <c r="E1420" s="567"/>
      <c r="F1420" s="460"/>
    </row>
    <row r="1421" spans="1:7" s="521" customFormat="1" ht="27" thickBot="1">
      <c r="A1421" s="444"/>
      <c r="B1421" s="1219" t="s">
        <v>2838</v>
      </c>
      <c r="C1421" s="380"/>
      <c r="D1421" s="380"/>
      <c r="E1421" s="1206"/>
      <c r="F1421" s="381">
        <f>SUM(F1397:F1419)</f>
        <v>0</v>
      </c>
    </row>
    <row r="1422" spans="1:7" s="521" customFormat="1">
      <c r="A1422" s="444"/>
      <c r="B1422" s="532"/>
      <c r="C1422" s="373"/>
      <c r="D1422" s="373"/>
      <c r="E1422" s="288"/>
      <c r="F1422" s="401"/>
    </row>
    <row r="1423" spans="1:7" s="521" customFormat="1">
      <c r="A1423" s="438" t="s">
        <v>548</v>
      </c>
      <c r="B1423" s="372" t="s">
        <v>1065</v>
      </c>
      <c r="C1423" s="400"/>
      <c r="D1423" s="401"/>
      <c r="E1423" s="289"/>
      <c r="F1423" s="401"/>
      <c r="G1423" s="392"/>
    </row>
    <row r="1424" spans="1:7" s="521" customFormat="1">
      <c r="A1424" s="398"/>
      <c r="B1424" s="384"/>
      <c r="C1424" s="400"/>
      <c r="D1424" s="401"/>
      <c r="E1424" s="289"/>
      <c r="F1424" s="374"/>
    </row>
    <row r="1425" spans="1:7" s="521" customFormat="1">
      <c r="A1425" s="440"/>
      <c r="B1425" s="384" t="s">
        <v>559</v>
      </c>
      <c r="C1425" s="400"/>
      <c r="D1425" s="401"/>
      <c r="E1425" s="289"/>
      <c r="F1425" s="401"/>
    </row>
    <row r="1426" spans="1:7" s="694" customFormat="1">
      <c r="A1426" s="440"/>
      <c r="B1426" s="384" t="s">
        <v>1173</v>
      </c>
      <c r="C1426" s="400"/>
      <c r="D1426" s="401"/>
      <c r="E1426" s="289"/>
      <c r="F1426" s="401"/>
    </row>
    <row r="1427" spans="1:7" s="521" customFormat="1" ht="26.4">
      <c r="A1427" s="440"/>
      <c r="B1427" s="443" t="s">
        <v>1066</v>
      </c>
      <c r="C1427" s="400"/>
      <c r="D1427" s="401"/>
      <c r="E1427" s="289"/>
      <c r="F1427" s="401"/>
    </row>
    <row r="1428" spans="1:7" s="562" customFormat="1" ht="26.4">
      <c r="A1428" s="560"/>
      <c r="B1428" s="470" t="s">
        <v>1169</v>
      </c>
      <c r="C1428" s="439"/>
      <c r="D1428" s="561"/>
      <c r="E1428" s="612"/>
      <c r="F1428" s="561"/>
    </row>
    <row r="1429" spans="1:7" s="562" customFormat="1" ht="79.2">
      <c r="B1429" s="470" t="s">
        <v>1817</v>
      </c>
      <c r="C1429" s="402"/>
      <c r="D1429" s="561"/>
      <c r="E1429" s="289"/>
      <c r="F1429" s="374"/>
    </row>
    <row r="1430" spans="1:7" s="562" customFormat="1" ht="27" customHeight="1">
      <c r="B1430" s="470" t="s">
        <v>2251</v>
      </c>
      <c r="C1430" s="402"/>
      <c r="D1430" s="561"/>
      <c r="E1430" s="289"/>
      <c r="F1430" s="374"/>
    </row>
    <row r="1431" spans="1:7" s="521" customFormat="1" ht="79.2">
      <c r="A1431" s="440"/>
      <c r="B1431" s="443" t="s">
        <v>1818</v>
      </c>
      <c r="C1431" s="400"/>
      <c r="D1431" s="401"/>
      <c r="E1431" s="289"/>
      <c r="F1431" s="401"/>
      <c r="G1431" s="562"/>
    </row>
    <row r="1432" spans="1:7" s="521" customFormat="1">
      <c r="A1432" s="440"/>
      <c r="B1432" s="443"/>
      <c r="C1432" s="400"/>
      <c r="D1432" s="401"/>
      <c r="E1432" s="289"/>
      <c r="F1432" s="401"/>
    </row>
    <row r="1433" spans="1:7" s="521" customFormat="1" ht="26.4">
      <c r="A1433" s="440"/>
      <c r="B1433" s="443" t="s">
        <v>3585</v>
      </c>
      <c r="C1433" s="400"/>
      <c r="D1433" s="401"/>
      <c r="E1433" s="289"/>
      <c r="F1433" s="401"/>
      <c r="G1433" s="1147"/>
    </row>
    <row r="1434" spans="1:7" s="521" customFormat="1">
      <c r="A1434" s="398"/>
      <c r="B1434" s="443"/>
      <c r="C1434" s="400"/>
      <c r="D1434" s="401"/>
      <c r="E1434" s="289"/>
      <c r="F1434" s="374"/>
    </row>
    <row r="1435" spans="1:7" s="521" customFormat="1" ht="105.6">
      <c r="A1435" s="398"/>
      <c r="B1435" s="443" t="s">
        <v>2222</v>
      </c>
      <c r="C1435" s="400"/>
      <c r="D1435" s="401"/>
      <c r="E1435" s="289"/>
      <c r="F1435" s="374"/>
    </row>
    <row r="1436" spans="1:7" s="388" customFormat="1">
      <c r="A1436" s="466"/>
      <c r="B1436" s="399"/>
      <c r="C1436" s="421"/>
      <c r="D1436" s="422"/>
      <c r="E1436" s="289"/>
      <c r="F1436" s="428"/>
      <c r="G1436" s="521"/>
    </row>
    <row r="1437" spans="1:7" s="562" customFormat="1" ht="26.4">
      <c r="A1437" s="560" t="s">
        <v>549</v>
      </c>
      <c r="B1437" s="1148" t="s">
        <v>3435</v>
      </c>
      <c r="C1437" s="439"/>
      <c r="D1437" s="561"/>
      <c r="E1437" s="612"/>
      <c r="F1437" s="561"/>
      <c r="G1437" s="1146"/>
    </row>
    <row r="1438" spans="1:7" s="562" customFormat="1" ht="248.25" customHeight="1">
      <c r="A1438" s="560"/>
      <c r="B1438" s="571" t="s">
        <v>3433</v>
      </c>
      <c r="C1438" s="439"/>
      <c r="D1438" s="561"/>
      <c r="E1438" s="612"/>
      <c r="F1438" s="561"/>
    </row>
    <row r="1439" spans="1:7" s="562" customFormat="1">
      <c r="A1439" s="560"/>
      <c r="B1439" s="1216" t="s">
        <v>3584</v>
      </c>
      <c r="C1439" s="682"/>
      <c r="D1439" s="570"/>
      <c r="E1439" s="612"/>
      <c r="F1439" s="570"/>
      <c r="G1439" s="1145"/>
    </row>
    <row r="1440" spans="1:7" s="562" customFormat="1">
      <c r="B1440" s="1216" t="s">
        <v>2252</v>
      </c>
      <c r="C1440" s="402"/>
      <c r="D1440" s="561"/>
      <c r="E1440" s="289"/>
      <c r="F1440" s="374"/>
    </row>
    <row r="1441" spans="1:7" s="562" customFormat="1">
      <c r="B1441" s="1223" t="s">
        <v>533</v>
      </c>
      <c r="C1441" s="402" t="s">
        <v>258</v>
      </c>
      <c r="D1441" s="561">
        <v>2</v>
      </c>
      <c r="E1441" s="289"/>
      <c r="F1441" s="374">
        <f>D1441*E1441</f>
        <v>0</v>
      </c>
    </row>
    <row r="1442" spans="1:7" s="388" customFormat="1">
      <c r="A1442" s="466"/>
      <c r="B1442" s="1218"/>
      <c r="C1442" s="421"/>
      <c r="D1442" s="422"/>
      <c r="E1442" s="289"/>
      <c r="F1442" s="428"/>
      <c r="G1442" s="694"/>
    </row>
    <row r="1443" spans="1:7" s="562" customFormat="1" ht="26.4">
      <c r="A1443" s="560" t="s">
        <v>966</v>
      </c>
      <c r="B1443" s="1148" t="s">
        <v>3436</v>
      </c>
      <c r="C1443" s="439"/>
      <c r="D1443" s="561"/>
      <c r="E1443" s="612"/>
      <c r="F1443" s="561"/>
      <c r="G1443" s="1146"/>
    </row>
    <row r="1444" spans="1:7" s="562" customFormat="1" ht="248.25" customHeight="1">
      <c r="A1444" s="560"/>
      <c r="B1444" s="1148" t="s">
        <v>3434</v>
      </c>
      <c r="C1444" s="439"/>
      <c r="D1444" s="561"/>
      <c r="E1444" s="612"/>
      <c r="F1444" s="561"/>
    </row>
    <row r="1445" spans="1:7" s="562" customFormat="1">
      <c r="A1445" s="560"/>
      <c r="B1445" s="1216" t="s">
        <v>3584</v>
      </c>
      <c r="C1445" s="682"/>
      <c r="D1445" s="570"/>
      <c r="E1445" s="612"/>
      <c r="F1445" s="570"/>
      <c r="G1445" s="1145"/>
    </row>
    <row r="1446" spans="1:7" s="562" customFormat="1">
      <c r="B1446" s="1216" t="s">
        <v>2253</v>
      </c>
      <c r="C1446" s="402"/>
      <c r="D1446" s="561"/>
      <c r="E1446" s="289"/>
      <c r="F1446" s="374"/>
    </row>
    <row r="1447" spans="1:7" s="562" customFormat="1">
      <c r="B1447" s="1223" t="s">
        <v>533</v>
      </c>
      <c r="C1447" s="402" t="s">
        <v>258</v>
      </c>
      <c r="D1447" s="561">
        <v>2</v>
      </c>
      <c r="E1447" s="289"/>
      <c r="F1447" s="374">
        <f>D1447*E1447</f>
        <v>0</v>
      </c>
    </row>
    <row r="1448" spans="1:7" s="388" customFormat="1">
      <c r="A1448" s="466"/>
      <c r="B1448" s="1218"/>
      <c r="C1448" s="421"/>
      <c r="D1448" s="422"/>
      <c r="E1448" s="289"/>
      <c r="F1448" s="428"/>
      <c r="G1448" s="694"/>
    </row>
    <row r="1449" spans="1:7" s="562" customFormat="1" ht="39.6">
      <c r="A1449" s="560" t="s">
        <v>2235</v>
      </c>
      <c r="B1449" s="1148" t="s">
        <v>3437</v>
      </c>
      <c r="C1449" s="439"/>
      <c r="D1449" s="561"/>
      <c r="E1449" s="612"/>
      <c r="F1449" s="561"/>
      <c r="G1449" s="1146"/>
    </row>
    <row r="1450" spans="1:7" s="562" customFormat="1" ht="248.25" customHeight="1">
      <c r="A1450" s="560"/>
      <c r="B1450" s="1148" t="s">
        <v>3434</v>
      </c>
      <c r="C1450" s="439"/>
      <c r="D1450" s="561"/>
      <c r="E1450" s="612"/>
      <c r="F1450" s="561"/>
    </row>
    <row r="1451" spans="1:7" s="562" customFormat="1">
      <c r="A1451" s="560"/>
      <c r="B1451" s="1216" t="s">
        <v>3584</v>
      </c>
      <c r="C1451" s="682"/>
      <c r="D1451" s="570"/>
      <c r="E1451" s="612"/>
      <c r="F1451" s="570"/>
      <c r="G1451" s="1145"/>
    </row>
    <row r="1452" spans="1:7" s="562" customFormat="1">
      <c r="B1452" s="1216" t="s">
        <v>2255</v>
      </c>
      <c r="C1452" s="402"/>
      <c r="D1452" s="561"/>
      <c r="E1452" s="289"/>
      <c r="F1452" s="374"/>
    </row>
    <row r="1453" spans="1:7" s="562" customFormat="1">
      <c r="B1453" s="1223" t="s">
        <v>533</v>
      </c>
      <c r="C1453" s="402" t="s">
        <v>258</v>
      </c>
      <c r="D1453" s="561">
        <v>2</v>
      </c>
      <c r="E1453" s="289"/>
      <c r="F1453" s="374">
        <f>D1453*E1453</f>
        <v>0</v>
      </c>
    </row>
    <row r="1454" spans="1:7" s="388" customFormat="1">
      <c r="A1454" s="466"/>
      <c r="B1454" s="1218"/>
      <c r="C1454" s="421"/>
      <c r="D1454" s="422"/>
      <c r="E1454" s="289"/>
      <c r="F1454" s="428"/>
      <c r="G1454" s="694"/>
    </row>
    <row r="1455" spans="1:7" s="562" customFormat="1" ht="26.4">
      <c r="A1455" s="560" t="s">
        <v>2247</v>
      </c>
      <c r="B1455" s="1148" t="s">
        <v>3438</v>
      </c>
      <c r="C1455" s="439"/>
      <c r="D1455" s="561"/>
      <c r="E1455" s="612"/>
      <c r="F1455" s="561"/>
      <c r="G1455" s="1146"/>
    </row>
    <row r="1456" spans="1:7" s="562" customFormat="1" ht="180.75" customHeight="1">
      <c r="A1456" s="560"/>
      <c r="B1456" s="1148" t="s">
        <v>3586</v>
      </c>
      <c r="C1456" s="439"/>
      <c r="D1456" s="561"/>
      <c r="E1456" s="612"/>
      <c r="F1456" s="561"/>
      <c r="G1456" s="1149"/>
    </row>
    <row r="1457" spans="1:7" s="562" customFormat="1">
      <c r="A1457" s="560"/>
      <c r="B1457" s="1216" t="s">
        <v>3583</v>
      </c>
      <c r="C1457" s="682"/>
      <c r="D1457" s="570"/>
      <c r="E1457" s="612"/>
      <c r="F1457" s="570"/>
      <c r="G1457" s="1145"/>
    </row>
    <row r="1458" spans="1:7" s="562" customFormat="1">
      <c r="B1458" s="1216" t="s">
        <v>2256</v>
      </c>
      <c r="C1458" s="402"/>
      <c r="D1458" s="561"/>
      <c r="E1458" s="289"/>
      <c r="F1458" s="374"/>
    </row>
    <row r="1459" spans="1:7" s="562" customFormat="1">
      <c r="B1459" s="1223" t="s">
        <v>533</v>
      </c>
      <c r="C1459" s="402" t="s">
        <v>258</v>
      </c>
      <c r="D1459" s="561">
        <v>4</v>
      </c>
      <c r="E1459" s="289"/>
      <c r="F1459" s="374">
        <f>D1459*E1459</f>
        <v>0</v>
      </c>
    </row>
    <row r="1460" spans="1:7" s="388" customFormat="1">
      <c r="A1460" s="466"/>
      <c r="B1460" s="1218"/>
      <c r="C1460" s="421"/>
      <c r="D1460" s="422"/>
      <c r="E1460" s="289"/>
      <c r="F1460" s="428"/>
      <c r="G1460" s="694"/>
    </row>
    <row r="1461" spans="1:7" s="562" customFormat="1" ht="26.4">
      <c r="A1461" s="560" t="s">
        <v>2839</v>
      </c>
      <c r="B1461" s="1148" t="s">
        <v>3439</v>
      </c>
      <c r="C1461" s="439"/>
      <c r="D1461" s="561"/>
      <c r="E1461" s="612"/>
      <c r="F1461" s="561"/>
      <c r="G1461" s="1146"/>
    </row>
    <row r="1462" spans="1:7" s="562" customFormat="1" ht="224.4">
      <c r="A1462" s="560"/>
      <c r="B1462" s="1148" t="s">
        <v>3587</v>
      </c>
      <c r="C1462" s="439"/>
      <c r="D1462" s="561"/>
      <c r="E1462" s="612"/>
      <c r="F1462" s="561"/>
      <c r="G1462" s="1149"/>
    </row>
    <row r="1463" spans="1:7" s="562" customFormat="1">
      <c r="A1463" s="560"/>
      <c r="B1463" s="1216" t="s">
        <v>3583</v>
      </c>
      <c r="C1463" s="682"/>
      <c r="D1463" s="570"/>
      <c r="E1463" s="612"/>
      <c r="F1463" s="570"/>
      <c r="G1463" s="1145"/>
    </row>
    <row r="1464" spans="1:7" s="562" customFormat="1">
      <c r="B1464" s="1216" t="s">
        <v>2257</v>
      </c>
      <c r="C1464" s="402"/>
      <c r="D1464" s="561"/>
      <c r="E1464" s="289"/>
      <c r="F1464" s="374"/>
    </row>
    <row r="1465" spans="1:7" s="562" customFormat="1">
      <c r="B1465" s="1223" t="s">
        <v>533</v>
      </c>
      <c r="C1465" s="402" t="s">
        <v>258</v>
      </c>
      <c r="D1465" s="561">
        <v>1</v>
      </c>
      <c r="E1465" s="289"/>
      <c r="F1465" s="374">
        <f>D1465*E1465</f>
        <v>0</v>
      </c>
    </row>
    <row r="1466" spans="1:7" s="388" customFormat="1">
      <c r="A1466" s="466"/>
      <c r="B1466" s="1218"/>
      <c r="C1466" s="421"/>
      <c r="D1466" s="422"/>
      <c r="E1466" s="289"/>
      <c r="F1466" s="428"/>
      <c r="G1466" s="694"/>
    </row>
    <row r="1467" spans="1:7" s="562" customFormat="1" ht="39.6">
      <c r="A1467" s="560" t="s">
        <v>2840</v>
      </c>
      <c r="B1467" s="1148" t="s">
        <v>3440</v>
      </c>
      <c r="C1467" s="439"/>
      <c r="D1467" s="561"/>
      <c r="E1467" s="612"/>
      <c r="F1467" s="561"/>
      <c r="G1467" s="1146"/>
    </row>
    <row r="1468" spans="1:7" s="562" customFormat="1" ht="233.25" customHeight="1">
      <c r="A1468" s="560"/>
      <c r="B1468" s="1148" t="s">
        <v>3441</v>
      </c>
      <c r="C1468" s="439"/>
      <c r="D1468" s="561"/>
      <c r="E1468" s="612"/>
      <c r="F1468" s="561"/>
      <c r="G1468" s="1149"/>
    </row>
    <row r="1469" spans="1:7" s="562" customFormat="1">
      <c r="A1469" s="560"/>
      <c r="B1469" s="1216" t="s">
        <v>3584</v>
      </c>
      <c r="C1469" s="682"/>
      <c r="D1469" s="570"/>
      <c r="E1469" s="612"/>
      <c r="F1469" s="570"/>
      <c r="G1469" s="1145"/>
    </row>
    <row r="1470" spans="1:7" s="562" customFormat="1">
      <c r="B1470" s="1216" t="s">
        <v>2258</v>
      </c>
      <c r="C1470" s="402"/>
      <c r="D1470" s="561"/>
      <c r="E1470" s="289"/>
      <c r="F1470" s="374"/>
    </row>
    <row r="1471" spans="1:7" s="562" customFormat="1">
      <c r="B1471" s="1223" t="s">
        <v>533</v>
      </c>
      <c r="C1471" s="402" t="s">
        <v>258</v>
      </c>
      <c r="D1471" s="561">
        <v>1</v>
      </c>
      <c r="E1471" s="289"/>
      <c r="F1471" s="374">
        <f>D1471*E1471</f>
        <v>0</v>
      </c>
    </row>
    <row r="1472" spans="1:7" s="388" customFormat="1">
      <c r="A1472" s="466"/>
      <c r="B1472" s="1218"/>
      <c r="C1472" s="421"/>
      <c r="D1472" s="422"/>
      <c r="E1472" s="289"/>
      <c r="F1472" s="428"/>
      <c r="G1472" s="694"/>
    </row>
    <row r="1473" spans="1:7" s="562" customFormat="1" ht="26.4">
      <c r="A1473" s="560" t="s">
        <v>2841</v>
      </c>
      <c r="B1473" s="1148" t="s">
        <v>3588</v>
      </c>
      <c r="C1473" s="439"/>
      <c r="D1473" s="561"/>
      <c r="E1473" s="612"/>
      <c r="F1473" s="561"/>
    </row>
    <row r="1474" spans="1:7" s="562" customFormat="1" ht="248.25" customHeight="1">
      <c r="A1474" s="560"/>
      <c r="B1474" s="1148" t="s">
        <v>3442</v>
      </c>
      <c r="C1474" s="439"/>
      <c r="D1474" s="561"/>
      <c r="E1474" s="612"/>
      <c r="F1474" s="561"/>
      <c r="G1474" s="1149"/>
    </row>
    <row r="1475" spans="1:7" s="562" customFormat="1">
      <c r="A1475" s="560"/>
      <c r="B1475" s="1216" t="s">
        <v>3584</v>
      </c>
      <c r="C1475" s="682"/>
      <c r="D1475" s="570"/>
      <c r="E1475" s="612"/>
      <c r="F1475" s="570"/>
      <c r="G1475" s="1145"/>
    </row>
    <row r="1476" spans="1:7" s="562" customFormat="1">
      <c r="B1476" s="1216" t="s">
        <v>2259</v>
      </c>
      <c r="C1476" s="402"/>
      <c r="D1476" s="561"/>
      <c r="E1476" s="289"/>
      <c r="F1476" s="374"/>
    </row>
    <row r="1477" spans="1:7" s="562" customFormat="1">
      <c r="B1477" s="1223" t="s">
        <v>533</v>
      </c>
      <c r="C1477" s="402" t="s">
        <v>258</v>
      </c>
      <c r="D1477" s="561">
        <v>2</v>
      </c>
      <c r="E1477" s="289"/>
      <c r="F1477" s="374">
        <f>D1477*E1477</f>
        <v>0</v>
      </c>
    </row>
    <row r="1478" spans="1:7" s="388" customFormat="1">
      <c r="A1478" s="466"/>
      <c r="B1478" s="1218"/>
      <c r="C1478" s="421"/>
      <c r="D1478" s="422"/>
      <c r="E1478" s="289"/>
      <c r="F1478" s="428"/>
      <c r="G1478" s="694"/>
    </row>
    <row r="1479" spans="1:7" s="562" customFormat="1" ht="26.4">
      <c r="A1479" s="560" t="s">
        <v>2842</v>
      </c>
      <c r="B1479" s="1148" t="s">
        <v>3589</v>
      </c>
      <c r="C1479" s="439"/>
      <c r="D1479" s="561"/>
      <c r="E1479" s="612"/>
      <c r="F1479" s="561"/>
    </row>
    <row r="1480" spans="1:7" s="562" customFormat="1" ht="219.75" customHeight="1">
      <c r="A1480" s="560"/>
      <c r="B1480" s="1148" t="s">
        <v>3443</v>
      </c>
      <c r="C1480" s="439"/>
      <c r="D1480" s="561"/>
      <c r="E1480" s="612"/>
      <c r="F1480" s="561"/>
    </row>
    <row r="1481" spans="1:7" s="562" customFormat="1">
      <c r="A1481" s="560"/>
      <c r="B1481" s="1216" t="s">
        <v>3584</v>
      </c>
      <c r="C1481" s="682"/>
      <c r="D1481" s="570"/>
      <c r="E1481" s="612"/>
      <c r="F1481" s="570"/>
      <c r="G1481" s="1145"/>
    </row>
    <row r="1482" spans="1:7" s="562" customFormat="1">
      <c r="B1482" s="1216" t="s">
        <v>2260</v>
      </c>
      <c r="C1482" s="402"/>
      <c r="D1482" s="561"/>
      <c r="E1482" s="289"/>
      <c r="F1482" s="374"/>
    </row>
    <row r="1483" spans="1:7" s="562" customFormat="1">
      <c r="B1483" s="1223" t="s">
        <v>533</v>
      </c>
      <c r="C1483" s="402" t="s">
        <v>258</v>
      </c>
      <c r="D1483" s="561">
        <v>2</v>
      </c>
      <c r="E1483" s="289"/>
      <c r="F1483" s="374">
        <f>D1483*E1483</f>
        <v>0</v>
      </c>
    </row>
    <row r="1484" spans="1:7" s="388" customFormat="1">
      <c r="A1484" s="466"/>
      <c r="B1484" s="1218"/>
      <c r="C1484" s="421"/>
      <c r="D1484" s="422"/>
      <c r="E1484" s="289"/>
      <c r="F1484" s="428"/>
      <c r="G1484" s="694"/>
    </row>
    <row r="1485" spans="1:7" s="562" customFormat="1" ht="39.6">
      <c r="A1485" s="560" t="s">
        <v>2843</v>
      </c>
      <c r="B1485" s="1148" t="s">
        <v>3590</v>
      </c>
      <c r="C1485" s="439"/>
      <c r="D1485" s="561"/>
      <c r="E1485" s="612"/>
      <c r="F1485" s="561"/>
    </row>
    <row r="1486" spans="1:7" s="562" customFormat="1" ht="257.25" customHeight="1">
      <c r="A1486" s="560"/>
      <c r="B1486" s="1148" t="s">
        <v>3444</v>
      </c>
      <c r="C1486" s="439"/>
      <c r="D1486" s="561"/>
      <c r="E1486" s="612"/>
      <c r="F1486" s="561"/>
    </row>
    <row r="1487" spans="1:7" s="562" customFormat="1">
      <c r="A1487" s="560"/>
      <c r="B1487" s="1216" t="s">
        <v>3584</v>
      </c>
      <c r="C1487" s="682"/>
      <c r="D1487" s="570"/>
      <c r="E1487" s="612"/>
      <c r="F1487" s="570"/>
      <c r="G1487" s="1145"/>
    </row>
    <row r="1488" spans="1:7" s="562" customFormat="1">
      <c r="B1488" s="1216" t="s">
        <v>2261</v>
      </c>
      <c r="C1488" s="402"/>
      <c r="D1488" s="561"/>
      <c r="E1488" s="289"/>
      <c r="F1488" s="374"/>
    </row>
    <row r="1489" spans="1:7" s="562" customFormat="1">
      <c r="B1489" s="1223" t="s">
        <v>533</v>
      </c>
      <c r="C1489" s="402" t="s">
        <v>258</v>
      </c>
      <c r="D1489" s="561">
        <v>1</v>
      </c>
      <c r="E1489" s="289"/>
      <c r="F1489" s="374">
        <f>D1489*E1489</f>
        <v>0</v>
      </c>
    </row>
    <row r="1490" spans="1:7" s="388" customFormat="1">
      <c r="A1490" s="466"/>
      <c r="B1490" s="1218"/>
      <c r="C1490" s="421"/>
      <c r="D1490" s="422"/>
      <c r="E1490" s="289"/>
      <c r="F1490" s="428"/>
      <c r="G1490" s="694"/>
    </row>
    <row r="1491" spans="1:7" s="562" customFormat="1" ht="52.8">
      <c r="A1491" s="560" t="s">
        <v>2844</v>
      </c>
      <c r="B1491" s="1148" t="s">
        <v>3591</v>
      </c>
      <c r="C1491" s="439"/>
      <c r="D1491" s="561"/>
      <c r="E1491" s="612"/>
      <c r="F1491" s="561"/>
    </row>
    <row r="1492" spans="1:7" s="562" customFormat="1" ht="244.5" customHeight="1">
      <c r="A1492" s="560"/>
      <c r="B1492" s="1148" t="s">
        <v>3445</v>
      </c>
      <c r="C1492" s="439"/>
      <c r="D1492" s="561"/>
      <c r="E1492" s="612"/>
      <c r="F1492" s="561"/>
    </row>
    <row r="1493" spans="1:7" s="562" customFormat="1">
      <c r="A1493" s="560"/>
      <c r="B1493" s="1216" t="s">
        <v>3584</v>
      </c>
      <c r="C1493" s="682"/>
      <c r="D1493" s="570"/>
      <c r="E1493" s="612"/>
      <c r="F1493" s="570"/>
      <c r="G1493" s="1145"/>
    </row>
    <row r="1494" spans="1:7" s="562" customFormat="1">
      <c r="B1494" s="1223" t="s">
        <v>533</v>
      </c>
      <c r="C1494" s="402"/>
      <c r="D1494" s="561"/>
      <c r="E1494" s="289"/>
      <c r="F1494" s="374"/>
    </row>
    <row r="1495" spans="1:7" s="562" customFormat="1">
      <c r="B1495" s="1224" t="s">
        <v>2262</v>
      </c>
      <c r="C1495" s="402" t="s">
        <v>258</v>
      </c>
      <c r="D1495" s="561">
        <v>1</v>
      </c>
      <c r="E1495" s="289"/>
      <c r="F1495" s="374">
        <f>D1495*E1495</f>
        <v>0</v>
      </c>
    </row>
    <row r="1496" spans="1:7" s="562" customFormat="1">
      <c r="B1496" s="1224" t="s">
        <v>2263</v>
      </c>
      <c r="C1496" s="402" t="s">
        <v>258</v>
      </c>
      <c r="D1496" s="561">
        <v>2</v>
      </c>
      <c r="E1496" s="289"/>
      <c r="F1496" s="374">
        <f>D1496*E1496</f>
        <v>0</v>
      </c>
    </row>
    <row r="1497" spans="1:7" s="562" customFormat="1">
      <c r="B1497" s="1224" t="s">
        <v>2264</v>
      </c>
      <c r="C1497" s="402" t="s">
        <v>258</v>
      </c>
      <c r="D1497" s="561">
        <v>1</v>
      </c>
      <c r="E1497" s="289"/>
      <c r="F1497" s="374">
        <f>D1497*E1497</f>
        <v>0</v>
      </c>
    </row>
    <row r="1498" spans="1:7" s="461" customFormat="1" ht="13.8" thickBot="1">
      <c r="A1498" s="462"/>
      <c r="B1498" s="459"/>
      <c r="C1498" s="460"/>
      <c r="D1498" s="566"/>
      <c r="E1498" s="567"/>
      <c r="F1498" s="460"/>
    </row>
    <row r="1499" spans="1:7" s="521" customFormat="1" ht="13.8" thickBot="1">
      <c r="A1499" s="444"/>
      <c r="B1499" s="532" t="s">
        <v>2845</v>
      </c>
      <c r="C1499" s="380"/>
      <c r="D1499" s="380"/>
      <c r="E1499" s="1206"/>
      <c r="F1499" s="381">
        <f>SUM(F1437:F1497)</f>
        <v>0</v>
      </c>
    </row>
    <row r="1500" spans="1:7" s="521" customFormat="1">
      <c r="A1500" s="400"/>
      <c r="C1500" s="377"/>
      <c r="D1500" s="401"/>
      <c r="E1500" s="294"/>
      <c r="F1500" s="401"/>
    </row>
    <row r="1501" spans="1:7" s="521" customFormat="1">
      <c r="A1501" s="438" t="s">
        <v>938</v>
      </c>
      <c r="B1501" s="372" t="s">
        <v>555</v>
      </c>
      <c r="C1501" s="400"/>
      <c r="D1501" s="401"/>
      <c r="E1501" s="289"/>
      <c r="F1501" s="401"/>
      <c r="G1501" s="392"/>
    </row>
    <row r="1502" spans="1:7" s="521" customFormat="1">
      <c r="A1502" s="398"/>
      <c r="B1502" s="384"/>
      <c r="C1502" s="400"/>
      <c r="D1502" s="401"/>
      <c r="E1502" s="289"/>
      <c r="F1502" s="374"/>
    </row>
    <row r="1503" spans="1:7" s="613" customFormat="1">
      <c r="A1503" s="608" t="s">
        <v>940</v>
      </c>
      <c r="B1503" s="113" t="s">
        <v>2193</v>
      </c>
      <c r="C1503" s="610"/>
      <c r="D1503" s="611"/>
      <c r="E1503" s="628"/>
      <c r="F1503" s="611"/>
    </row>
    <row r="1504" spans="1:7" s="613" customFormat="1" ht="93">
      <c r="A1504" s="608"/>
      <c r="B1504" s="630" t="s">
        <v>2194</v>
      </c>
      <c r="C1504" s="610"/>
      <c r="D1504" s="611"/>
      <c r="E1504" s="628"/>
      <c r="F1504" s="611"/>
    </row>
    <row r="1505" spans="1:8" s="613" customFormat="1">
      <c r="A1505" s="608"/>
      <c r="B1505" s="630" t="s">
        <v>2191</v>
      </c>
      <c r="C1505" s="610"/>
      <c r="D1505" s="611"/>
      <c r="E1505" s="628"/>
      <c r="F1505" s="611"/>
    </row>
    <row r="1506" spans="1:8" s="613" customFormat="1">
      <c r="A1506" s="608"/>
      <c r="B1506" s="630" t="s">
        <v>2181</v>
      </c>
      <c r="C1506" s="610"/>
      <c r="D1506" s="611"/>
      <c r="E1506" s="628"/>
      <c r="F1506" s="611"/>
    </row>
    <row r="1507" spans="1:8" s="613" customFormat="1" ht="66">
      <c r="A1507" s="608"/>
      <c r="B1507" s="630" t="s">
        <v>2185</v>
      </c>
      <c r="C1507" s="610"/>
      <c r="D1507" s="611"/>
      <c r="E1507" s="628"/>
      <c r="F1507" s="611"/>
    </row>
    <row r="1508" spans="1:8" s="613" customFormat="1">
      <c r="A1508" s="608"/>
      <c r="B1508" s="630" t="s">
        <v>3592</v>
      </c>
      <c r="C1508" s="610"/>
      <c r="D1508" s="611"/>
      <c r="E1508" s="628"/>
      <c r="F1508" s="611"/>
      <c r="G1508" s="1145"/>
    </row>
    <row r="1509" spans="1:8" s="274" customFormat="1" ht="52.8">
      <c r="A1509" s="679"/>
      <c r="B1509" s="1201" t="s">
        <v>2182</v>
      </c>
      <c r="C1509" s="621"/>
      <c r="D1509" s="621"/>
      <c r="E1509" s="621"/>
      <c r="F1509" s="621"/>
      <c r="G1509" s="680"/>
      <c r="H1509" s="139"/>
    </row>
    <row r="1510" spans="1:8" s="613" customFormat="1">
      <c r="B1510" s="630" t="s">
        <v>1067</v>
      </c>
      <c r="C1510" s="652"/>
      <c r="D1510" s="611"/>
      <c r="E1510" s="273"/>
      <c r="F1510" s="273"/>
    </row>
    <row r="1511" spans="1:8" s="613" customFormat="1">
      <c r="B1511" s="113" t="s">
        <v>544</v>
      </c>
      <c r="C1511" s="621" t="s">
        <v>534</v>
      </c>
      <c r="D1511" s="621">
        <v>126</v>
      </c>
      <c r="E1511" s="621"/>
      <c r="F1511" s="621">
        <f>D1511*E1511</f>
        <v>0</v>
      </c>
    </row>
    <row r="1512" spans="1:8" s="631" customFormat="1">
      <c r="A1512" s="629"/>
      <c r="B1512" s="131"/>
      <c r="C1512" s="56"/>
      <c r="D1512" s="68"/>
      <c r="E1512" s="273"/>
      <c r="F1512" s="68"/>
      <c r="G1512" s="47"/>
    </row>
    <row r="1513" spans="1:8" s="613" customFormat="1">
      <c r="A1513" s="608" t="s">
        <v>941</v>
      </c>
      <c r="B1513" s="113" t="s">
        <v>2186</v>
      </c>
      <c r="C1513" s="610"/>
      <c r="D1513" s="611"/>
      <c r="E1513" s="628"/>
      <c r="F1513" s="611"/>
    </row>
    <row r="1514" spans="1:8" s="613" customFormat="1" ht="39.6">
      <c r="A1514" s="608"/>
      <c r="B1514" s="113" t="s">
        <v>2187</v>
      </c>
      <c r="C1514" s="610"/>
      <c r="D1514" s="611"/>
      <c r="E1514" s="628"/>
      <c r="F1514" s="611"/>
    </row>
    <row r="1515" spans="1:8" s="613" customFormat="1" ht="66.599999999999994">
      <c r="A1515" s="608"/>
      <c r="B1515" s="630" t="s">
        <v>2190</v>
      </c>
      <c r="C1515" s="610"/>
      <c r="D1515" s="611"/>
      <c r="E1515" s="628"/>
      <c r="F1515" s="611"/>
    </row>
    <row r="1516" spans="1:8" s="613" customFormat="1">
      <c r="A1516" s="608"/>
      <c r="B1516" s="630" t="s">
        <v>2181</v>
      </c>
      <c r="C1516" s="610"/>
      <c r="D1516" s="611"/>
      <c r="E1516" s="628"/>
      <c r="F1516" s="611"/>
    </row>
    <row r="1517" spans="1:8" s="613" customFormat="1" ht="66">
      <c r="A1517" s="608"/>
      <c r="B1517" s="630" t="s">
        <v>2189</v>
      </c>
      <c r="C1517" s="610"/>
      <c r="D1517" s="611"/>
      <c r="E1517" s="628"/>
      <c r="F1517" s="611"/>
    </row>
    <row r="1518" spans="1:8" s="613" customFormat="1">
      <c r="A1518" s="608"/>
      <c r="B1518" s="630" t="s">
        <v>3592</v>
      </c>
      <c r="C1518" s="610"/>
      <c r="D1518" s="611"/>
      <c r="E1518" s="628"/>
      <c r="F1518" s="611"/>
      <c r="G1518" s="1145"/>
    </row>
    <row r="1519" spans="1:8" s="274" customFormat="1" ht="52.8">
      <c r="A1519" s="679"/>
      <c r="B1519" s="674" t="s">
        <v>2182</v>
      </c>
      <c r="C1519" s="621"/>
      <c r="D1519" s="621"/>
      <c r="E1519" s="621"/>
      <c r="F1519" s="621"/>
      <c r="G1519" s="680"/>
      <c r="H1519" s="139"/>
    </row>
    <row r="1520" spans="1:8" s="613" customFormat="1">
      <c r="B1520" s="630" t="s">
        <v>2188</v>
      </c>
      <c r="C1520" s="652"/>
      <c r="D1520" s="611"/>
      <c r="E1520" s="273"/>
      <c r="F1520" s="273"/>
    </row>
    <row r="1521" spans="1:8" s="613" customFormat="1">
      <c r="B1521" s="113" t="s">
        <v>544</v>
      </c>
      <c r="C1521" s="621" t="s">
        <v>534</v>
      </c>
      <c r="D1521" s="621">
        <v>135</v>
      </c>
      <c r="E1521" s="621"/>
      <c r="F1521" s="621">
        <f>D1521*E1521</f>
        <v>0</v>
      </c>
    </row>
    <row r="1522" spans="1:8" s="631" customFormat="1">
      <c r="A1522" s="629"/>
      <c r="B1522" s="131"/>
      <c r="C1522" s="56"/>
      <c r="D1522" s="68"/>
      <c r="E1522" s="273"/>
      <c r="F1522" s="68"/>
      <c r="G1522" s="47"/>
    </row>
    <row r="1523" spans="1:8" s="613" customFormat="1">
      <c r="A1523" s="608" t="s">
        <v>2254</v>
      </c>
      <c r="B1523" s="113" t="s">
        <v>2192</v>
      </c>
      <c r="C1523" s="610"/>
      <c r="D1523" s="611"/>
      <c r="E1523" s="628"/>
      <c r="F1523" s="611"/>
    </row>
    <row r="1524" spans="1:8" s="613" customFormat="1" ht="26.4">
      <c r="A1524" s="608"/>
      <c r="B1524" s="630" t="s">
        <v>2180</v>
      </c>
      <c r="C1524" s="610"/>
      <c r="D1524" s="611"/>
      <c r="E1524" s="628"/>
      <c r="F1524" s="611"/>
    </row>
    <row r="1525" spans="1:8" s="613" customFormat="1">
      <c r="A1525" s="608"/>
      <c r="B1525" s="630" t="s">
        <v>2195</v>
      </c>
      <c r="C1525" s="610"/>
      <c r="D1525" s="611"/>
      <c r="E1525" s="628"/>
      <c r="F1525" s="611"/>
    </row>
    <row r="1526" spans="1:8" s="613" customFormat="1" ht="26.4">
      <c r="A1526" s="608"/>
      <c r="B1526" s="630" t="s">
        <v>2184</v>
      </c>
      <c r="C1526" s="610"/>
      <c r="D1526" s="611"/>
      <c r="E1526" s="628"/>
      <c r="F1526" s="611"/>
    </row>
    <row r="1527" spans="1:8" s="613" customFormat="1">
      <c r="A1527" s="608"/>
      <c r="B1527" s="630" t="s">
        <v>2181</v>
      </c>
      <c r="C1527" s="610"/>
      <c r="D1527" s="611"/>
      <c r="E1527" s="628"/>
      <c r="F1527" s="611"/>
    </row>
    <row r="1528" spans="1:8" s="613" customFormat="1" ht="66">
      <c r="A1528" s="608"/>
      <c r="B1528" s="630" t="s">
        <v>2185</v>
      </c>
      <c r="C1528" s="610"/>
      <c r="D1528" s="611"/>
      <c r="E1528" s="628"/>
      <c r="F1528" s="611"/>
    </row>
    <row r="1529" spans="1:8" s="613" customFormat="1">
      <c r="A1529" s="608"/>
      <c r="B1529" s="1225" t="s">
        <v>3584</v>
      </c>
      <c r="C1529" s="610"/>
      <c r="D1529" s="611"/>
      <c r="E1529" s="628"/>
      <c r="F1529" s="611"/>
      <c r="G1529" s="1145"/>
    </row>
    <row r="1530" spans="1:8" s="274" customFormat="1" ht="52.8">
      <c r="A1530" s="679"/>
      <c r="B1530" s="674" t="s">
        <v>2182</v>
      </c>
      <c r="C1530" s="621"/>
      <c r="D1530" s="621"/>
      <c r="E1530" s="621"/>
      <c r="F1530" s="621"/>
      <c r="G1530" s="680"/>
      <c r="H1530" s="139"/>
    </row>
    <row r="1531" spans="1:8" s="613" customFormat="1">
      <c r="B1531" s="630" t="s">
        <v>2183</v>
      </c>
      <c r="C1531" s="652"/>
      <c r="D1531" s="611"/>
      <c r="E1531" s="273"/>
      <c r="F1531" s="273"/>
    </row>
    <row r="1532" spans="1:8" s="613" customFormat="1">
      <c r="B1532" s="113" t="s">
        <v>544</v>
      </c>
      <c r="C1532" s="621" t="s">
        <v>534</v>
      </c>
      <c r="D1532" s="621">
        <v>22</v>
      </c>
      <c r="E1532" s="621"/>
      <c r="F1532" s="621">
        <f>D1532*E1532</f>
        <v>0</v>
      </c>
    </row>
    <row r="1533" spans="1:8" s="521" customFormat="1" ht="13.8" thickBot="1">
      <c r="A1533" s="398"/>
      <c r="B1533" s="443"/>
      <c r="C1533" s="400"/>
      <c r="D1533" s="401"/>
      <c r="E1533" s="289"/>
      <c r="F1533" s="374"/>
    </row>
    <row r="1534" spans="1:8" s="521" customFormat="1" ht="13.8" thickBot="1">
      <c r="A1534" s="444"/>
      <c r="B1534" s="532" t="s">
        <v>2846</v>
      </c>
      <c r="C1534" s="380"/>
      <c r="D1534" s="380"/>
      <c r="E1534" s="1206"/>
      <c r="F1534" s="381">
        <f>SUM(F1503:F1532)</f>
        <v>0</v>
      </c>
    </row>
    <row r="1535" spans="1:8" s="521" customFormat="1">
      <c r="A1535" s="400"/>
      <c r="C1535" s="377"/>
      <c r="D1535" s="401"/>
      <c r="E1535" s="294"/>
      <c r="F1535" s="401"/>
    </row>
    <row r="1536" spans="1:8" s="521" customFormat="1">
      <c r="A1536" s="438" t="s">
        <v>942</v>
      </c>
      <c r="B1536" s="372" t="s">
        <v>850</v>
      </c>
      <c r="C1536" s="400"/>
      <c r="D1536" s="401"/>
      <c r="E1536" s="289"/>
      <c r="F1536" s="401"/>
      <c r="G1536" s="392"/>
    </row>
    <row r="1537" spans="1:7" s="521" customFormat="1">
      <c r="A1537" s="398"/>
      <c r="B1537" s="384"/>
      <c r="C1537" s="400"/>
      <c r="D1537" s="401"/>
      <c r="E1537" s="289"/>
      <c r="F1537" s="374"/>
    </row>
    <row r="1538" spans="1:7" s="694" customFormat="1">
      <c r="A1538" s="440"/>
      <c r="B1538" s="399" t="s">
        <v>559</v>
      </c>
      <c r="C1538" s="400"/>
      <c r="D1538" s="401"/>
      <c r="E1538" s="289"/>
      <c r="F1538" s="401"/>
    </row>
    <row r="1539" spans="1:7" s="694" customFormat="1">
      <c r="A1539" s="440"/>
      <c r="B1539" s="399" t="s">
        <v>1173</v>
      </c>
      <c r="C1539" s="400"/>
      <c r="D1539" s="401"/>
      <c r="E1539" s="289"/>
      <c r="F1539" s="401"/>
    </row>
    <row r="1540" spans="1:7" s="694" customFormat="1" ht="26.4">
      <c r="A1540" s="440"/>
      <c r="B1540" s="476" t="s">
        <v>1066</v>
      </c>
      <c r="C1540" s="400"/>
      <c r="D1540" s="401"/>
      <c r="E1540" s="289"/>
      <c r="F1540" s="401"/>
    </row>
    <row r="1541" spans="1:7" s="562" customFormat="1" ht="26.4">
      <c r="A1541" s="560"/>
      <c r="B1541" s="698" t="s">
        <v>1169</v>
      </c>
      <c r="C1541" s="439"/>
      <c r="D1541" s="561"/>
      <c r="E1541" s="612"/>
      <c r="F1541" s="561"/>
    </row>
    <row r="1542" spans="1:7" s="562" customFormat="1" ht="79.2">
      <c r="B1542" s="698" t="s">
        <v>2266</v>
      </c>
      <c r="C1542" s="402"/>
      <c r="D1542" s="561"/>
      <c r="E1542" s="289"/>
      <c r="F1542" s="374"/>
    </row>
    <row r="1543" spans="1:7" s="694" customFormat="1" ht="52.8">
      <c r="A1543" s="440"/>
      <c r="B1543" s="476" t="s">
        <v>2267</v>
      </c>
      <c r="C1543" s="400"/>
      <c r="D1543" s="401"/>
      <c r="E1543" s="289"/>
      <c r="F1543" s="401"/>
      <c r="G1543" s="562"/>
    </row>
    <row r="1544" spans="1:7" s="562" customFormat="1">
      <c r="A1544" s="560"/>
      <c r="B1544" s="698"/>
      <c r="C1544" s="439"/>
      <c r="D1544" s="561"/>
      <c r="E1544" s="612"/>
      <c r="F1544" s="561"/>
    </row>
    <row r="1545" spans="1:7" s="562" customFormat="1">
      <c r="A1545" s="560"/>
      <c r="B1545" s="698" t="s">
        <v>2273</v>
      </c>
      <c r="C1545" s="439"/>
      <c r="D1545" s="561"/>
      <c r="E1545" s="612"/>
      <c r="F1545" s="561"/>
    </row>
    <row r="1546" spans="1:7" s="562" customFormat="1" ht="66">
      <c r="A1546" s="560"/>
      <c r="B1546" s="698" t="s">
        <v>2268</v>
      </c>
      <c r="C1546" s="439"/>
      <c r="D1546" s="561"/>
      <c r="E1546" s="612"/>
      <c r="F1546" s="561"/>
    </row>
    <row r="1547" spans="1:7" s="562" customFormat="1" ht="66">
      <c r="A1547" s="560"/>
      <c r="B1547" s="698" t="s">
        <v>2269</v>
      </c>
      <c r="C1547" s="439"/>
      <c r="D1547" s="561"/>
      <c r="E1547" s="612"/>
      <c r="F1547" s="561"/>
    </row>
    <row r="1548" spans="1:7" s="562" customFormat="1" ht="39.6">
      <c r="A1548" s="560"/>
      <c r="B1548" s="698" t="s">
        <v>2272</v>
      </c>
      <c r="C1548" s="439"/>
      <c r="D1548" s="561"/>
      <c r="E1548" s="612"/>
      <c r="F1548" s="561"/>
    </row>
    <row r="1549" spans="1:7" s="562" customFormat="1" ht="39.6">
      <c r="A1549" s="560"/>
      <c r="B1549" s="698" t="s">
        <v>2278</v>
      </c>
      <c r="C1549" s="439"/>
      <c r="D1549" s="561"/>
      <c r="E1549" s="612"/>
      <c r="F1549" s="561"/>
    </row>
    <row r="1550" spans="1:7" s="562" customFormat="1" ht="26.4">
      <c r="A1550" s="560"/>
      <c r="B1550" s="698" t="s">
        <v>2270</v>
      </c>
      <c r="C1550" s="439"/>
      <c r="D1550" s="561"/>
      <c r="E1550" s="612"/>
      <c r="F1550" s="561"/>
    </row>
    <row r="1551" spans="1:7" s="562" customFormat="1" ht="26.4">
      <c r="A1551" s="560"/>
      <c r="B1551" s="698" t="s">
        <v>2271</v>
      </c>
      <c r="C1551" s="439"/>
      <c r="D1551" s="561"/>
      <c r="E1551" s="612"/>
      <c r="F1551" s="561"/>
    </row>
    <row r="1552" spans="1:7" s="694" customFormat="1">
      <c r="A1552" s="398"/>
      <c r="B1552" s="476"/>
      <c r="C1552" s="400"/>
      <c r="D1552" s="401"/>
      <c r="E1552" s="289"/>
      <c r="F1552" s="374"/>
    </row>
    <row r="1553" spans="1:7" s="694" customFormat="1" ht="105.6">
      <c r="A1553" s="398"/>
      <c r="B1553" s="476" t="s">
        <v>2222</v>
      </c>
      <c r="C1553" s="400"/>
      <c r="D1553" s="401"/>
      <c r="E1553" s="289"/>
      <c r="F1553" s="374"/>
    </row>
    <row r="1554" spans="1:7" s="699" customFormat="1">
      <c r="A1554" s="398"/>
      <c r="B1554" s="476"/>
      <c r="C1554" s="400"/>
      <c r="D1554" s="401"/>
      <c r="E1554" s="289"/>
      <c r="F1554" s="374"/>
    </row>
    <row r="1555" spans="1:7" s="562" customFormat="1">
      <c r="A1555" s="568" t="s">
        <v>943</v>
      </c>
      <c r="B1555" s="323" t="s">
        <v>2275</v>
      </c>
      <c r="C1555" s="439"/>
      <c r="D1555" s="561"/>
      <c r="E1555" s="612"/>
      <c r="F1555" s="561"/>
    </row>
    <row r="1556" spans="1:7" s="562" customFormat="1" ht="39.6">
      <c r="A1556" s="568"/>
      <c r="B1556" s="403" t="s">
        <v>2274</v>
      </c>
      <c r="C1556" s="439"/>
      <c r="D1556" s="561"/>
      <c r="E1556" s="612"/>
      <c r="F1556" s="561"/>
    </row>
    <row r="1557" spans="1:7" s="562" customFormat="1">
      <c r="A1557" s="568"/>
      <c r="B1557" s="1225" t="s">
        <v>3593</v>
      </c>
      <c r="C1557" s="439"/>
      <c r="D1557" s="561"/>
      <c r="E1557" s="612"/>
      <c r="F1557" s="561"/>
      <c r="G1557" s="1145"/>
    </row>
    <row r="1558" spans="1:7" s="562" customFormat="1">
      <c r="A1558" s="569"/>
      <c r="B1558" s="1216" t="s">
        <v>2265</v>
      </c>
      <c r="C1558" s="402"/>
      <c r="D1558" s="561"/>
      <c r="E1558" s="289"/>
      <c r="F1558" s="374"/>
    </row>
    <row r="1559" spans="1:7" s="562" customFormat="1">
      <c r="A1559" s="569"/>
      <c r="B1559" s="1217" t="s">
        <v>533</v>
      </c>
      <c r="C1559" s="402" t="s">
        <v>258</v>
      </c>
      <c r="D1559" s="561">
        <v>34</v>
      </c>
      <c r="E1559" s="289"/>
      <c r="F1559" s="374">
        <f>D1559*E1559</f>
        <v>0</v>
      </c>
    </row>
    <row r="1560" spans="1:7" s="457" customFormat="1" ht="12.75" customHeight="1">
      <c r="A1560" s="474"/>
      <c r="B1560" s="1226"/>
      <c r="C1560" s="471"/>
      <c r="D1560" s="472"/>
      <c r="E1560" s="297"/>
      <c r="F1560" s="447"/>
      <c r="G1560" s="473"/>
    </row>
    <row r="1561" spans="1:7" s="562" customFormat="1">
      <c r="A1561" s="568" t="s">
        <v>944</v>
      </c>
      <c r="B1561" s="1217" t="s">
        <v>2276</v>
      </c>
      <c r="C1561" s="439"/>
      <c r="D1561" s="561"/>
      <c r="E1561" s="612"/>
      <c r="F1561" s="561"/>
    </row>
    <row r="1562" spans="1:7" s="562" customFormat="1" ht="39.6">
      <c r="A1562" s="568"/>
      <c r="B1562" s="1216" t="s">
        <v>2277</v>
      </c>
      <c r="C1562" s="439"/>
      <c r="D1562" s="561"/>
      <c r="E1562" s="612"/>
      <c r="F1562" s="561"/>
    </row>
    <row r="1563" spans="1:7" s="562" customFormat="1">
      <c r="A1563" s="568"/>
      <c r="B1563" s="1225" t="s">
        <v>3593</v>
      </c>
      <c r="C1563" s="439"/>
      <c r="D1563" s="561"/>
      <c r="E1563" s="612"/>
      <c r="F1563" s="561"/>
      <c r="G1563" s="1145"/>
    </row>
    <row r="1564" spans="1:7" s="562" customFormat="1">
      <c r="A1564" s="569"/>
      <c r="B1564" s="1216" t="s">
        <v>2283</v>
      </c>
      <c r="C1564" s="402"/>
      <c r="D1564" s="561"/>
      <c r="E1564" s="289"/>
      <c r="F1564" s="374"/>
    </row>
    <row r="1565" spans="1:7" s="562" customFormat="1">
      <c r="A1565" s="569"/>
      <c r="B1565" s="1217" t="s">
        <v>533</v>
      </c>
      <c r="C1565" s="402" t="s">
        <v>258</v>
      </c>
      <c r="D1565" s="561">
        <v>7</v>
      </c>
      <c r="E1565" s="289"/>
      <c r="F1565" s="374">
        <f>D1565*E1565</f>
        <v>0</v>
      </c>
    </row>
    <row r="1566" spans="1:7" s="457" customFormat="1" ht="12.75" customHeight="1">
      <c r="A1566" s="474"/>
      <c r="B1566" s="1226"/>
      <c r="C1566" s="471"/>
      <c r="D1566" s="472"/>
      <c r="E1566" s="297"/>
      <c r="F1566" s="447"/>
      <c r="G1566" s="473"/>
    </row>
    <row r="1567" spans="1:7" s="562" customFormat="1" ht="26.4">
      <c r="A1567" s="568" t="s">
        <v>1016</v>
      </c>
      <c r="B1567" s="1217" t="s">
        <v>2279</v>
      </c>
      <c r="C1567" s="439"/>
      <c r="D1567" s="561"/>
      <c r="E1567" s="612"/>
      <c r="F1567" s="561"/>
    </row>
    <row r="1568" spans="1:7" s="562" customFormat="1" ht="39.6">
      <c r="A1568" s="568"/>
      <c r="B1568" s="1216" t="s">
        <v>2274</v>
      </c>
      <c r="C1568" s="439"/>
      <c r="D1568" s="561"/>
      <c r="E1568" s="612"/>
      <c r="F1568" s="561"/>
    </row>
    <row r="1569" spans="1:7" s="562" customFormat="1" ht="52.8">
      <c r="A1569" s="568"/>
      <c r="B1569" s="1216" t="s">
        <v>2280</v>
      </c>
      <c r="C1569" s="439"/>
      <c r="D1569" s="561"/>
      <c r="E1569" s="612"/>
      <c r="F1569" s="561"/>
    </row>
    <row r="1570" spans="1:7" s="562" customFormat="1" ht="52.8">
      <c r="A1570" s="568"/>
      <c r="B1570" s="1216" t="s">
        <v>2281</v>
      </c>
      <c r="C1570" s="439"/>
      <c r="D1570" s="561"/>
      <c r="E1570" s="612"/>
      <c r="F1570" s="561"/>
    </row>
    <row r="1571" spans="1:7" s="562" customFormat="1">
      <c r="A1571" s="568"/>
      <c r="B1571" s="1225" t="s">
        <v>3593</v>
      </c>
      <c r="C1571" s="439"/>
      <c r="D1571" s="561"/>
      <c r="E1571" s="612"/>
      <c r="F1571" s="561"/>
      <c r="G1571" s="1146"/>
    </row>
    <row r="1572" spans="1:7" s="562" customFormat="1">
      <c r="A1572" s="569"/>
      <c r="B1572" s="1216" t="s">
        <v>2282</v>
      </c>
      <c r="C1572" s="402"/>
      <c r="D1572" s="561"/>
      <c r="E1572" s="289"/>
      <c r="F1572" s="374"/>
    </row>
    <row r="1573" spans="1:7" s="562" customFormat="1">
      <c r="A1573" s="569"/>
      <c r="B1573" s="1217" t="s">
        <v>533</v>
      </c>
      <c r="C1573" s="402" t="s">
        <v>258</v>
      </c>
      <c r="D1573" s="561">
        <v>1</v>
      </c>
      <c r="E1573" s="289"/>
      <c r="F1573" s="374">
        <f>D1573*E1573</f>
        <v>0</v>
      </c>
    </row>
    <row r="1574" spans="1:7" s="457" customFormat="1" ht="12.75" customHeight="1">
      <c r="A1574" s="474"/>
      <c r="B1574" s="1226"/>
      <c r="C1574" s="471"/>
      <c r="D1574" s="472"/>
      <c r="E1574" s="297"/>
      <c r="F1574" s="447"/>
      <c r="G1574" s="473"/>
    </row>
    <row r="1575" spans="1:7" s="562" customFormat="1" ht="26.4">
      <c r="A1575" s="568" t="s">
        <v>2847</v>
      </c>
      <c r="B1575" s="1217" t="s">
        <v>2284</v>
      </c>
      <c r="C1575" s="439"/>
      <c r="D1575" s="561"/>
      <c r="E1575" s="612"/>
      <c r="F1575" s="561"/>
    </row>
    <row r="1576" spans="1:7" s="562" customFormat="1" ht="39.6">
      <c r="A1576" s="568"/>
      <c r="B1576" s="1216" t="s">
        <v>2274</v>
      </c>
      <c r="C1576" s="439"/>
      <c r="D1576" s="561"/>
      <c r="E1576" s="612"/>
      <c r="F1576" s="561"/>
    </row>
    <row r="1577" spans="1:7" s="562" customFormat="1" ht="52.8">
      <c r="A1577" s="568"/>
      <c r="B1577" s="1216" t="s">
        <v>2281</v>
      </c>
      <c r="C1577" s="439"/>
      <c r="D1577" s="561"/>
      <c r="E1577" s="612"/>
      <c r="F1577" s="561"/>
    </row>
    <row r="1578" spans="1:7" s="562" customFormat="1">
      <c r="A1578" s="568"/>
      <c r="B1578" s="1225" t="s">
        <v>3593</v>
      </c>
      <c r="C1578" s="439"/>
      <c r="D1578" s="561"/>
      <c r="E1578" s="612"/>
      <c r="F1578" s="561"/>
      <c r="G1578" s="1146"/>
    </row>
    <row r="1579" spans="1:7" s="562" customFormat="1">
      <c r="A1579" s="569"/>
      <c r="B1579" s="1216" t="s">
        <v>2285</v>
      </c>
      <c r="C1579" s="402"/>
      <c r="D1579" s="561"/>
      <c r="E1579" s="289"/>
      <c r="F1579" s="374"/>
    </row>
    <row r="1580" spans="1:7" s="562" customFormat="1">
      <c r="A1580" s="569"/>
      <c r="B1580" s="323" t="s">
        <v>533</v>
      </c>
      <c r="C1580" s="402" t="s">
        <v>258</v>
      </c>
      <c r="D1580" s="561">
        <v>7</v>
      </c>
      <c r="E1580" s="289"/>
      <c r="F1580" s="374">
        <f>D1580*E1580</f>
        <v>0</v>
      </c>
    </row>
    <row r="1581" spans="1:7" s="457" customFormat="1" ht="12.75" customHeight="1">
      <c r="A1581" s="474"/>
      <c r="B1581" s="475"/>
      <c r="C1581" s="471"/>
      <c r="D1581" s="472"/>
      <c r="E1581" s="297"/>
      <c r="F1581" s="447"/>
      <c r="G1581" s="473"/>
    </row>
    <row r="1582" spans="1:7" s="562" customFormat="1" ht="26.4">
      <c r="A1582" s="568" t="s">
        <v>2848</v>
      </c>
      <c r="B1582" s="323" t="s">
        <v>2286</v>
      </c>
      <c r="C1582" s="439"/>
      <c r="D1582" s="561"/>
      <c r="E1582" s="612"/>
      <c r="F1582" s="561"/>
    </row>
    <row r="1583" spans="1:7" s="562" customFormat="1" ht="39.6">
      <c r="A1583" s="568"/>
      <c r="B1583" s="403" t="s">
        <v>2287</v>
      </c>
      <c r="C1583" s="439"/>
      <c r="D1583" s="561"/>
      <c r="E1583" s="612"/>
      <c r="F1583" s="561"/>
    </row>
    <row r="1584" spans="1:7" s="562" customFormat="1" ht="52.8">
      <c r="A1584" s="568"/>
      <c r="B1584" s="403" t="s">
        <v>2281</v>
      </c>
      <c r="C1584" s="439"/>
      <c r="D1584" s="561"/>
      <c r="E1584" s="612"/>
      <c r="F1584" s="561"/>
    </row>
    <row r="1585" spans="1:7" s="562" customFormat="1">
      <c r="A1585" s="568"/>
      <c r="B1585" s="1225" t="s">
        <v>3593</v>
      </c>
      <c r="C1585" s="439"/>
      <c r="D1585" s="561"/>
      <c r="E1585" s="612"/>
      <c r="F1585" s="561"/>
      <c r="G1585" s="1146"/>
    </row>
    <row r="1586" spans="1:7" s="562" customFormat="1">
      <c r="A1586" s="569"/>
      <c r="B1586" s="1216" t="s">
        <v>2288</v>
      </c>
      <c r="C1586" s="402"/>
      <c r="D1586" s="561"/>
      <c r="E1586" s="289"/>
      <c r="F1586" s="374"/>
    </row>
    <row r="1587" spans="1:7" s="562" customFormat="1">
      <c r="A1587" s="569"/>
      <c r="B1587" s="1217" t="s">
        <v>533</v>
      </c>
      <c r="C1587" s="402" t="s">
        <v>258</v>
      </c>
      <c r="D1587" s="561">
        <v>2</v>
      </c>
      <c r="E1587" s="289"/>
      <c r="F1587" s="374">
        <f>D1587*E1587</f>
        <v>0</v>
      </c>
    </row>
    <row r="1588" spans="1:7" s="457" customFormat="1" ht="12.75" customHeight="1">
      <c r="A1588" s="474"/>
      <c r="B1588" s="1226"/>
      <c r="C1588" s="471"/>
      <c r="D1588" s="472"/>
      <c r="E1588" s="297"/>
      <c r="F1588" s="447"/>
      <c r="G1588" s="473"/>
    </row>
    <row r="1589" spans="1:7" s="562" customFormat="1" ht="26.4">
      <c r="A1589" s="568" t="s">
        <v>2849</v>
      </c>
      <c r="B1589" s="1217" t="s">
        <v>2289</v>
      </c>
      <c r="C1589" s="439"/>
      <c r="D1589" s="561"/>
      <c r="E1589" s="612"/>
      <c r="F1589" s="561"/>
    </row>
    <row r="1590" spans="1:7" s="562" customFormat="1" ht="39.6">
      <c r="A1590" s="568"/>
      <c r="B1590" s="1216" t="s">
        <v>2290</v>
      </c>
      <c r="C1590" s="439"/>
      <c r="D1590" s="561"/>
      <c r="E1590" s="612"/>
      <c r="F1590" s="561"/>
    </row>
    <row r="1591" spans="1:7" s="562" customFormat="1" ht="52.8">
      <c r="A1591" s="568"/>
      <c r="B1591" s="1216" t="s">
        <v>2281</v>
      </c>
      <c r="C1591" s="439"/>
      <c r="D1591" s="561"/>
      <c r="E1591" s="612"/>
      <c r="F1591" s="561"/>
    </row>
    <row r="1592" spans="1:7" s="562" customFormat="1">
      <c r="A1592" s="568"/>
      <c r="B1592" s="1225" t="s">
        <v>3593</v>
      </c>
      <c r="C1592" s="439"/>
      <c r="D1592" s="561"/>
      <c r="E1592" s="612"/>
      <c r="F1592" s="561"/>
      <c r="G1592" s="1146"/>
    </row>
    <row r="1593" spans="1:7" s="562" customFormat="1">
      <c r="A1593" s="569"/>
      <c r="B1593" s="1216" t="s">
        <v>2291</v>
      </c>
      <c r="C1593" s="402"/>
      <c r="D1593" s="561"/>
      <c r="E1593" s="289"/>
      <c r="F1593" s="374"/>
    </row>
    <row r="1594" spans="1:7" s="562" customFormat="1">
      <c r="A1594" s="569"/>
      <c r="B1594" s="1217" t="s">
        <v>533</v>
      </c>
      <c r="C1594" s="402" t="s">
        <v>258</v>
      </c>
      <c r="D1594" s="561">
        <v>2</v>
      </c>
      <c r="E1594" s="289"/>
      <c r="F1594" s="374">
        <f>D1594*E1594</f>
        <v>0</v>
      </c>
    </row>
    <row r="1595" spans="1:7" s="457" customFormat="1" ht="12.75" customHeight="1">
      <c r="A1595" s="474"/>
      <c r="B1595" s="1226"/>
      <c r="C1595" s="471"/>
      <c r="D1595" s="472"/>
      <c r="E1595" s="297"/>
      <c r="F1595" s="447"/>
      <c r="G1595" s="473"/>
    </row>
    <row r="1596" spans="1:7" s="562" customFormat="1" ht="26.4">
      <c r="A1596" s="568" t="s">
        <v>2850</v>
      </c>
      <c r="B1596" s="1217" t="s">
        <v>2292</v>
      </c>
      <c r="C1596" s="439"/>
      <c r="D1596" s="561"/>
      <c r="E1596" s="612"/>
      <c r="F1596" s="561"/>
    </row>
    <row r="1597" spans="1:7" s="562" customFormat="1" ht="39.6">
      <c r="A1597" s="568"/>
      <c r="B1597" s="1216" t="s">
        <v>2293</v>
      </c>
      <c r="C1597" s="439"/>
      <c r="D1597" s="561"/>
      <c r="E1597" s="612"/>
      <c r="F1597" s="561"/>
    </row>
    <row r="1598" spans="1:7" s="562" customFormat="1" ht="52.8">
      <c r="A1598" s="568"/>
      <c r="B1598" s="1216" t="s">
        <v>2281</v>
      </c>
      <c r="C1598" s="439"/>
      <c r="D1598" s="561"/>
      <c r="E1598" s="612"/>
      <c r="F1598" s="561"/>
    </row>
    <row r="1599" spans="1:7" s="562" customFormat="1">
      <c r="A1599" s="568"/>
      <c r="B1599" s="1225" t="s">
        <v>3593</v>
      </c>
      <c r="C1599" s="439"/>
      <c r="D1599" s="561"/>
      <c r="E1599" s="612"/>
      <c r="F1599" s="561"/>
      <c r="G1599" s="1146"/>
    </row>
    <row r="1600" spans="1:7" s="562" customFormat="1">
      <c r="A1600" s="569"/>
      <c r="B1600" s="1216" t="s">
        <v>2294</v>
      </c>
      <c r="C1600" s="402"/>
      <c r="D1600" s="561"/>
      <c r="E1600" s="289"/>
      <c r="F1600" s="374"/>
    </row>
    <row r="1601" spans="1:7" s="562" customFormat="1">
      <c r="A1601" s="569"/>
      <c r="B1601" s="1217" t="s">
        <v>533</v>
      </c>
      <c r="C1601" s="402" t="s">
        <v>258</v>
      </c>
      <c r="D1601" s="561">
        <v>9</v>
      </c>
      <c r="E1601" s="289"/>
      <c r="F1601" s="374">
        <f>D1601*E1601</f>
        <v>0</v>
      </c>
    </row>
    <row r="1602" spans="1:7" s="457" customFormat="1" ht="12.75" customHeight="1">
      <c r="A1602" s="474"/>
      <c r="B1602" s="1226"/>
      <c r="C1602" s="471"/>
      <c r="D1602" s="472"/>
      <c r="E1602" s="297"/>
      <c r="F1602" s="447"/>
      <c r="G1602" s="473"/>
    </row>
    <row r="1603" spans="1:7" s="562" customFormat="1" ht="26.4">
      <c r="A1603" s="568" t="s">
        <v>2851</v>
      </c>
      <c r="B1603" s="1217" t="s">
        <v>2295</v>
      </c>
      <c r="C1603" s="439"/>
      <c r="D1603" s="561"/>
      <c r="E1603" s="612"/>
      <c r="F1603" s="561"/>
    </row>
    <row r="1604" spans="1:7" s="562" customFormat="1" ht="39.6">
      <c r="A1604" s="568"/>
      <c r="B1604" s="1216" t="s">
        <v>2296</v>
      </c>
      <c r="C1604" s="439"/>
      <c r="D1604" s="561"/>
      <c r="E1604" s="612"/>
      <c r="F1604" s="561"/>
    </row>
    <row r="1605" spans="1:7" s="562" customFormat="1" ht="52.8">
      <c r="A1605" s="568"/>
      <c r="B1605" s="1216" t="s">
        <v>2281</v>
      </c>
      <c r="C1605" s="439"/>
      <c r="D1605" s="561"/>
      <c r="E1605" s="612"/>
      <c r="F1605" s="561"/>
    </row>
    <row r="1606" spans="1:7" s="562" customFormat="1">
      <c r="A1606" s="568"/>
      <c r="B1606" s="1225" t="s">
        <v>3593</v>
      </c>
      <c r="C1606" s="439"/>
      <c r="D1606" s="561"/>
      <c r="E1606" s="612"/>
      <c r="F1606" s="561"/>
      <c r="G1606" s="1146"/>
    </row>
    <row r="1607" spans="1:7" s="562" customFormat="1">
      <c r="A1607" s="569"/>
      <c r="B1607" s="403" t="s">
        <v>2297</v>
      </c>
      <c r="C1607" s="402"/>
      <c r="D1607" s="561"/>
      <c r="E1607" s="289"/>
      <c r="F1607" s="374"/>
    </row>
    <row r="1608" spans="1:7" s="562" customFormat="1">
      <c r="A1608" s="569"/>
      <c r="B1608" s="323" t="s">
        <v>533</v>
      </c>
      <c r="C1608" s="402" t="s">
        <v>258</v>
      </c>
      <c r="D1608" s="561">
        <v>2</v>
      </c>
      <c r="E1608" s="289"/>
      <c r="F1608" s="374">
        <f>D1608*E1608</f>
        <v>0</v>
      </c>
    </row>
    <row r="1609" spans="1:7" s="457" customFormat="1" ht="12.75" customHeight="1">
      <c r="A1609" s="474"/>
      <c r="B1609" s="475"/>
      <c r="C1609" s="471"/>
      <c r="D1609" s="472"/>
      <c r="E1609" s="297"/>
      <c r="F1609" s="447"/>
      <c r="G1609" s="473"/>
    </row>
    <row r="1610" spans="1:7" s="562" customFormat="1" ht="26.4">
      <c r="A1610" s="568" t="s">
        <v>2852</v>
      </c>
      <c r="B1610" s="323" t="s">
        <v>2298</v>
      </c>
      <c r="C1610" s="439"/>
      <c r="D1610" s="561"/>
      <c r="E1610" s="612"/>
      <c r="F1610" s="561"/>
    </row>
    <row r="1611" spans="1:7" s="562" customFormat="1" ht="39.6">
      <c r="A1611" s="568"/>
      <c r="B1611" s="403" t="s">
        <v>2299</v>
      </c>
      <c r="C1611" s="439"/>
      <c r="D1611" s="561"/>
      <c r="E1611" s="612"/>
      <c r="F1611" s="561"/>
    </row>
    <row r="1612" spans="1:7" s="562" customFormat="1" ht="52.8">
      <c r="A1612" s="568"/>
      <c r="B1612" s="1216" t="s">
        <v>2281</v>
      </c>
      <c r="C1612" s="439"/>
      <c r="D1612" s="561"/>
      <c r="E1612" s="612"/>
      <c r="F1612" s="561"/>
    </row>
    <row r="1613" spans="1:7" s="562" customFormat="1">
      <c r="A1613" s="568"/>
      <c r="B1613" s="1225" t="s">
        <v>3593</v>
      </c>
      <c r="C1613" s="439"/>
      <c r="D1613" s="561"/>
      <c r="E1613" s="612"/>
      <c r="F1613" s="561"/>
      <c r="G1613" s="1146"/>
    </row>
    <row r="1614" spans="1:7" s="562" customFormat="1">
      <c r="A1614" s="569"/>
      <c r="B1614" s="1216" t="s">
        <v>2300</v>
      </c>
      <c r="C1614" s="402"/>
      <c r="D1614" s="561"/>
      <c r="E1614" s="289"/>
      <c r="F1614" s="374"/>
    </row>
    <row r="1615" spans="1:7" s="562" customFormat="1">
      <c r="A1615" s="569"/>
      <c r="B1615" s="1217" t="s">
        <v>533</v>
      </c>
      <c r="C1615" s="402" t="s">
        <v>258</v>
      </c>
      <c r="D1615" s="561">
        <v>2</v>
      </c>
      <c r="E1615" s="289"/>
      <c r="F1615" s="374">
        <f>D1615*E1615</f>
        <v>0</v>
      </c>
    </row>
    <row r="1616" spans="1:7" s="457" customFormat="1" ht="12.75" customHeight="1">
      <c r="A1616" s="474"/>
      <c r="B1616" s="1226"/>
      <c r="C1616" s="471"/>
      <c r="D1616" s="472"/>
      <c r="E1616" s="297"/>
      <c r="F1616" s="447"/>
      <c r="G1616" s="473"/>
    </row>
    <row r="1617" spans="1:7" s="562" customFormat="1" ht="26.4">
      <c r="A1617" s="568" t="s">
        <v>2853</v>
      </c>
      <c r="B1617" s="1217" t="s">
        <v>2301</v>
      </c>
      <c r="C1617" s="439"/>
      <c r="D1617" s="561"/>
      <c r="E1617" s="612"/>
      <c r="F1617" s="561"/>
    </row>
    <row r="1618" spans="1:7" s="562" customFormat="1" ht="39.6">
      <c r="A1618" s="568"/>
      <c r="B1618" s="1216" t="s">
        <v>2302</v>
      </c>
      <c r="C1618" s="439"/>
      <c r="D1618" s="561"/>
      <c r="E1618" s="612"/>
      <c r="F1618" s="561"/>
    </row>
    <row r="1619" spans="1:7" s="562" customFormat="1">
      <c r="A1619" s="568"/>
      <c r="B1619" s="1216" t="s">
        <v>2303</v>
      </c>
      <c r="C1619" s="439"/>
      <c r="D1619" s="561"/>
      <c r="E1619" s="612"/>
      <c r="F1619" s="561"/>
    </row>
    <row r="1620" spans="1:7" s="562" customFormat="1">
      <c r="A1620" s="568"/>
      <c r="B1620" s="1225" t="s">
        <v>3593</v>
      </c>
      <c r="C1620" s="439"/>
      <c r="D1620" s="561"/>
      <c r="E1620" s="612"/>
      <c r="F1620" s="561"/>
      <c r="G1620" s="1146"/>
    </row>
    <row r="1621" spans="1:7" s="562" customFormat="1">
      <c r="A1621" s="569"/>
      <c r="B1621" s="1216" t="s">
        <v>2304</v>
      </c>
      <c r="C1621" s="402"/>
      <c r="D1621" s="561"/>
      <c r="E1621" s="289"/>
      <c r="F1621" s="374"/>
    </row>
    <row r="1622" spans="1:7" s="562" customFormat="1">
      <c r="A1622" s="569"/>
      <c r="B1622" s="1217" t="s">
        <v>533</v>
      </c>
      <c r="C1622" s="402" t="s">
        <v>258</v>
      </c>
      <c r="D1622" s="561">
        <v>2</v>
      </c>
      <c r="E1622" s="289"/>
      <c r="F1622" s="374">
        <f>D1622*E1622</f>
        <v>0</v>
      </c>
    </row>
    <row r="1623" spans="1:7" s="695" customFormat="1">
      <c r="A1623" s="440"/>
      <c r="B1623" s="1213"/>
      <c r="C1623" s="400"/>
      <c r="D1623" s="401"/>
      <c r="E1623" s="289"/>
      <c r="F1623" s="401"/>
      <c r="G1623" s="392"/>
    </row>
    <row r="1624" spans="1:7" s="562" customFormat="1" ht="39.6">
      <c r="A1624" s="568" t="s">
        <v>2854</v>
      </c>
      <c r="B1624" s="1217" t="s">
        <v>2212</v>
      </c>
      <c r="C1624" s="439"/>
      <c r="D1624" s="561"/>
      <c r="E1624" s="612"/>
      <c r="F1624" s="561"/>
    </row>
    <row r="1625" spans="1:7" s="562" customFormat="1" ht="66">
      <c r="A1625" s="568"/>
      <c r="B1625" s="1217" t="s">
        <v>2213</v>
      </c>
      <c r="C1625" s="439"/>
      <c r="D1625" s="561"/>
      <c r="E1625" s="612"/>
      <c r="F1625" s="561"/>
    </row>
    <row r="1626" spans="1:7" s="562" customFormat="1" ht="26.4">
      <c r="A1626" s="568"/>
      <c r="B1626" s="1217" t="s">
        <v>2214</v>
      </c>
      <c r="C1626" s="439"/>
      <c r="D1626" s="561"/>
      <c r="E1626" s="612"/>
      <c r="F1626" s="561"/>
    </row>
    <row r="1627" spans="1:7" s="562" customFormat="1" ht="52.8">
      <c r="A1627" s="568"/>
      <c r="B1627" s="1144" t="s">
        <v>2217</v>
      </c>
      <c r="C1627" s="439"/>
      <c r="D1627" s="561"/>
      <c r="E1627" s="612"/>
      <c r="F1627" s="561"/>
    </row>
    <row r="1628" spans="1:7" s="562" customFormat="1" ht="26.4">
      <c r="A1628" s="568"/>
      <c r="B1628" s="1217" t="s">
        <v>2216</v>
      </c>
      <c r="C1628" s="439"/>
      <c r="D1628" s="561"/>
      <c r="E1628" s="612"/>
      <c r="F1628" s="561"/>
    </row>
    <row r="1629" spans="1:7" s="562" customFormat="1" ht="26.4">
      <c r="A1629" s="568"/>
      <c r="B1629" s="1216" t="s">
        <v>2215</v>
      </c>
      <c r="C1629" s="439"/>
      <c r="D1629" s="561"/>
      <c r="E1629" s="612"/>
      <c r="F1629" s="561"/>
    </row>
    <row r="1630" spans="1:7" s="562" customFormat="1" ht="26.4">
      <c r="A1630" s="568"/>
      <c r="B1630" s="1216" t="s">
        <v>3594</v>
      </c>
      <c r="C1630" s="439"/>
      <c r="D1630" s="561"/>
      <c r="E1630" s="612"/>
      <c r="F1630" s="561"/>
      <c r="G1630" s="1146"/>
    </row>
    <row r="1631" spans="1:7" s="562" customFormat="1">
      <c r="A1631" s="569"/>
      <c r="B1631" s="323" t="s">
        <v>544</v>
      </c>
      <c r="C1631" s="402" t="s">
        <v>534</v>
      </c>
      <c r="D1631" s="561">
        <v>43</v>
      </c>
      <c r="E1631" s="289"/>
      <c r="F1631" s="374">
        <f>D1631*E1631</f>
        <v>0</v>
      </c>
    </row>
    <row r="1632" spans="1:7" s="695" customFormat="1" ht="13.8" thickBot="1">
      <c r="A1632" s="398"/>
      <c r="B1632" s="476"/>
      <c r="C1632" s="400"/>
      <c r="D1632" s="401"/>
      <c r="E1632" s="289"/>
      <c r="F1632" s="374"/>
    </row>
    <row r="1633" spans="1:7" s="695" customFormat="1" ht="13.8" thickBot="1">
      <c r="A1633" s="444"/>
      <c r="B1633" s="696" t="s">
        <v>2855</v>
      </c>
      <c r="C1633" s="380"/>
      <c r="D1633" s="380"/>
      <c r="E1633" s="1206"/>
      <c r="F1633" s="381">
        <f>SUM(F1555:F1631)</f>
        <v>0</v>
      </c>
    </row>
    <row r="1634" spans="1:7" s="693" customFormat="1">
      <c r="A1634" s="398"/>
      <c r="B1634" s="384"/>
      <c r="C1634" s="400"/>
      <c r="D1634" s="401"/>
      <c r="E1634" s="289"/>
      <c r="F1634" s="374"/>
    </row>
    <row r="1635" spans="1:7" s="695" customFormat="1">
      <c r="A1635" s="438" t="s">
        <v>2174</v>
      </c>
      <c r="B1635" s="372" t="s">
        <v>2311</v>
      </c>
      <c r="C1635" s="400"/>
      <c r="D1635" s="401"/>
      <c r="E1635" s="289"/>
      <c r="F1635" s="401"/>
      <c r="G1635" s="392"/>
    </row>
    <row r="1636" spans="1:7" s="457" customFormat="1" ht="12.75" customHeight="1">
      <c r="A1636" s="474"/>
      <c r="B1636" s="475"/>
      <c r="C1636" s="471"/>
      <c r="D1636" s="472"/>
      <c r="E1636" s="297"/>
      <c r="F1636" s="447"/>
      <c r="G1636" s="473"/>
    </row>
    <row r="1637" spans="1:7" s="457" customFormat="1" ht="26.4">
      <c r="A1637" s="455" t="s">
        <v>2175</v>
      </c>
      <c r="B1637" s="323" t="s">
        <v>2313</v>
      </c>
      <c r="C1637" s="456"/>
      <c r="D1637" s="447"/>
      <c r="E1637" s="299"/>
      <c r="F1637" s="447"/>
    </row>
    <row r="1638" spans="1:7" s="457" customFormat="1" ht="158.4">
      <c r="A1638" s="455"/>
      <c r="B1638" s="323" t="s">
        <v>2305</v>
      </c>
      <c r="C1638" s="456"/>
      <c r="D1638" s="447"/>
      <c r="E1638" s="299"/>
      <c r="F1638" s="447"/>
    </row>
    <row r="1639" spans="1:7" s="457" customFormat="1">
      <c r="A1639" s="455"/>
      <c r="B1639" s="1225" t="s">
        <v>3595</v>
      </c>
      <c r="C1639" s="456"/>
      <c r="D1639" s="447"/>
      <c r="E1639" s="299"/>
      <c r="F1639" s="447"/>
      <c r="G1639" s="1146"/>
    </row>
    <row r="1640" spans="1:7" s="457" customFormat="1" ht="53.25" customHeight="1">
      <c r="A1640" s="455"/>
      <c r="B1640" s="1217" t="s">
        <v>1819</v>
      </c>
      <c r="C1640" s="456"/>
      <c r="D1640" s="447"/>
      <c r="E1640" s="299"/>
      <c r="F1640" s="447"/>
    </row>
    <row r="1641" spans="1:7" s="457" customFormat="1">
      <c r="A1641" s="455"/>
      <c r="B1641" s="1217" t="s">
        <v>536</v>
      </c>
      <c r="C1641" s="456"/>
      <c r="D1641" s="447"/>
      <c r="E1641" s="299"/>
      <c r="F1641" s="447"/>
    </row>
    <row r="1642" spans="1:7" s="457" customFormat="1">
      <c r="A1642" s="455"/>
      <c r="B1642" s="1217" t="s">
        <v>2306</v>
      </c>
      <c r="C1642" s="447" t="s">
        <v>339</v>
      </c>
      <c r="D1642" s="447">
        <v>1</v>
      </c>
      <c r="E1642" s="299"/>
      <c r="F1642" s="447">
        <f t="shared" ref="F1642" si="6">D1642*E1642</f>
        <v>0</v>
      </c>
    </row>
    <row r="1643" spans="1:7" s="457" customFormat="1">
      <c r="A1643" s="455"/>
      <c r="B1643" s="1217" t="s">
        <v>2307</v>
      </c>
      <c r="C1643" s="447" t="s">
        <v>339</v>
      </c>
      <c r="D1643" s="447">
        <v>2</v>
      </c>
      <c r="E1643" s="299"/>
      <c r="F1643" s="447">
        <f t="shared" ref="F1643" si="7">D1643*E1643</f>
        <v>0</v>
      </c>
    </row>
    <row r="1644" spans="1:7" s="457" customFormat="1">
      <c r="A1644" s="455"/>
      <c r="B1644" s="1217" t="s">
        <v>2308</v>
      </c>
      <c r="C1644" s="447" t="s">
        <v>339</v>
      </c>
      <c r="D1644" s="447">
        <v>3</v>
      </c>
      <c r="E1644" s="299"/>
      <c r="F1644" s="447">
        <f t="shared" ref="F1644" si="8">D1644*E1644</f>
        <v>0</v>
      </c>
    </row>
    <row r="1645" spans="1:7" s="457" customFormat="1" ht="12.75" customHeight="1">
      <c r="A1645" s="474"/>
      <c r="B1645" s="1226"/>
      <c r="C1645" s="471"/>
      <c r="D1645" s="472"/>
      <c r="E1645" s="297"/>
      <c r="F1645" s="447"/>
    </row>
    <row r="1646" spans="1:7" s="457" customFormat="1" ht="26.4">
      <c r="A1646" s="455" t="s">
        <v>2176</v>
      </c>
      <c r="B1646" s="1217" t="s">
        <v>2314</v>
      </c>
      <c r="C1646" s="456"/>
      <c r="D1646" s="447"/>
      <c r="E1646" s="299"/>
      <c r="F1646" s="447"/>
    </row>
    <row r="1647" spans="1:7" s="457" customFormat="1">
      <c r="A1647" s="455"/>
      <c r="B1647" s="1217" t="s">
        <v>2856</v>
      </c>
      <c r="C1647" s="456"/>
      <c r="D1647" s="447"/>
      <c r="E1647" s="299"/>
      <c r="F1647" s="447"/>
    </row>
    <row r="1648" spans="1:7" s="457" customFormat="1">
      <c r="A1648" s="455"/>
      <c r="B1648" s="1225" t="s">
        <v>3595</v>
      </c>
      <c r="C1648" s="456"/>
      <c r="D1648" s="447"/>
      <c r="E1648" s="299"/>
      <c r="F1648" s="447"/>
      <c r="G1648" s="1146"/>
    </row>
    <row r="1649" spans="1:7" s="457" customFormat="1" ht="53.25" customHeight="1">
      <c r="A1649" s="455"/>
      <c r="B1649" s="1217" t="s">
        <v>1819</v>
      </c>
      <c r="C1649" s="456"/>
      <c r="D1649" s="447"/>
      <c r="E1649" s="299"/>
      <c r="F1649" s="447"/>
    </row>
    <row r="1650" spans="1:7" s="457" customFormat="1">
      <c r="A1650" s="455"/>
      <c r="B1650" s="1217" t="s">
        <v>536</v>
      </c>
      <c r="C1650" s="456"/>
      <c r="D1650" s="447"/>
      <c r="E1650" s="299"/>
      <c r="F1650" s="447"/>
    </row>
    <row r="1651" spans="1:7" s="457" customFormat="1">
      <c r="A1651" s="455"/>
      <c r="B1651" s="1217" t="s">
        <v>2315</v>
      </c>
      <c r="C1651" s="447" t="s">
        <v>339</v>
      </c>
      <c r="D1651" s="447">
        <v>2</v>
      </c>
      <c r="E1651" s="299"/>
      <c r="F1651" s="447">
        <f t="shared" ref="F1651" si="9">D1651*E1651</f>
        <v>0</v>
      </c>
    </row>
    <row r="1652" spans="1:7" s="457" customFormat="1" ht="12.75" customHeight="1">
      <c r="A1652" s="474"/>
      <c r="B1652" s="1226"/>
      <c r="C1652" s="471"/>
      <c r="D1652" s="472"/>
      <c r="E1652" s="297"/>
      <c r="F1652" s="447"/>
      <c r="G1652" s="473"/>
    </row>
    <row r="1653" spans="1:7" s="457" customFormat="1" ht="26.4">
      <c r="A1653" s="455" t="s">
        <v>2211</v>
      </c>
      <c r="B1653" s="1217" t="s">
        <v>2323</v>
      </c>
      <c r="C1653" s="456"/>
      <c r="D1653" s="447"/>
      <c r="E1653" s="299"/>
      <c r="F1653" s="447"/>
    </row>
    <row r="1654" spans="1:7" s="457" customFormat="1">
      <c r="A1654" s="455"/>
      <c r="B1654" s="1217" t="s">
        <v>2856</v>
      </c>
      <c r="C1654" s="456"/>
      <c r="D1654" s="447"/>
      <c r="E1654" s="299"/>
      <c r="F1654" s="447"/>
    </row>
    <row r="1655" spans="1:7" s="457" customFormat="1">
      <c r="A1655" s="455"/>
      <c r="B1655" s="1225" t="s">
        <v>3595</v>
      </c>
      <c r="C1655" s="456"/>
      <c r="D1655" s="447"/>
      <c r="E1655" s="299"/>
      <c r="F1655" s="447"/>
      <c r="G1655" s="1146"/>
    </row>
    <row r="1656" spans="1:7" s="457" customFormat="1" ht="53.25" customHeight="1">
      <c r="A1656" s="455"/>
      <c r="B1656" s="1217" t="s">
        <v>1819</v>
      </c>
      <c r="C1656" s="456"/>
      <c r="D1656" s="447"/>
      <c r="E1656" s="299"/>
      <c r="F1656" s="447"/>
    </row>
    <row r="1657" spans="1:7" s="457" customFormat="1">
      <c r="A1657" s="455"/>
      <c r="B1657" s="323" t="s">
        <v>536</v>
      </c>
      <c r="C1657" s="456"/>
      <c r="D1657" s="447"/>
      <c r="E1657" s="299"/>
      <c r="F1657" s="447"/>
    </row>
    <row r="1658" spans="1:7" s="457" customFormat="1">
      <c r="A1658" s="455"/>
      <c r="B1658" s="323" t="s">
        <v>2316</v>
      </c>
      <c r="C1658" s="447" t="s">
        <v>339</v>
      </c>
      <c r="D1658" s="447">
        <v>3</v>
      </c>
      <c r="E1658" s="299"/>
      <c r="F1658" s="447">
        <f t="shared" ref="F1658" si="10">D1658*E1658</f>
        <v>0</v>
      </c>
    </row>
    <row r="1659" spans="1:7" s="521" customFormat="1" ht="13.8" thickBot="1">
      <c r="A1659" s="398"/>
      <c r="B1659" s="476"/>
      <c r="C1659" s="400"/>
      <c r="D1659" s="401"/>
      <c r="E1659" s="289"/>
      <c r="F1659" s="374"/>
    </row>
    <row r="1660" spans="1:7" s="521" customFormat="1" ht="13.8" thickBot="1">
      <c r="A1660" s="444"/>
      <c r="B1660" s="532" t="s">
        <v>2857</v>
      </c>
      <c r="C1660" s="380"/>
      <c r="D1660" s="380"/>
      <c r="E1660" s="1206"/>
      <c r="F1660" s="381">
        <f>SUM(F1637:F1658)</f>
        <v>0</v>
      </c>
    </row>
    <row r="1661" spans="1:7" s="521" customFormat="1">
      <c r="A1661" s="437"/>
      <c r="B1661" s="384"/>
      <c r="C1661" s="373"/>
      <c r="D1661" s="373"/>
      <c r="E1661" s="288"/>
      <c r="F1661" s="401"/>
    </row>
    <row r="1662" spans="1:7" s="695" customFormat="1">
      <c r="A1662" s="438" t="s">
        <v>2177</v>
      </c>
      <c r="B1662" s="372" t="s">
        <v>2312</v>
      </c>
      <c r="C1662" s="400"/>
      <c r="D1662" s="401"/>
      <c r="E1662" s="289"/>
      <c r="F1662" s="401"/>
      <c r="G1662" s="392"/>
    </row>
    <row r="1663" spans="1:7" s="695" customFormat="1">
      <c r="A1663" s="440"/>
      <c r="B1663" s="384"/>
      <c r="C1663" s="400"/>
      <c r="D1663" s="401"/>
      <c r="E1663" s="289"/>
      <c r="F1663" s="401"/>
      <c r="G1663" s="392"/>
    </row>
    <row r="1664" spans="1:7" s="562" customFormat="1">
      <c r="A1664" s="568" t="s">
        <v>2178</v>
      </c>
      <c r="B1664" s="323" t="s">
        <v>2319</v>
      </c>
      <c r="C1664" s="439"/>
      <c r="D1664" s="561"/>
      <c r="E1664" s="612"/>
      <c r="F1664" s="561"/>
    </row>
    <row r="1665" spans="1:7" s="562" customFormat="1" ht="66">
      <c r="A1665" s="568"/>
      <c r="B1665" s="323" t="s">
        <v>2317</v>
      </c>
      <c r="C1665" s="439"/>
      <c r="D1665" s="561"/>
      <c r="E1665" s="612"/>
      <c r="F1665" s="561"/>
    </row>
    <row r="1666" spans="1:7" s="562" customFormat="1" ht="26.4">
      <c r="A1666" s="568"/>
      <c r="B1666" s="323" t="s">
        <v>2321</v>
      </c>
      <c r="C1666" s="439"/>
      <c r="D1666" s="561"/>
      <c r="E1666" s="612"/>
      <c r="F1666" s="561"/>
    </row>
    <row r="1667" spans="1:7" s="562" customFormat="1" ht="79.2">
      <c r="A1667" s="568"/>
      <c r="B1667" s="323" t="s">
        <v>2320</v>
      </c>
      <c r="C1667" s="439"/>
      <c r="D1667" s="561"/>
      <c r="E1667" s="612"/>
      <c r="F1667" s="561"/>
    </row>
    <row r="1668" spans="1:7" s="562" customFormat="1" ht="39.6">
      <c r="A1668" s="568"/>
      <c r="B1668" s="323" t="s">
        <v>2322</v>
      </c>
      <c r="C1668" s="439"/>
      <c r="D1668" s="561"/>
      <c r="E1668" s="612"/>
      <c r="F1668" s="561"/>
    </row>
    <row r="1669" spans="1:7" s="562" customFormat="1" ht="52.8">
      <c r="A1669" s="568"/>
      <c r="B1669" s="113" t="s">
        <v>2318</v>
      </c>
      <c r="C1669" s="439"/>
      <c r="D1669" s="561"/>
      <c r="E1669" s="612"/>
      <c r="F1669" s="561"/>
    </row>
    <row r="1670" spans="1:7" s="562" customFormat="1" ht="26.4">
      <c r="A1670" s="568"/>
      <c r="B1670" s="1217" t="s">
        <v>3596</v>
      </c>
      <c r="C1670" s="439"/>
      <c r="D1670" s="561"/>
      <c r="E1670" s="612"/>
      <c r="F1670" s="561"/>
      <c r="G1670" s="1146"/>
    </row>
    <row r="1671" spans="1:7" s="562" customFormat="1">
      <c r="A1671" s="569"/>
      <c r="B1671" s="323" t="s">
        <v>533</v>
      </c>
      <c r="C1671" s="402" t="s">
        <v>258</v>
      </c>
      <c r="D1671" s="561">
        <v>2</v>
      </c>
      <c r="E1671" s="289"/>
      <c r="F1671" s="374">
        <f>D1671*E1671</f>
        <v>0</v>
      </c>
    </row>
    <row r="1672" spans="1:7" s="695" customFormat="1" ht="13.8" thickBot="1">
      <c r="A1672" s="398"/>
      <c r="B1672" s="476"/>
      <c r="C1672" s="400"/>
      <c r="D1672" s="401"/>
      <c r="E1672" s="289"/>
      <c r="F1672" s="374"/>
    </row>
    <row r="1673" spans="1:7" s="695" customFormat="1" ht="13.8" thickBot="1">
      <c r="A1673" s="444"/>
      <c r="B1673" s="696" t="s">
        <v>2858</v>
      </c>
      <c r="C1673" s="380"/>
      <c r="D1673" s="380"/>
      <c r="E1673" s="1206"/>
      <c r="F1673" s="381">
        <f>SUM(F1664:F1671)</f>
        <v>0</v>
      </c>
    </row>
    <row r="1674" spans="1:7" s="695" customFormat="1">
      <c r="A1674" s="437"/>
      <c r="B1674" s="384"/>
      <c r="C1674" s="373"/>
      <c r="D1674" s="373"/>
      <c r="E1674" s="288"/>
      <c r="F1674" s="401"/>
    </row>
    <row r="1675" spans="1:7" s="521" customFormat="1">
      <c r="A1675" s="438" t="s">
        <v>1008</v>
      </c>
      <c r="B1675" s="372" t="s">
        <v>939</v>
      </c>
      <c r="C1675" s="400"/>
      <c r="D1675" s="401"/>
      <c r="E1675" s="289"/>
      <c r="F1675" s="401"/>
      <c r="G1675" s="392"/>
    </row>
    <row r="1676" spans="1:7" s="521" customFormat="1">
      <c r="A1676" s="440"/>
      <c r="B1676" s="384"/>
      <c r="C1676" s="400"/>
      <c r="D1676" s="401"/>
      <c r="E1676" s="289"/>
      <c r="F1676" s="401"/>
      <c r="G1676" s="392"/>
    </row>
    <row r="1677" spans="1:7" s="521" customFormat="1">
      <c r="A1677" s="440"/>
      <c r="B1677" s="464" t="s">
        <v>547</v>
      </c>
      <c r="C1677" s="400"/>
      <c r="D1677" s="401"/>
      <c r="E1677" s="289"/>
      <c r="F1677" s="401"/>
      <c r="G1677" s="392"/>
    </row>
    <row r="1678" spans="1:7" s="521" customFormat="1" ht="158.4">
      <c r="A1678" s="477"/>
      <c r="B1678" s="379" t="s">
        <v>1877</v>
      </c>
      <c r="C1678" s="400"/>
      <c r="D1678" s="401"/>
      <c r="E1678" s="289"/>
      <c r="F1678" s="401"/>
      <c r="G1678" s="393"/>
    </row>
    <row r="1679" spans="1:7" s="378" customFormat="1">
      <c r="C1679" s="447"/>
      <c r="D1679" s="447"/>
      <c r="E1679" s="299"/>
      <c r="F1679" s="447"/>
    </row>
    <row r="1680" spans="1:7" s="562" customFormat="1" ht="39.6">
      <c r="A1680" s="560" t="s">
        <v>1009</v>
      </c>
      <c r="B1680" s="660" t="s">
        <v>3447</v>
      </c>
      <c r="C1680" s="447"/>
      <c r="D1680" s="447"/>
      <c r="E1680" s="299"/>
      <c r="F1680" s="561"/>
    </row>
    <row r="1681" spans="1:8" s="562" customFormat="1" ht="105.6">
      <c r="A1681" s="560"/>
      <c r="B1681" s="681" t="s">
        <v>3446</v>
      </c>
      <c r="C1681" s="682"/>
      <c r="D1681" s="570"/>
      <c r="E1681" s="612"/>
      <c r="F1681" s="683"/>
      <c r="G1681" s="569"/>
    </row>
    <row r="1682" spans="1:8" s="562" customFormat="1" ht="39.6">
      <c r="A1682" s="560"/>
      <c r="B1682" s="681" t="s">
        <v>2196</v>
      </c>
      <c r="C1682" s="682"/>
      <c r="D1682" s="570"/>
      <c r="E1682" s="612"/>
      <c r="F1682" s="683"/>
      <c r="G1682" s="569"/>
    </row>
    <row r="1683" spans="1:8" s="562" customFormat="1">
      <c r="B1683" s="323" t="s">
        <v>532</v>
      </c>
      <c r="C1683" s="637" t="s">
        <v>348</v>
      </c>
      <c r="D1683" s="637">
        <v>825</v>
      </c>
      <c r="E1683" s="299"/>
      <c r="F1683" s="637">
        <f>D1683*E1683</f>
        <v>0</v>
      </c>
      <c r="G1683" s="569"/>
    </row>
    <row r="1684" spans="1:8" s="613" customFormat="1">
      <c r="A1684" s="608"/>
      <c r="B1684" s="122"/>
      <c r="C1684" s="652"/>
      <c r="D1684" s="611"/>
      <c r="E1684" s="628"/>
      <c r="F1684" s="656"/>
    </row>
    <row r="1685" spans="1:8" s="613" customFormat="1" ht="51.75" customHeight="1">
      <c r="A1685" s="684" t="s">
        <v>2859</v>
      </c>
      <c r="B1685" s="122" t="s">
        <v>2198</v>
      </c>
      <c r="C1685" s="610"/>
      <c r="D1685" s="611"/>
      <c r="E1685" s="628"/>
      <c r="F1685" s="656"/>
    </row>
    <row r="1686" spans="1:8" s="613" customFormat="1" ht="257.25" customHeight="1">
      <c r="A1686" s="684"/>
      <c r="B1686" s="657" t="s">
        <v>3448</v>
      </c>
      <c r="C1686" s="610"/>
      <c r="D1686" s="611"/>
      <c r="E1686" s="628"/>
      <c r="F1686" s="656"/>
    </row>
    <row r="1687" spans="1:8" s="613" customFormat="1" ht="52.8">
      <c r="A1687" s="684"/>
      <c r="B1687" s="657" t="s">
        <v>3553</v>
      </c>
      <c r="C1687" s="610"/>
      <c r="D1687" s="611"/>
      <c r="E1687" s="628"/>
      <c r="F1687" s="656"/>
    </row>
    <row r="1688" spans="1:8" s="613" customFormat="1" ht="26.4">
      <c r="A1688" s="684"/>
      <c r="B1688" s="657" t="s">
        <v>2197</v>
      </c>
      <c r="C1688" s="610"/>
      <c r="D1688" s="611"/>
      <c r="E1688" s="628"/>
      <c r="F1688" s="656"/>
    </row>
    <row r="1689" spans="1:8" s="613" customFormat="1">
      <c r="A1689" s="684"/>
      <c r="B1689" s="122" t="s">
        <v>532</v>
      </c>
      <c r="C1689" s="621" t="s">
        <v>348</v>
      </c>
      <c r="D1689" s="621">
        <v>825</v>
      </c>
      <c r="E1689" s="621"/>
      <c r="F1689" s="621">
        <f>D1689*E1689</f>
        <v>0</v>
      </c>
    </row>
    <row r="1690" spans="1:8" s="378" customFormat="1">
      <c r="A1690" s="685"/>
      <c r="C1690" s="447"/>
      <c r="D1690" s="447"/>
      <c r="E1690" s="299"/>
      <c r="F1690" s="447"/>
    </row>
    <row r="1691" spans="1:8" s="562" customFormat="1" ht="26.4">
      <c r="A1691" s="568" t="s">
        <v>2860</v>
      </c>
      <c r="B1691" s="627" t="s">
        <v>2199</v>
      </c>
      <c r="C1691" s="447"/>
      <c r="D1691" s="447"/>
      <c r="E1691" s="299"/>
      <c r="F1691" s="561"/>
    </row>
    <row r="1692" spans="1:8" s="562" customFormat="1" ht="39.6">
      <c r="A1692" s="568"/>
      <c r="B1692" s="452" t="s">
        <v>2200</v>
      </c>
      <c r="C1692" s="439"/>
      <c r="D1692" s="561"/>
      <c r="E1692" s="612"/>
      <c r="F1692" s="683"/>
      <c r="G1692" s="569"/>
    </row>
    <row r="1693" spans="1:8" s="562" customFormat="1" ht="26.4">
      <c r="A1693" s="568"/>
      <c r="B1693" s="657" t="s">
        <v>2197</v>
      </c>
      <c r="C1693" s="439"/>
      <c r="D1693" s="561"/>
      <c r="E1693" s="612"/>
      <c r="F1693" s="683"/>
      <c r="G1693" s="569"/>
    </row>
    <row r="1694" spans="1:8" s="562" customFormat="1">
      <c r="A1694" s="569"/>
      <c r="B1694" s="379" t="s">
        <v>544</v>
      </c>
      <c r="C1694" s="447" t="s">
        <v>534</v>
      </c>
      <c r="D1694" s="637">
        <v>700</v>
      </c>
      <c r="E1694" s="299"/>
      <c r="F1694" s="447">
        <f>D1694*E1694</f>
        <v>0</v>
      </c>
    </row>
    <row r="1695" spans="1:8" s="274" customFormat="1">
      <c r="A1695" s="619"/>
      <c r="B1695" s="113"/>
      <c r="C1695" s="621"/>
      <c r="D1695" s="621"/>
      <c r="E1695" s="621"/>
      <c r="F1695" s="621"/>
      <c r="G1695" s="113"/>
      <c r="H1695" s="113"/>
    </row>
    <row r="1696" spans="1:8" s="274" customFormat="1" ht="26.4">
      <c r="A1696" s="686" t="s">
        <v>2861</v>
      </c>
      <c r="B1696" s="113" t="s">
        <v>2103</v>
      </c>
      <c r="C1696" s="621"/>
      <c r="D1696" s="621"/>
      <c r="E1696" s="621"/>
      <c r="F1696" s="621"/>
      <c r="G1696" s="113"/>
      <c r="H1696" s="113"/>
    </row>
    <row r="1697" spans="1:8" s="274" customFormat="1" ht="52.8">
      <c r="A1697" s="619"/>
      <c r="B1697" s="113" t="s">
        <v>2102</v>
      </c>
      <c r="C1697" s="621"/>
      <c r="D1697" s="621"/>
      <c r="E1697" s="621"/>
      <c r="F1697" s="621"/>
      <c r="G1697" s="113"/>
      <c r="H1697" s="113"/>
    </row>
    <row r="1698" spans="1:8" s="274" customFormat="1">
      <c r="A1698" s="619"/>
      <c r="B1698" s="113" t="s">
        <v>544</v>
      </c>
      <c r="C1698" s="621" t="s">
        <v>534</v>
      </c>
      <c r="D1698" s="621">
        <v>42.5</v>
      </c>
      <c r="E1698" s="621"/>
      <c r="F1698" s="621">
        <f>D1698*E1698</f>
        <v>0</v>
      </c>
      <c r="G1698" s="113"/>
      <c r="H1698" s="113"/>
    </row>
    <row r="1699" spans="1:8" s="562" customFormat="1">
      <c r="A1699" s="568"/>
      <c r="B1699" s="463"/>
      <c r="C1699" s="402"/>
      <c r="D1699" s="561"/>
      <c r="E1699" s="612"/>
      <c r="F1699" s="572"/>
    </row>
    <row r="1700" spans="1:8" s="562" customFormat="1">
      <c r="A1700" s="568" t="s">
        <v>2862</v>
      </c>
      <c r="B1700" s="463" t="s">
        <v>1150</v>
      </c>
      <c r="C1700" s="439"/>
      <c r="D1700" s="561"/>
      <c r="E1700" s="612"/>
      <c r="F1700" s="572"/>
    </row>
    <row r="1701" spans="1:8" s="562" customFormat="1" ht="26.4">
      <c r="A1701" s="568"/>
      <c r="B1701" s="463" t="s">
        <v>1151</v>
      </c>
      <c r="C1701" s="439"/>
      <c r="D1701" s="561"/>
      <c r="E1701" s="612"/>
      <c r="F1701" s="572"/>
    </row>
    <row r="1702" spans="1:8" s="562" customFormat="1">
      <c r="A1702" s="568"/>
      <c r="B1702" s="463" t="s">
        <v>1152</v>
      </c>
      <c r="C1702" s="439"/>
      <c r="D1702" s="561"/>
      <c r="E1702" s="612"/>
      <c r="F1702" s="572"/>
    </row>
    <row r="1703" spans="1:8" s="562" customFormat="1">
      <c r="A1703" s="568"/>
      <c r="B1703" s="389" t="s">
        <v>1153</v>
      </c>
      <c r="C1703" s="439"/>
      <c r="D1703" s="561"/>
      <c r="E1703" s="612"/>
      <c r="F1703" s="572"/>
    </row>
    <row r="1704" spans="1:8" s="562" customFormat="1">
      <c r="A1704" s="568"/>
      <c r="B1704" s="389" t="s">
        <v>1154</v>
      </c>
      <c r="C1704" s="439"/>
      <c r="D1704" s="561"/>
      <c r="E1704" s="612"/>
      <c r="F1704" s="572"/>
    </row>
    <row r="1705" spans="1:8" s="562" customFormat="1">
      <c r="A1705" s="568"/>
      <c r="B1705" s="389" t="s">
        <v>2099</v>
      </c>
      <c r="C1705" s="439"/>
      <c r="D1705" s="561"/>
      <c r="E1705" s="612"/>
      <c r="F1705" s="572"/>
    </row>
    <row r="1706" spans="1:8" s="562" customFormat="1" ht="39.6">
      <c r="A1706" s="568"/>
      <c r="B1706" s="463" t="s">
        <v>2100</v>
      </c>
      <c r="C1706" s="439"/>
      <c r="D1706" s="561"/>
      <c r="E1706" s="612"/>
      <c r="F1706" s="572"/>
    </row>
    <row r="1707" spans="1:8" s="562" customFormat="1" ht="26.4">
      <c r="A1707" s="568"/>
      <c r="B1707" s="463" t="s">
        <v>2101</v>
      </c>
      <c r="C1707" s="439"/>
      <c r="D1707" s="561"/>
      <c r="E1707" s="612"/>
      <c r="F1707" s="572"/>
    </row>
    <row r="1708" spans="1:8" s="521" customFormat="1">
      <c r="A1708" s="568"/>
      <c r="B1708" s="463" t="s">
        <v>2098</v>
      </c>
      <c r="C1708" s="400"/>
      <c r="D1708" s="401"/>
      <c r="E1708" s="289"/>
      <c r="F1708" s="401"/>
      <c r="G1708" s="392"/>
    </row>
    <row r="1709" spans="1:8" s="562" customFormat="1">
      <c r="A1709" s="568"/>
      <c r="B1709" s="463" t="s">
        <v>532</v>
      </c>
      <c r="C1709" s="447" t="s">
        <v>348</v>
      </c>
      <c r="D1709" s="447">
        <v>5</v>
      </c>
      <c r="E1709" s="299"/>
      <c r="F1709" s="447">
        <f>D1709*E1709</f>
        <v>0</v>
      </c>
    </row>
    <row r="1710" spans="1:8" s="672" customFormat="1">
      <c r="A1710" s="687"/>
      <c r="B1710" s="668"/>
      <c r="C1710" s="669"/>
      <c r="D1710" s="670"/>
      <c r="E1710" s="671"/>
      <c r="F1710" s="670"/>
    </row>
    <row r="1711" spans="1:8" s="674" customFormat="1" ht="26.4">
      <c r="A1711" s="688" t="s">
        <v>2863</v>
      </c>
      <c r="B1711" s="668" t="s">
        <v>2134</v>
      </c>
      <c r="C1711" s="669"/>
      <c r="D1711" s="670"/>
      <c r="E1711" s="671"/>
      <c r="F1711" s="670"/>
      <c r="G1711" s="673"/>
    </row>
    <row r="1712" spans="1:8" s="674" customFormat="1" ht="145.19999999999999">
      <c r="A1712" s="688"/>
      <c r="B1712" s="675" t="s">
        <v>2135</v>
      </c>
      <c r="C1712" s="669"/>
      <c r="D1712" s="670"/>
      <c r="E1712" s="671"/>
      <c r="F1712" s="670"/>
      <c r="G1712" s="673"/>
    </row>
    <row r="1713" spans="1:7" s="674" customFormat="1">
      <c r="A1713" s="687"/>
      <c r="B1713" s="676" t="s">
        <v>2133</v>
      </c>
      <c r="C1713" s="677" t="s">
        <v>348</v>
      </c>
      <c r="D1713" s="677">
        <v>7.5</v>
      </c>
      <c r="E1713" s="677"/>
      <c r="F1713" s="677">
        <f>D1713*E1713</f>
        <v>0</v>
      </c>
      <c r="G1713" s="673"/>
    </row>
    <row r="1714" spans="1:7" s="379" customFormat="1" ht="13.8" thickBot="1">
      <c r="A1714" s="323"/>
      <c r="C1714" s="447"/>
      <c r="D1714" s="447"/>
      <c r="E1714" s="299"/>
      <c r="F1714" s="447"/>
    </row>
    <row r="1715" spans="1:7" s="521" customFormat="1" ht="13.8" thickBot="1">
      <c r="A1715" s="444"/>
      <c r="B1715" s="532" t="s">
        <v>2864</v>
      </c>
      <c r="C1715" s="380"/>
      <c r="D1715" s="380"/>
      <c r="E1715" s="1206"/>
      <c r="F1715" s="381">
        <f>SUM(F1679:F1713)</f>
        <v>0</v>
      </c>
    </row>
    <row r="1716" spans="1:7" s="521" customFormat="1">
      <c r="A1716" s="437"/>
      <c r="B1716" s="384"/>
      <c r="C1716" s="373"/>
      <c r="D1716" s="373"/>
      <c r="E1716" s="288"/>
      <c r="F1716" s="401"/>
    </row>
    <row r="1717" spans="1:7" s="521" customFormat="1">
      <c r="A1717" s="438" t="s">
        <v>1168</v>
      </c>
      <c r="B1717" s="372" t="s">
        <v>550</v>
      </c>
      <c r="C1717" s="400"/>
      <c r="D1717" s="401"/>
      <c r="E1717" s="289"/>
      <c r="F1717" s="401"/>
      <c r="G1717" s="392"/>
    </row>
    <row r="1718" spans="1:7" s="521" customFormat="1">
      <c r="A1718" s="440"/>
      <c r="B1718" s="384"/>
      <c r="C1718" s="400"/>
      <c r="D1718" s="401"/>
      <c r="E1718" s="289"/>
      <c r="F1718" s="401"/>
      <c r="G1718" s="392"/>
    </row>
    <row r="1719" spans="1:7" s="521" customFormat="1">
      <c r="A1719" s="440"/>
      <c r="B1719" s="464" t="s">
        <v>547</v>
      </c>
      <c r="C1719" s="400"/>
      <c r="D1719" s="401"/>
      <c r="E1719" s="289"/>
      <c r="F1719" s="401"/>
      <c r="G1719" s="392"/>
    </row>
    <row r="1720" spans="1:7" s="521" customFormat="1" ht="116.25" customHeight="1">
      <c r="A1720" s="440"/>
      <c r="B1720" s="379" t="s">
        <v>3597</v>
      </c>
      <c r="C1720" s="400"/>
      <c r="D1720" s="401"/>
      <c r="E1720" s="289"/>
      <c r="F1720" s="401"/>
      <c r="G1720" s="1143"/>
    </row>
    <row r="1721" spans="1:7" s="521" customFormat="1">
      <c r="A1721" s="398"/>
      <c r="B1721" s="379" t="s">
        <v>967</v>
      </c>
      <c r="C1721" s="400"/>
      <c r="D1721" s="401"/>
      <c r="E1721" s="289"/>
      <c r="F1721" s="374"/>
    </row>
    <row r="1722" spans="1:7" s="521" customFormat="1">
      <c r="A1722" s="440" t="s">
        <v>968</v>
      </c>
      <c r="B1722" s="379" t="s">
        <v>969</v>
      </c>
      <c r="C1722" s="400"/>
      <c r="D1722" s="401"/>
      <c r="E1722" s="289"/>
      <c r="F1722" s="401"/>
      <c r="G1722" s="392"/>
    </row>
    <row r="1723" spans="1:7" s="521" customFormat="1">
      <c r="A1723" s="440" t="s">
        <v>968</v>
      </c>
      <c r="B1723" s="379" t="s">
        <v>970</v>
      </c>
      <c r="C1723" s="400"/>
      <c r="D1723" s="401"/>
      <c r="E1723" s="289"/>
      <c r="F1723" s="401"/>
      <c r="G1723" s="392"/>
    </row>
    <row r="1724" spans="1:7" s="521" customFormat="1" ht="26.4">
      <c r="A1724" s="440" t="s">
        <v>968</v>
      </c>
      <c r="B1724" s="436" t="s">
        <v>971</v>
      </c>
      <c r="C1724" s="400"/>
      <c r="D1724" s="401"/>
      <c r="E1724" s="289"/>
      <c r="F1724" s="401"/>
      <c r="G1724" s="392"/>
    </row>
    <row r="1725" spans="1:7" s="521" customFormat="1" ht="26.4">
      <c r="A1725" s="440" t="s">
        <v>968</v>
      </c>
      <c r="B1725" s="436" t="s">
        <v>972</v>
      </c>
      <c r="C1725" s="400"/>
      <c r="D1725" s="401"/>
      <c r="E1725" s="289"/>
      <c r="F1725" s="401"/>
      <c r="G1725" s="392"/>
    </row>
    <row r="1726" spans="1:7" s="521" customFormat="1" ht="26.4">
      <c r="A1726" s="440" t="s">
        <v>968</v>
      </c>
      <c r="B1726" s="436" t="s">
        <v>552</v>
      </c>
      <c r="C1726" s="400"/>
      <c r="D1726" s="401"/>
      <c r="E1726" s="289"/>
      <c r="F1726" s="401"/>
      <c r="G1726" s="392"/>
    </row>
    <row r="1727" spans="1:7" s="521" customFormat="1">
      <c r="A1727" s="398"/>
      <c r="B1727" s="384"/>
      <c r="C1727" s="400"/>
      <c r="D1727" s="401"/>
      <c r="E1727" s="289"/>
      <c r="F1727" s="374"/>
    </row>
    <row r="1728" spans="1:7" s="562" customFormat="1">
      <c r="A1728" s="560" t="s">
        <v>1167</v>
      </c>
      <c r="B1728" s="379" t="s">
        <v>2104</v>
      </c>
      <c r="C1728" s="439"/>
      <c r="D1728" s="561"/>
      <c r="E1728" s="612"/>
      <c r="F1728" s="561"/>
    </row>
    <row r="1729" spans="1:6" s="562" customFormat="1" ht="52.8">
      <c r="A1729" s="560"/>
      <c r="B1729" s="379" t="s">
        <v>2105</v>
      </c>
      <c r="C1729" s="439"/>
      <c r="D1729" s="561"/>
      <c r="E1729" s="612"/>
      <c r="F1729" s="561"/>
    </row>
    <row r="1730" spans="1:6" s="562" customFormat="1" ht="39.6">
      <c r="A1730" s="560"/>
      <c r="B1730" s="379" t="s">
        <v>973</v>
      </c>
      <c r="C1730" s="439"/>
      <c r="D1730" s="561"/>
      <c r="E1730" s="612"/>
      <c r="F1730" s="561"/>
    </row>
    <row r="1731" spans="1:6" s="562" customFormat="1" ht="26.4">
      <c r="A1731" s="560"/>
      <c r="B1731" s="379" t="s">
        <v>2106</v>
      </c>
      <c r="C1731" s="439"/>
      <c r="D1731" s="570"/>
      <c r="E1731" s="612"/>
      <c r="F1731" s="561"/>
    </row>
    <row r="1732" spans="1:6" s="562" customFormat="1">
      <c r="A1732" s="560"/>
      <c r="B1732" s="379" t="s">
        <v>2113</v>
      </c>
      <c r="C1732" s="439"/>
      <c r="D1732" s="570"/>
      <c r="E1732" s="612"/>
      <c r="F1732" s="561"/>
    </row>
    <row r="1733" spans="1:6" s="562" customFormat="1">
      <c r="B1733" s="379" t="s">
        <v>532</v>
      </c>
      <c r="C1733" s="447" t="s">
        <v>348</v>
      </c>
      <c r="D1733" s="637">
        <v>60</v>
      </c>
      <c r="E1733" s="299"/>
      <c r="F1733" s="447">
        <f>D1733*E1733</f>
        <v>0</v>
      </c>
    </row>
    <row r="1734" spans="1:6" s="521" customFormat="1">
      <c r="A1734" s="398"/>
      <c r="B1734" s="384"/>
      <c r="C1734" s="400"/>
      <c r="D1734" s="422"/>
      <c r="E1734" s="289"/>
      <c r="F1734" s="374"/>
    </row>
    <row r="1735" spans="1:6" s="562" customFormat="1">
      <c r="A1735" s="560" t="s">
        <v>1166</v>
      </c>
      <c r="B1735" s="379" t="s">
        <v>1155</v>
      </c>
      <c r="C1735" s="439"/>
      <c r="D1735" s="570"/>
      <c r="E1735" s="612"/>
      <c r="F1735" s="561"/>
    </row>
    <row r="1736" spans="1:6" s="562" customFormat="1">
      <c r="A1736" s="560"/>
      <c r="B1736" s="379" t="s">
        <v>2115</v>
      </c>
      <c r="C1736" s="439"/>
      <c r="D1736" s="570"/>
      <c r="E1736" s="612"/>
      <c r="F1736" s="561"/>
    </row>
    <row r="1737" spans="1:6" s="562" customFormat="1">
      <c r="A1737" s="560"/>
      <c r="B1737" s="113" t="s">
        <v>2865</v>
      </c>
      <c r="C1737" s="439"/>
      <c r="D1737" s="570"/>
      <c r="E1737" s="612"/>
      <c r="F1737" s="561"/>
    </row>
    <row r="1738" spans="1:6" s="562" customFormat="1" ht="26.4">
      <c r="A1738" s="560"/>
      <c r="B1738" s="379" t="s">
        <v>2109</v>
      </c>
      <c r="C1738" s="439"/>
      <c r="D1738" s="570"/>
      <c r="E1738" s="612"/>
      <c r="F1738" s="561"/>
    </row>
    <row r="1739" spans="1:6" s="562" customFormat="1">
      <c r="A1739" s="560"/>
      <c r="B1739" s="379" t="s">
        <v>2113</v>
      </c>
      <c r="C1739" s="439"/>
      <c r="D1739" s="570"/>
      <c r="E1739" s="612"/>
      <c r="F1739" s="561"/>
    </row>
    <row r="1740" spans="1:6" s="562" customFormat="1">
      <c r="B1740" s="379" t="s">
        <v>532</v>
      </c>
      <c r="C1740" s="447" t="s">
        <v>348</v>
      </c>
      <c r="D1740" s="637">
        <v>225</v>
      </c>
      <c r="E1740" s="299"/>
      <c r="F1740" s="447">
        <f>D1740*E1740</f>
        <v>0</v>
      </c>
    </row>
    <row r="1741" spans="1:6" s="627" customFormat="1">
      <c r="A1741" s="398"/>
      <c r="B1741" s="384"/>
      <c r="C1741" s="400"/>
      <c r="D1741" s="401"/>
      <c r="E1741" s="289"/>
      <c r="F1741" s="374"/>
    </row>
    <row r="1742" spans="1:6" s="562" customFormat="1" ht="15" customHeight="1">
      <c r="A1742" s="560" t="s">
        <v>2179</v>
      </c>
      <c r="B1742" s="379" t="s">
        <v>2111</v>
      </c>
      <c r="C1742" s="439"/>
      <c r="D1742" s="561"/>
      <c r="E1742" s="612"/>
      <c r="F1742" s="561"/>
    </row>
    <row r="1743" spans="1:6" s="562" customFormat="1">
      <c r="A1743" s="560"/>
      <c r="B1743" s="113" t="s">
        <v>2865</v>
      </c>
      <c r="C1743" s="439"/>
      <c r="D1743" s="561"/>
      <c r="E1743" s="612"/>
      <c r="F1743" s="561"/>
    </row>
    <row r="1744" spans="1:6" s="562" customFormat="1" ht="26.4">
      <c r="A1744" s="560"/>
      <c r="B1744" s="379" t="s">
        <v>2109</v>
      </c>
      <c r="C1744" s="439"/>
      <c r="D1744" s="561"/>
      <c r="E1744" s="612"/>
      <c r="F1744" s="561"/>
    </row>
    <row r="1745" spans="1:8" s="562" customFormat="1">
      <c r="A1745" s="560"/>
      <c r="B1745" s="379" t="s">
        <v>2113</v>
      </c>
      <c r="C1745" s="439"/>
      <c r="D1745" s="570"/>
      <c r="E1745" s="612"/>
      <c r="F1745" s="561"/>
    </row>
    <row r="1746" spans="1:8" s="562" customFormat="1">
      <c r="B1746" s="379" t="s">
        <v>532</v>
      </c>
      <c r="C1746" s="447" t="s">
        <v>348</v>
      </c>
      <c r="D1746" s="637">
        <v>90</v>
      </c>
      <c r="E1746" s="299"/>
      <c r="F1746" s="447">
        <f>D1746*E1746</f>
        <v>0</v>
      </c>
    </row>
    <row r="1747" spans="1:8" s="562" customFormat="1">
      <c r="B1747" s="630" t="s">
        <v>2112</v>
      </c>
      <c r="C1747" s="447" t="s">
        <v>534</v>
      </c>
      <c r="D1747" s="637">
        <v>80</v>
      </c>
      <c r="E1747" s="299"/>
      <c r="F1747" s="447">
        <f>D1747*E1747</f>
        <v>0</v>
      </c>
    </row>
    <row r="1748" spans="1:8" s="626" customFormat="1">
      <c r="A1748" s="658"/>
      <c r="B1748" s="131"/>
      <c r="C1748" s="56"/>
      <c r="D1748" s="68"/>
      <c r="E1748" s="273"/>
      <c r="F1748" s="273"/>
    </row>
    <row r="1749" spans="1:8" s="613" customFormat="1">
      <c r="A1749" s="608" t="s">
        <v>2309</v>
      </c>
      <c r="B1749" s="113" t="s">
        <v>2108</v>
      </c>
      <c r="C1749" s="610"/>
      <c r="D1749" s="611"/>
      <c r="E1749" s="628"/>
      <c r="F1749" s="611"/>
    </row>
    <row r="1750" spans="1:8" s="613" customFormat="1">
      <c r="A1750" s="608"/>
      <c r="B1750" s="113" t="s">
        <v>2865</v>
      </c>
      <c r="C1750" s="610"/>
      <c r="D1750" s="611"/>
      <c r="E1750" s="628"/>
      <c r="F1750" s="611"/>
    </row>
    <row r="1751" spans="1:8" s="562" customFormat="1">
      <c r="A1751" s="560"/>
      <c r="B1751" s="379" t="s">
        <v>2113</v>
      </c>
      <c r="C1751" s="439"/>
      <c r="D1751" s="561"/>
      <c r="E1751" s="612"/>
      <c r="F1751" s="561"/>
    </row>
    <row r="1752" spans="1:8" s="613" customFormat="1">
      <c r="B1752" s="113" t="s">
        <v>544</v>
      </c>
      <c r="C1752" s="621"/>
      <c r="D1752" s="621"/>
      <c r="E1752" s="621"/>
      <c r="F1752" s="621"/>
    </row>
    <row r="1753" spans="1:8" s="613" customFormat="1">
      <c r="B1753" s="630" t="s">
        <v>2110</v>
      </c>
      <c r="C1753" s="621" t="s">
        <v>534</v>
      </c>
      <c r="D1753" s="659">
        <v>75</v>
      </c>
      <c r="E1753" s="621"/>
      <c r="F1753" s="621">
        <f>D1753*E1753</f>
        <v>0</v>
      </c>
    </row>
    <row r="1754" spans="1:8" s="321" customFormat="1">
      <c r="A1754" s="379"/>
      <c r="B1754" s="379"/>
      <c r="C1754" s="447"/>
      <c r="D1754" s="447"/>
      <c r="E1754" s="299"/>
      <c r="F1754" s="447"/>
      <c r="G1754" s="379"/>
      <c r="H1754" s="379"/>
    </row>
    <row r="1755" spans="1:8" s="321" customFormat="1">
      <c r="A1755" s="478" t="s">
        <v>2310</v>
      </c>
      <c r="B1755" s="379" t="s">
        <v>2114</v>
      </c>
      <c r="C1755" s="447"/>
      <c r="D1755" s="447"/>
      <c r="E1755" s="299"/>
      <c r="F1755" s="447"/>
      <c r="G1755" s="379"/>
      <c r="H1755" s="379"/>
    </row>
    <row r="1756" spans="1:8" s="321" customFormat="1" ht="66">
      <c r="A1756" s="379"/>
      <c r="B1756" s="379" t="s">
        <v>2107</v>
      </c>
      <c r="C1756" s="447"/>
      <c r="D1756" s="447"/>
      <c r="E1756" s="299"/>
      <c r="F1756" s="447"/>
      <c r="G1756" s="379"/>
      <c r="H1756" s="379"/>
    </row>
    <row r="1757" spans="1:8" s="321" customFormat="1">
      <c r="A1757" s="379"/>
      <c r="B1757" s="379" t="s">
        <v>544</v>
      </c>
      <c r="C1757" s="447" t="s">
        <v>534</v>
      </c>
      <c r="D1757" s="637">
        <v>8</v>
      </c>
      <c r="E1757" s="299"/>
      <c r="F1757" s="447">
        <f>D1757*E1757</f>
        <v>0</v>
      </c>
      <c r="G1757" s="379"/>
      <c r="H1757" s="379"/>
    </row>
    <row r="1758" spans="1:8" s="461" customFormat="1" ht="13.8" thickBot="1">
      <c r="A1758" s="462"/>
      <c r="B1758" s="459"/>
      <c r="C1758" s="460"/>
      <c r="D1758" s="566"/>
      <c r="E1758" s="567"/>
      <c r="F1758" s="460"/>
    </row>
    <row r="1759" spans="1:8" s="521" customFormat="1" ht="13.8" thickBot="1">
      <c r="A1759" s="444"/>
      <c r="B1759" s="532" t="s">
        <v>2866</v>
      </c>
      <c r="C1759" s="380"/>
      <c r="D1759" s="380"/>
      <c r="E1759" s="1206"/>
      <c r="F1759" s="381">
        <f>SUM(F1728:F1757)</f>
        <v>0</v>
      </c>
    </row>
    <row r="1760" spans="1:8" s="725" customFormat="1">
      <c r="A1760" s="897"/>
      <c r="B1760" s="898"/>
      <c r="C1760" s="899"/>
      <c r="D1760" s="899"/>
      <c r="E1760" s="288"/>
      <c r="F1760" s="418"/>
    </row>
    <row r="1761" spans="1:7" s="521" customFormat="1">
      <c r="A1761" s="438" t="s">
        <v>1164</v>
      </c>
      <c r="B1761" s="372" t="s">
        <v>2117</v>
      </c>
      <c r="C1761" s="400"/>
      <c r="D1761" s="401"/>
      <c r="E1761" s="289"/>
      <c r="F1761" s="401"/>
      <c r="G1761" s="392"/>
    </row>
    <row r="1762" spans="1:7" s="521" customFormat="1">
      <c r="A1762" s="440"/>
      <c r="B1762" s="384"/>
      <c r="C1762" s="400"/>
      <c r="D1762" s="401"/>
      <c r="E1762" s="289"/>
      <c r="F1762" s="401"/>
      <c r="G1762" s="392"/>
    </row>
    <row r="1763" spans="1:7" s="613" customFormat="1" ht="26.4">
      <c r="A1763" s="608" t="s">
        <v>1165</v>
      </c>
      <c r="B1763" s="113" t="s">
        <v>2119</v>
      </c>
      <c r="C1763" s="610"/>
      <c r="D1763" s="611"/>
      <c r="E1763" s="628"/>
      <c r="F1763" s="611"/>
    </row>
    <row r="1764" spans="1:7" s="613" customFormat="1">
      <c r="A1764" s="608"/>
      <c r="B1764" s="630" t="s">
        <v>2121</v>
      </c>
      <c r="C1764" s="610"/>
      <c r="D1764" s="611"/>
      <c r="E1764" s="628"/>
      <c r="F1764" s="611"/>
    </row>
    <row r="1765" spans="1:7" s="613" customFormat="1">
      <c r="A1765" s="608"/>
      <c r="B1765" s="630" t="s">
        <v>2120</v>
      </c>
      <c r="C1765" s="610"/>
      <c r="D1765" s="611"/>
      <c r="E1765" s="628"/>
      <c r="F1765" s="611"/>
    </row>
    <row r="1766" spans="1:7" s="613" customFormat="1" ht="26.4">
      <c r="A1766" s="608"/>
      <c r="B1766" s="630" t="s">
        <v>2118</v>
      </c>
      <c r="C1766" s="610"/>
      <c r="D1766" s="611"/>
      <c r="E1766" s="628"/>
      <c r="F1766" s="611"/>
    </row>
    <row r="1767" spans="1:7" s="613" customFormat="1" ht="132">
      <c r="A1767" s="608"/>
      <c r="B1767" s="609" t="s">
        <v>3449</v>
      </c>
      <c r="C1767" s="610"/>
      <c r="D1767" s="611"/>
      <c r="E1767" s="628"/>
      <c r="F1767" s="611"/>
    </row>
    <row r="1768" spans="1:7" s="630" customFormat="1">
      <c r="B1768" s="630" t="s">
        <v>533</v>
      </c>
    </row>
    <row r="1769" spans="1:7" s="613" customFormat="1">
      <c r="B1769" s="630" t="s">
        <v>2210</v>
      </c>
      <c r="C1769" s="621" t="s">
        <v>258</v>
      </c>
      <c r="D1769" s="621">
        <v>1</v>
      </c>
      <c r="E1769" s="621"/>
      <c r="F1769" s="621">
        <f t="shared" ref="F1769" si="11">D1769*E1769</f>
        <v>0</v>
      </c>
    </row>
    <row r="1770" spans="1:7" s="613" customFormat="1">
      <c r="B1770" s="630" t="s">
        <v>2124</v>
      </c>
      <c r="C1770" s="621" t="s">
        <v>258</v>
      </c>
      <c r="D1770" s="621">
        <v>15</v>
      </c>
      <c r="E1770" s="621"/>
      <c r="F1770" s="621">
        <f t="shared" ref="F1770" si="12">D1770*E1770</f>
        <v>0</v>
      </c>
    </row>
    <row r="1771" spans="1:7" s="613" customFormat="1">
      <c r="B1771" s="630" t="s">
        <v>2125</v>
      </c>
      <c r="C1771" s="621" t="s">
        <v>258</v>
      </c>
      <c r="D1771" s="621">
        <v>5</v>
      </c>
      <c r="E1771" s="621"/>
      <c r="F1771" s="621">
        <f t="shared" ref="F1771" si="13">D1771*E1771</f>
        <v>0</v>
      </c>
    </row>
    <row r="1772" spans="1:7" s="613" customFormat="1">
      <c r="B1772" s="630" t="s">
        <v>2122</v>
      </c>
      <c r="C1772" s="621" t="s">
        <v>258</v>
      </c>
      <c r="D1772" s="621">
        <v>30</v>
      </c>
      <c r="E1772" s="621"/>
      <c r="F1772" s="621">
        <f t="shared" ref="F1772:F1773" si="14">D1772*E1772</f>
        <v>0</v>
      </c>
    </row>
    <row r="1773" spans="1:7" s="613" customFormat="1">
      <c r="B1773" s="630" t="s">
        <v>2123</v>
      </c>
      <c r="C1773" s="621" t="s">
        <v>258</v>
      </c>
      <c r="D1773" s="621">
        <v>88</v>
      </c>
      <c r="E1773" s="621"/>
      <c r="F1773" s="621">
        <f t="shared" si="14"/>
        <v>0</v>
      </c>
    </row>
    <row r="1774" spans="1:7" s="461" customFormat="1" ht="13.8" thickBot="1">
      <c r="A1774" s="462"/>
      <c r="B1774" s="459"/>
      <c r="C1774" s="460"/>
      <c r="D1774" s="566"/>
      <c r="E1774" s="566"/>
      <c r="F1774" s="460"/>
    </row>
    <row r="1775" spans="1:7" s="521" customFormat="1" ht="13.8" thickBot="1">
      <c r="A1775" s="444"/>
      <c r="B1775" s="532" t="s">
        <v>2867</v>
      </c>
      <c r="C1775" s="380"/>
      <c r="D1775" s="380"/>
      <c r="E1775" s="380"/>
      <c r="F1775" s="381">
        <f>SUM(F1763:F1773)</f>
        <v>0</v>
      </c>
    </row>
    <row r="1776" spans="1:7">
      <c r="C1776" s="541"/>
      <c r="D1776" s="541"/>
      <c r="E1776" s="541"/>
      <c r="F1776" s="541"/>
    </row>
    <row r="1777" spans="1:6" s="562" customFormat="1">
      <c r="A1777" s="573"/>
      <c r="C1777" s="574"/>
      <c r="D1777" s="561"/>
      <c r="E1777" s="574"/>
      <c r="F1777" s="561"/>
    </row>
    <row r="1778" spans="1:6">
      <c r="A1778" s="575"/>
    </row>
    <row r="1779" spans="1:6">
      <c r="A1779" s="575"/>
    </row>
    <row r="1780" spans="1:6" ht="13.8" thickBot="1">
      <c r="A1780" s="479" t="s">
        <v>126</v>
      </c>
      <c r="B1780" s="480" t="s">
        <v>528</v>
      </c>
      <c r="C1780" s="481"/>
      <c r="D1780" s="482"/>
      <c r="E1780" s="482"/>
      <c r="F1780" s="483"/>
    </row>
    <row r="1781" spans="1:6" ht="13.8" thickTop="1">
      <c r="A1781" s="484"/>
      <c r="B1781" s="485"/>
      <c r="C1781" s="486"/>
      <c r="D1781" s="487"/>
      <c r="E1781" s="487"/>
      <c r="F1781" s="488"/>
    </row>
    <row r="1782" spans="1:6">
      <c r="A1782" s="489" t="s">
        <v>335</v>
      </c>
      <c r="B1782" s="519" t="s">
        <v>336</v>
      </c>
      <c r="C1782" s="490"/>
      <c r="D1782" s="490"/>
      <c r="E1782" s="491"/>
      <c r="F1782" s="492">
        <f>F797</f>
        <v>0</v>
      </c>
    </row>
    <row r="1783" spans="1:6">
      <c r="A1783" s="493"/>
      <c r="B1783" s="494"/>
      <c r="C1783" s="487"/>
      <c r="D1783" s="487"/>
      <c r="E1783" s="495"/>
      <c r="F1783" s="488"/>
    </row>
    <row r="1784" spans="1:6">
      <c r="A1784" s="489" t="s">
        <v>337</v>
      </c>
      <c r="B1784" s="519" t="s">
        <v>1006</v>
      </c>
      <c r="C1784" s="490"/>
      <c r="D1784" s="490"/>
      <c r="E1784" s="491"/>
      <c r="F1784" s="492">
        <f>F963</f>
        <v>0</v>
      </c>
    </row>
    <row r="1785" spans="1:6">
      <c r="A1785" s="493"/>
      <c r="B1785" s="689"/>
      <c r="C1785" s="487"/>
      <c r="D1785" s="487"/>
      <c r="E1785" s="495"/>
      <c r="F1785" s="488"/>
    </row>
    <row r="1786" spans="1:6">
      <c r="A1786" s="489" t="s">
        <v>257</v>
      </c>
      <c r="B1786" s="661" t="s">
        <v>930</v>
      </c>
      <c r="C1786" s="490"/>
      <c r="D1786" s="490"/>
      <c r="E1786" s="491"/>
      <c r="F1786" s="492">
        <f>F979</f>
        <v>0</v>
      </c>
    </row>
    <row r="1787" spans="1:6">
      <c r="A1787" s="493"/>
      <c r="B1787" s="689"/>
      <c r="C1787" s="487"/>
      <c r="D1787" s="487"/>
      <c r="E1787" s="495"/>
      <c r="F1787" s="488"/>
    </row>
    <row r="1788" spans="1:6">
      <c r="A1788" s="489" t="s">
        <v>256</v>
      </c>
      <c r="B1788" s="661" t="s">
        <v>931</v>
      </c>
      <c r="C1788" s="490"/>
      <c r="D1788" s="490"/>
      <c r="E1788" s="491"/>
      <c r="F1788" s="492">
        <f>F991</f>
        <v>0</v>
      </c>
    </row>
    <row r="1789" spans="1:6">
      <c r="A1789" s="493"/>
      <c r="B1789" s="494"/>
      <c r="C1789" s="487"/>
      <c r="D1789" s="487"/>
      <c r="E1789" s="495"/>
      <c r="F1789" s="488"/>
    </row>
    <row r="1790" spans="1:6">
      <c r="A1790" s="489" t="s">
        <v>285</v>
      </c>
      <c r="B1790" s="519" t="s">
        <v>284</v>
      </c>
      <c r="C1790" s="490"/>
      <c r="D1790" s="490"/>
      <c r="E1790" s="491"/>
      <c r="F1790" s="492">
        <f>F1032</f>
        <v>0</v>
      </c>
    </row>
    <row r="1791" spans="1:6">
      <c r="A1791" s="493"/>
      <c r="B1791" s="494"/>
      <c r="C1791" s="487"/>
      <c r="D1791" s="487"/>
      <c r="E1791" s="495"/>
      <c r="F1791" s="488"/>
    </row>
    <row r="1792" spans="1:6">
      <c r="A1792" s="489" t="s">
        <v>333</v>
      </c>
      <c r="B1792" s="519" t="s">
        <v>1118</v>
      </c>
      <c r="C1792" s="490"/>
      <c r="D1792" s="490"/>
      <c r="E1792" s="491"/>
      <c r="F1792" s="492">
        <f>F1144</f>
        <v>0</v>
      </c>
    </row>
    <row r="1793" spans="1:6">
      <c r="A1793" s="493"/>
      <c r="B1793" s="494"/>
      <c r="C1793" s="487"/>
      <c r="D1793" s="487"/>
      <c r="E1793" s="495"/>
      <c r="F1793" s="488"/>
    </row>
    <row r="1794" spans="1:6">
      <c r="A1794" s="489" t="s">
        <v>343</v>
      </c>
      <c r="B1794" s="519" t="s">
        <v>1159</v>
      </c>
      <c r="C1794" s="490"/>
      <c r="D1794" s="490"/>
      <c r="E1794" s="491"/>
      <c r="F1794" s="492">
        <f>F1234</f>
        <v>0</v>
      </c>
    </row>
    <row r="1795" spans="1:6">
      <c r="A1795" s="493"/>
      <c r="B1795" s="494"/>
      <c r="C1795" s="487"/>
      <c r="D1795" s="487"/>
      <c r="E1795" s="495"/>
      <c r="F1795" s="488"/>
    </row>
    <row r="1796" spans="1:6">
      <c r="A1796" s="489" t="s">
        <v>344</v>
      </c>
      <c r="B1796" s="519" t="s">
        <v>764</v>
      </c>
      <c r="C1796" s="490"/>
      <c r="D1796" s="490"/>
      <c r="E1796" s="491"/>
      <c r="F1796" s="492">
        <f>F1284</f>
        <v>0</v>
      </c>
    </row>
    <row r="1797" spans="1:6">
      <c r="A1797" s="493"/>
      <c r="B1797" s="494"/>
      <c r="C1797" s="487"/>
      <c r="D1797" s="487"/>
      <c r="E1797" s="495"/>
      <c r="F1797" s="488"/>
    </row>
    <row r="1798" spans="1:6">
      <c r="A1798" s="489" t="s">
        <v>342</v>
      </c>
      <c r="B1798" s="1298" t="s">
        <v>1057</v>
      </c>
      <c r="C1798" s="1299"/>
      <c r="D1798" s="490"/>
      <c r="E1798" s="491"/>
      <c r="F1798" s="492">
        <f>F1322</f>
        <v>0</v>
      </c>
    </row>
    <row r="1799" spans="1:6">
      <c r="A1799" s="493"/>
      <c r="B1799" s="494"/>
      <c r="C1799" s="487"/>
      <c r="D1799" s="487"/>
      <c r="E1799" s="495"/>
      <c r="F1799" s="488"/>
    </row>
    <row r="1800" spans="1:6">
      <c r="A1800" s="489" t="s">
        <v>340</v>
      </c>
      <c r="B1800" s="678" t="s">
        <v>1171</v>
      </c>
      <c r="C1800" s="490"/>
      <c r="D1800" s="490"/>
      <c r="E1800" s="491"/>
      <c r="F1800" s="492">
        <f>F1387</f>
        <v>0</v>
      </c>
    </row>
    <row r="1801" spans="1:6">
      <c r="A1801" s="493"/>
      <c r="B1801" s="494"/>
      <c r="C1801" s="487"/>
      <c r="D1801" s="487"/>
      <c r="E1801" s="495"/>
      <c r="F1801" s="488"/>
    </row>
    <row r="1802" spans="1:6">
      <c r="A1802" s="489" t="s">
        <v>341</v>
      </c>
      <c r="B1802" s="678" t="s">
        <v>1172</v>
      </c>
      <c r="C1802" s="490"/>
      <c r="D1802" s="490"/>
      <c r="E1802" s="491"/>
      <c r="F1802" s="492">
        <f>F1421</f>
        <v>0</v>
      </c>
    </row>
    <row r="1803" spans="1:6">
      <c r="A1803" s="493"/>
      <c r="B1803" s="494"/>
      <c r="C1803" s="487"/>
      <c r="D1803" s="487"/>
      <c r="E1803" s="495"/>
      <c r="F1803" s="488"/>
    </row>
    <row r="1804" spans="1:6">
      <c r="A1804" s="489" t="s">
        <v>551</v>
      </c>
      <c r="B1804" s="678" t="s">
        <v>1065</v>
      </c>
      <c r="C1804" s="490"/>
      <c r="D1804" s="490"/>
      <c r="E1804" s="491"/>
      <c r="F1804" s="492">
        <f>F1499</f>
        <v>0</v>
      </c>
    </row>
    <row r="1805" spans="1:6">
      <c r="A1805" s="493"/>
      <c r="B1805" s="494"/>
      <c r="C1805" s="487"/>
      <c r="D1805" s="487"/>
      <c r="E1805" s="495"/>
      <c r="F1805" s="488"/>
    </row>
    <row r="1806" spans="1:6">
      <c r="A1806" s="489" t="s">
        <v>925</v>
      </c>
      <c r="B1806" s="678" t="s">
        <v>555</v>
      </c>
      <c r="C1806" s="490"/>
      <c r="D1806" s="490"/>
      <c r="E1806" s="491"/>
      <c r="F1806" s="492">
        <f>F1534</f>
        <v>0</v>
      </c>
    </row>
    <row r="1807" spans="1:6">
      <c r="A1807" s="493"/>
      <c r="B1807" s="494"/>
      <c r="C1807" s="487"/>
      <c r="D1807" s="487"/>
      <c r="E1807" s="495"/>
      <c r="F1807" s="488"/>
    </row>
    <row r="1808" spans="1:6">
      <c r="A1808" s="489" t="s">
        <v>926</v>
      </c>
      <c r="B1808" s="678" t="s">
        <v>850</v>
      </c>
      <c r="C1808" s="490"/>
      <c r="D1808" s="490"/>
      <c r="E1808" s="491"/>
      <c r="F1808" s="496">
        <f>F1633</f>
        <v>0</v>
      </c>
    </row>
    <row r="1809" spans="1:6">
      <c r="A1809" s="493"/>
      <c r="B1809" s="494"/>
      <c r="C1809" s="487"/>
      <c r="D1809" s="487"/>
      <c r="E1809" s="495"/>
      <c r="F1809" s="488"/>
    </row>
    <row r="1810" spans="1:6">
      <c r="A1810" s="489" t="s">
        <v>927</v>
      </c>
      <c r="B1810" s="678" t="s">
        <v>2311</v>
      </c>
      <c r="C1810" s="490"/>
      <c r="D1810" s="490"/>
      <c r="E1810" s="491"/>
      <c r="F1810" s="492">
        <f>F1660</f>
        <v>0</v>
      </c>
    </row>
    <row r="1811" spans="1:6">
      <c r="A1811" s="493"/>
      <c r="B1811" s="494"/>
      <c r="C1811" s="487"/>
      <c r="D1811" s="487"/>
      <c r="E1811" s="495"/>
      <c r="F1811" s="488"/>
    </row>
    <row r="1812" spans="1:6">
      <c r="A1812" s="489" t="s">
        <v>928</v>
      </c>
      <c r="B1812" s="678" t="s">
        <v>2312</v>
      </c>
      <c r="C1812" s="490"/>
      <c r="D1812" s="490"/>
      <c r="E1812" s="491"/>
      <c r="F1812" s="492">
        <f>F1673</f>
        <v>0</v>
      </c>
    </row>
    <row r="1813" spans="1:6">
      <c r="A1813" s="493"/>
      <c r="B1813" s="494"/>
      <c r="C1813" s="487"/>
      <c r="D1813" s="487"/>
      <c r="E1813" s="495"/>
      <c r="F1813" s="488"/>
    </row>
    <row r="1814" spans="1:6">
      <c r="A1814" s="489" t="s">
        <v>1010</v>
      </c>
      <c r="B1814" s="678" t="s">
        <v>939</v>
      </c>
      <c r="C1814" s="490"/>
      <c r="D1814" s="490"/>
      <c r="E1814" s="491"/>
      <c r="F1814" s="492">
        <f>F1715</f>
        <v>0</v>
      </c>
    </row>
    <row r="1815" spans="1:6">
      <c r="A1815" s="493"/>
      <c r="B1815" s="494"/>
      <c r="C1815" s="487"/>
      <c r="D1815" s="487"/>
      <c r="E1815" s="495"/>
      <c r="F1815" s="488"/>
    </row>
    <row r="1816" spans="1:6">
      <c r="A1816" s="489" t="s">
        <v>1015</v>
      </c>
      <c r="B1816" s="519" t="s">
        <v>550</v>
      </c>
      <c r="C1816" s="490"/>
      <c r="D1816" s="490"/>
      <c r="E1816" s="491"/>
      <c r="F1816" s="492">
        <f>F1759</f>
        <v>0</v>
      </c>
    </row>
    <row r="1817" spans="1:6">
      <c r="A1817" s="493"/>
      <c r="B1817" s="494"/>
      <c r="C1817" s="487"/>
      <c r="D1817" s="487"/>
      <c r="E1817" s="495"/>
      <c r="F1817" s="488"/>
    </row>
    <row r="1818" spans="1:6">
      <c r="A1818" s="497" t="s">
        <v>1017</v>
      </c>
      <c r="B1818" s="519" t="s">
        <v>2117</v>
      </c>
      <c r="C1818" s="490"/>
      <c r="D1818" s="490"/>
      <c r="E1818" s="491"/>
      <c r="F1818" s="492">
        <f>F1775</f>
        <v>0</v>
      </c>
    </row>
    <row r="1819" spans="1:6" ht="13.8" thickBot="1">
      <c r="A1819" s="493"/>
      <c r="B1819" s="494"/>
      <c r="C1819" s="487"/>
      <c r="D1819" s="487"/>
      <c r="E1819" s="495"/>
      <c r="F1819" s="488"/>
    </row>
    <row r="1820" spans="1:6" ht="14.4" thickTop="1" thickBot="1">
      <c r="A1820" s="498" t="s">
        <v>126</v>
      </c>
      <c r="B1820" s="499" t="s">
        <v>529</v>
      </c>
      <c r="C1820" s="500"/>
      <c r="D1820" s="500"/>
      <c r="E1820" s="501"/>
      <c r="F1820" s="502">
        <f>SUM(F1782:F1818)</f>
        <v>0</v>
      </c>
    </row>
    <row r="1821" spans="1:6" ht="13.8" thickTop="1">
      <c r="A1821" s="521"/>
      <c r="B1821" s="521"/>
      <c r="C1821" s="377"/>
      <c r="D1821" s="377"/>
      <c r="E1821" s="377"/>
      <c r="F1821" s="374"/>
    </row>
  </sheetData>
  <mergeCells count="543">
    <mergeCell ref="G97:O97"/>
    <mergeCell ref="G98:O98"/>
    <mergeCell ref="H1269:J1269"/>
    <mergeCell ref="H1184:J1184"/>
    <mergeCell ref="H1188:J1188"/>
    <mergeCell ref="H1159:J1159"/>
    <mergeCell ref="H1165:J1165"/>
    <mergeCell ref="H1243:J1243"/>
    <mergeCell ref="H1197:J1197"/>
    <mergeCell ref="H1207:J1207"/>
    <mergeCell ref="H1212:J1212"/>
    <mergeCell ref="H1220:J1220"/>
    <mergeCell ref="H1227:J1227"/>
    <mergeCell ref="H1231:J1231"/>
    <mergeCell ref="H1201:J1201"/>
    <mergeCell ref="H1216:J1216"/>
    <mergeCell ref="H1264:J1264"/>
    <mergeCell ref="H1251:J1251"/>
    <mergeCell ref="H1175:J1175"/>
    <mergeCell ref="H1180:J1180"/>
    <mergeCell ref="B752:F752"/>
    <mergeCell ref="B738:F738"/>
    <mergeCell ref="B745:F745"/>
    <mergeCell ref="B728:F728"/>
    <mergeCell ref="B731:F731"/>
    <mergeCell ref="D765:F765"/>
    <mergeCell ref="B724:F724"/>
    <mergeCell ref="B744:F744"/>
    <mergeCell ref="B743:F743"/>
    <mergeCell ref="B727:F727"/>
    <mergeCell ref="B782:F782"/>
    <mergeCell ref="B687:F687"/>
    <mergeCell ref="B693:F693"/>
    <mergeCell ref="B683:F683"/>
    <mergeCell ref="B721:F721"/>
    <mergeCell ref="B722:F722"/>
    <mergeCell ref="B734:F734"/>
    <mergeCell ref="B735:F735"/>
    <mergeCell ref="B736:F736"/>
    <mergeCell ref="B750:F750"/>
    <mergeCell ref="B746:F746"/>
    <mergeCell ref="B747:F747"/>
    <mergeCell ref="B748:F748"/>
    <mergeCell ref="B749:F749"/>
    <mergeCell ref="B732:F732"/>
    <mergeCell ref="B733:F733"/>
    <mergeCell ref="B740:F740"/>
    <mergeCell ref="B741:F741"/>
    <mergeCell ref="B742:F742"/>
    <mergeCell ref="B720:F720"/>
    <mergeCell ref="B707:F707"/>
    <mergeCell ref="B719:F719"/>
    <mergeCell ref="B716:F716"/>
    <mergeCell ref="B751:F751"/>
    <mergeCell ref="B625:F625"/>
    <mergeCell ref="B626:F626"/>
    <mergeCell ref="B627:F627"/>
    <mergeCell ref="B619:F619"/>
    <mergeCell ref="B609:F609"/>
    <mergeCell ref="B614:F614"/>
    <mergeCell ref="B617:F617"/>
    <mergeCell ref="B618:F618"/>
    <mergeCell ref="B655:F655"/>
    <mergeCell ref="B561:F561"/>
    <mergeCell ref="B539:F539"/>
    <mergeCell ref="B535:F535"/>
    <mergeCell ref="B540:F540"/>
    <mergeCell ref="B541:F541"/>
    <mergeCell ref="B542:F542"/>
    <mergeCell ref="B560:F560"/>
    <mergeCell ref="B557:F557"/>
    <mergeCell ref="B657:F657"/>
    <mergeCell ref="B576:F576"/>
    <mergeCell ref="B582:F582"/>
    <mergeCell ref="B581:F581"/>
    <mergeCell ref="B545:F545"/>
    <mergeCell ref="B547:F547"/>
    <mergeCell ref="B573:F573"/>
    <mergeCell ref="B574:F574"/>
    <mergeCell ref="B575:F575"/>
    <mergeCell ref="B578:F578"/>
    <mergeCell ref="B579:F579"/>
    <mergeCell ref="B589:F589"/>
    <mergeCell ref="B592:F592"/>
    <mergeCell ref="B593:F593"/>
    <mergeCell ref="B599:F599"/>
    <mergeCell ref="B601:F601"/>
    <mergeCell ref="B463:F463"/>
    <mergeCell ref="B464:F464"/>
    <mergeCell ref="B468:F468"/>
    <mergeCell ref="B470:F470"/>
    <mergeCell ref="B465:F465"/>
    <mergeCell ref="B495:F495"/>
    <mergeCell ref="B496:F496"/>
    <mergeCell ref="B488:F488"/>
    <mergeCell ref="B505:F505"/>
    <mergeCell ref="B473:F473"/>
    <mergeCell ref="B478:F478"/>
    <mergeCell ref="B484:F484"/>
    <mergeCell ref="B487:F487"/>
    <mergeCell ref="B491:F491"/>
    <mergeCell ref="B469:F469"/>
    <mergeCell ref="B472:F472"/>
    <mergeCell ref="B467:F467"/>
    <mergeCell ref="B485:F485"/>
    <mergeCell ref="B502:F502"/>
    <mergeCell ref="B506:F506"/>
    <mergeCell ref="B503:F503"/>
    <mergeCell ref="B504:F504"/>
    <mergeCell ref="B500:F500"/>
    <mergeCell ref="B508:F508"/>
    <mergeCell ref="B509:F509"/>
    <mergeCell ref="B510:F510"/>
    <mergeCell ref="B511:F511"/>
    <mergeCell ref="B501:F501"/>
    <mergeCell ref="B453:F453"/>
    <mergeCell ref="B454:F454"/>
    <mergeCell ref="B455:F455"/>
    <mergeCell ref="B456:F456"/>
    <mergeCell ref="B457:F457"/>
    <mergeCell ref="B458:F458"/>
    <mergeCell ref="B365:F365"/>
    <mergeCell ref="B438:F438"/>
    <mergeCell ref="B440:F440"/>
    <mergeCell ref="B443:F443"/>
    <mergeCell ref="B452:F452"/>
    <mergeCell ref="B450:F450"/>
    <mergeCell ref="B366:F366"/>
    <mergeCell ref="B367:F367"/>
    <mergeCell ref="B416:F416"/>
    <mergeCell ref="B417:F417"/>
    <mergeCell ref="B418:F418"/>
    <mergeCell ref="B413:F413"/>
    <mergeCell ref="B414:F414"/>
    <mergeCell ref="B415:F415"/>
    <mergeCell ref="B419:F419"/>
    <mergeCell ref="B420:F420"/>
    <mergeCell ref="B421:F421"/>
    <mergeCell ref="B422:F422"/>
    <mergeCell ref="B374:F374"/>
    <mergeCell ref="B372:F372"/>
    <mergeCell ref="B394:F394"/>
    <mergeCell ref="B396:F396"/>
    <mergeCell ref="B342:F342"/>
    <mergeCell ref="B392:F392"/>
    <mergeCell ref="B393:F393"/>
    <mergeCell ref="B391:F391"/>
    <mergeCell ref="B383:F383"/>
    <mergeCell ref="B382:F382"/>
    <mergeCell ref="B381:F381"/>
    <mergeCell ref="B373:F373"/>
    <mergeCell ref="B376:F376"/>
    <mergeCell ref="B377:F377"/>
    <mergeCell ref="B378:F378"/>
    <mergeCell ref="B379:F379"/>
    <mergeCell ref="B380:F380"/>
    <mergeCell ref="B384:F384"/>
    <mergeCell ref="B327:F327"/>
    <mergeCell ref="B328:F328"/>
    <mergeCell ref="B331:F331"/>
    <mergeCell ref="B332:F332"/>
    <mergeCell ref="B385:F385"/>
    <mergeCell ref="B333:F333"/>
    <mergeCell ref="B334:F334"/>
    <mergeCell ref="B316:F316"/>
    <mergeCell ref="B326:F326"/>
    <mergeCell ref="B317:F317"/>
    <mergeCell ref="B318:F318"/>
    <mergeCell ref="B319:F319"/>
    <mergeCell ref="B320:F320"/>
    <mergeCell ref="B322:F322"/>
    <mergeCell ref="B323:F323"/>
    <mergeCell ref="B350:F350"/>
    <mergeCell ref="B347:F347"/>
    <mergeCell ref="B348:F348"/>
    <mergeCell ref="B349:F349"/>
    <mergeCell ref="B337:F337"/>
    <mergeCell ref="B338:F338"/>
    <mergeCell ref="B339:F339"/>
    <mergeCell ref="B340:F340"/>
    <mergeCell ref="B341:F341"/>
    <mergeCell ref="A28:F28"/>
    <mergeCell ref="C57:F57"/>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1798:C1798"/>
    <mergeCell ref="B66:F66"/>
    <mergeCell ref="B67:F67"/>
    <mergeCell ref="B68:F68"/>
    <mergeCell ref="B69:F69"/>
    <mergeCell ref="B70:F70"/>
    <mergeCell ref="B71:F71"/>
    <mergeCell ref="B73:F73"/>
    <mergeCell ref="B74:F74"/>
    <mergeCell ref="B77:F77"/>
    <mergeCell ref="B148:F148"/>
    <mergeCell ref="B165:F165"/>
    <mergeCell ref="B175:F175"/>
    <mergeCell ref="B177:F177"/>
    <mergeCell ref="B181:F181"/>
    <mergeCell ref="B183:F183"/>
    <mergeCell ref="B185:F185"/>
    <mergeCell ref="B179:F179"/>
    <mergeCell ref="B311:F311"/>
    <mergeCell ref="B312:F312"/>
    <mergeCell ref="B291:F291"/>
    <mergeCell ref="B292:F292"/>
    <mergeCell ref="B293:F293"/>
    <mergeCell ref="B294:F294"/>
    <mergeCell ref="B89:F89"/>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16:F116"/>
    <mergeCell ref="B117:F117"/>
    <mergeCell ref="B118:F118"/>
    <mergeCell ref="B119:F119"/>
    <mergeCell ref="B120:F120"/>
    <mergeCell ref="B121:F121"/>
    <mergeCell ref="B110:F110"/>
    <mergeCell ref="B111:F111"/>
    <mergeCell ref="B112:F112"/>
    <mergeCell ref="B113:F113"/>
    <mergeCell ref="B114:F114"/>
    <mergeCell ref="B115:F115"/>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58:F158"/>
    <mergeCell ref="B159:F159"/>
    <mergeCell ref="B160:F160"/>
    <mergeCell ref="B161:F161"/>
    <mergeCell ref="B162:F162"/>
    <mergeCell ref="B163:F163"/>
    <mergeCell ref="B149:F149"/>
    <mergeCell ref="B150:F150"/>
    <mergeCell ref="B151:F151"/>
    <mergeCell ref="B152:F152"/>
    <mergeCell ref="B155:F155"/>
    <mergeCell ref="B156:F156"/>
    <mergeCell ref="B164:F164"/>
    <mergeCell ref="B167:F167"/>
    <mergeCell ref="B170:F170"/>
    <mergeCell ref="B173:F173"/>
    <mergeCell ref="B166:F166"/>
    <mergeCell ref="B168:F168"/>
    <mergeCell ref="B169:F169"/>
    <mergeCell ref="B171:F171"/>
    <mergeCell ref="B172:F172"/>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67:F267"/>
    <mergeCell ref="B269:F269"/>
    <mergeCell ref="B270:F270"/>
    <mergeCell ref="B271:F271"/>
    <mergeCell ref="B272:F272"/>
    <mergeCell ref="B268:F268"/>
    <mergeCell ref="B257:F257"/>
    <mergeCell ref="B258:F258"/>
    <mergeCell ref="B259:F259"/>
    <mergeCell ref="B262:F262"/>
    <mergeCell ref="B265:F265"/>
    <mergeCell ref="B266:F266"/>
    <mergeCell ref="B397:F397"/>
    <mergeCell ref="B281:F281"/>
    <mergeCell ref="B282:F282"/>
    <mergeCell ref="B283:F283"/>
    <mergeCell ref="B303:F303"/>
    <mergeCell ref="B306:F306"/>
    <mergeCell ref="B284:F284"/>
    <mergeCell ref="B287:F287"/>
    <mergeCell ref="B288:F288"/>
    <mergeCell ref="B289:F289"/>
    <mergeCell ref="B290:F290"/>
    <mergeCell ref="B295:F295"/>
    <mergeCell ref="B296:F296"/>
    <mergeCell ref="B335:F335"/>
    <mergeCell ref="B336:F336"/>
    <mergeCell ref="B297:F297"/>
    <mergeCell ref="B301:F301"/>
    <mergeCell ref="B302:F302"/>
    <mergeCell ref="B388:F388"/>
    <mergeCell ref="B304:F304"/>
    <mergeCell ref="B305:F305"/>
    <mergeCell ref="B321:F321"/>
    <mergeCell ref="B307:F307"/>
    <mergeCell ref="B310:F310"/>
    <mergeCell ref="B398:F398"/>
    <mergeCell ref="B399:F399"/>
    <mergeCell ref="B400:F400"/>
    <mergeCell ref="B355:F355"/>
    <mergeCell ref="B364:F364"/>
    <mergeCell ref="B404:F404"/>
    <mergeCell ref="B405:F405"/>
    <mergeCell ref="B351:F351"/>
    <mergeCell ref="B460:F460"/>
    <mergeCell ref="B423:F423"/>
    <mergeCell ref="B424:F424"/>
    <mergeCell ref="B426:F426"/>
    <mergeCell ref="B427:F427"/>
    <mergeCell ref="B428:F428"/>
    <mergeCell ref="B429:F429"/>
    <mergeCell ref="B430:F430"/>
    <mergeCell ref="B425:F425"/>
    <mergeCell ref="B431:F431"/>
    <mergeCell ref="B432:F432"/>
    <mergeCell ref="B433:F433"/>
    <mergeCell ref="B434:F434"/>
    <mergeCell ref="B435:F435"/>
    <mergeCell ref="B406:F406"/>
    <mergeCell ref="B408:F408"/>
    <mergeCell ref="B461:F461"/>
    <mergeCell ref="B462:F462"/>
    <mergeCell ref="B555:F555"/>
    <mergeCell ref="B569:F569"/>
    <mergeCell ref="B572:F572"/>
    <mergeCell ref="B550:F550"/>
    <mergeCell ref="B551:F551"/>
    <mergeCell ref="B554:F554"/>
    <mergeCell ref="B565:F565"/>
    <mergeCell ref="B566:F566"/>
    <mergeCell ref="B567:F567"/>
    <mergeCell ref="B568:F568"/>
    <mergeCell ref="B570:F570"/>
    <mergeCell ref="B571:F571"/>
    <mergeCell ref="B531:F531"/>
    <mergeCell ref="B532:F532"/>
    <mergeCell ref="B521:F521"/>
    <mergeCell ref="B525:F525"/>
    <mergeCell ref="B536:F536"/>
    <mergeCell ref="B514:F514"/>
    <mergeCell ref="B529:F529"/>
    <mergeCell ref="B530:F530"/>
    <mergeCell ref="B507:F507"/>
    <mergeCell ref="B512:F512"/>
    <mergeCell ref="B584:F584"/>
    <mergeCell ref="B586:F586"/>
    <mergeCell ref="B705:F705"/>
    <mergeCell ref="B636:F636"/>
    <mergeCell ref="B638:F638"/>
    <mergeCell ref="B639:F639"/>
    <mergeCell ref="B640:F640"/>
    <mergeCell ref="B652:F652"/>
    <mergeCell ref="B656:F656"/>
    <mergeCell ref="B642:F642"/>
    <mergeCell ref="B646:F646"/>
    <mergeCell ref="B666:F666"/>
    <mergeCell ref="B667:F667"/>
    <mergeCell ref="B665:F665"/>
    <mergeCell ref="B653:F653"/>
    <mergeCell ref="B615:F615"/>
    <mergeCell ref="B616:F616"/>
    <mergeCell ref="B602:F602"/>
    <mergeCell ref="B605:F605"/>
    <mergeCell ref="B606:F606"/>
    <mergeCell ref="B607:F607"/>
    <mergeCell ref="B608:F608"/>
    <mergeCell ref="B610:F610"/>
    <mergeCell ref="B658:F658"/>
    <mergeCell ref="B668:F668"/>
    <mergeCell ref="B670:F670"/>
    <mergeCell ref="B669:F669"/>
    <mergeCell ref="B671:F671"/>
    <mergeCell ref="B672:F672"/>
    <mergeCell ref="B594:F594"/>
    <mergeCell ref="B597:F597"/>
    <mergeCell ref="B662:F662"/>
    <mergeCell ref="B650:F650"/>
    <mergeCell ref="B654:F654"/>
    <mergeCell ref="B598:F598"/>
    <mergeCell ref="B659:F659"/>
    <mergeCell ref="B661:F661"/>
    <mergeCell ref="B600:F600"/>
    <mergeCell ref="B621:F621"/>
    <mergeCell ref="B631:F631"/>
    <mergeCell ref="B632:F632"/>
    <mergeCell ref="B633:F633"/>
    <mergeCell ref="B634:F634"/>
    <mergeCell ref="B628:F628"/>
    <mergeCell ref="B629:F629"/>
    <mergeCell ref="B622:F622"/>
    <mergeCell ref="B623:F623"/>
    <mergeCell ref="B624:F624"/>
    <mergeCell ref="B718:F718"/>
    <mergeCell ref="B713:F713"/>
    <mergeCell ref="B681:F681"/>
    <mergeCell ref="B682:F682"/>
    <mergeCell ref="B680:F680"/>
    <mergeCell ref="B684:F684"/>
    <mergeCell ref="B673:F673"/>
    <mergeCell ref="B676:F676"/>
    <mergeCell ref="B691:F691"/>
    <mergeCell ref="B674:F674"/>
    <mergeCell ref="B701:F701"/>
    <mergeCell ref="B708:F708"/>
    <mergeCell ref="B711:F711"/>
    <mergeCell ref="B717:F717"/>
    <mergeCell ref="B698:F698"/>
    <mergeCell ref="B700:F700"/>
    <mergeCell ref="B689:F689"/>
    <mergeCell ref="B715:F715"/>
    <mergeCell ref="B706:F706"/>
    <mergeCell ref="B709:F709"/>
    <mergeCell ref="B712:F712"/>
    <mergeCell ref="B714:F714"/>
    <mergeCell ref="B704:F704"/>
    <mergeCell ref="B781:F781"/>
    <mergeCell ref="B761:F761"/>
    <mergeCell ref="B757:F757"/>
    <mergeCell ref="B758:F758"/>
    <mergeCell ref="B759:F759"/>
    <mergeCell ref="B753:F753"/>
    <mergeCell ref="B754:F754"/>
    <mergeCell ref="B760:F760"/>
    <mergeCell ref="B755:F755"/>
    <mergeCell ref="B756:F756"/>
    <mergeCell ref="B776:F776"/>
    <mergeCell ref="B777:F777"/>
    <mergeCell ref="B778:F778"/>
    <mergeCell ref="B779:F779"/>
    <mergeCell ref="B772:F772"/>
    <mergeCell ref="B773:F773"/>
    <mergeCell ref="B774:F774"/>
    <mergeCell ref="B775:F775"/>
    <mergeCell ref="B763:F763"/>
    <mergeCell ref="B764:F764"/>
    <mergeCell ref="B780:F780"/>
    <mergeCell ref="D766:F766"/>
    <mergeCell ref="D767:F767"/>
    <mergeCell ref="B771:F771"/>
  </mergeCells>
  <phoneticPr fontId="24" type="noConversion"/>
  <printOptions horizontalCentered="1"/>
  <pageMargins left="0.70866141732283472" right="0.43307086614173229" top="0.74803149606299213" bottom="0.74803149606299213" header="0.31496062992125984" footer="0.31496062992125984"/>
  <pageSetup paperSize="9" scale="87" orientation="portrait" r:id="rId1"/>
  <headerFooter>
    <oddHeader>&amp;L&amp;"Arial,Bold"&amp;8&amp;K01+018PAVILJON I - CJELOVITA OBNOVA ZGRADE&amp;R&amp;"Arial,Bold"&amp;8&amp;K01+018TROŠKOVNIK</oddHeader>
    <oddFooter>&amp;L&amp;"Arial,Bold"&amp;8&amp;K01+014ZOP: 025/21-GP
&amp;R&amp;"Arial,Bold"&amp;8&amp;K01+015&amp;F
&amp;A
&amp;P</oddFooter>
  </headerFooter>
  <rowBreaks count="42" manualBreakCount="42">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36" max="16383" man="1"/>
    <brk id="488" max="16383" man="1"/>
    <brk id="525" max="16383" man="1"/>
    <brk id="561" max="16383" man="1"/>
    <brk id="610" max="16383" man="1"/>
    <brk id="642" max="16383" man="1"/>
    <brk id="676" max="16383" man="1"/>
    <brk id="724" max="16383" man="1"/>
    <brk id="767" max="16383" man="1"/>
    <brk id="724" max="16383" man="1"/>
    <brk id="782" max="16383" man="1"/>
    <brk id="798" max="16383" man="1"/>
    <brk id="964" max="16383" man="1"/>
    <brk id="980" max="16383" man="1"/>
    <brk id="992" max="16383" man="1"/>
    <brk id="1033" max="16383" man="1"/>
    <brk id="1145" max="16383" man="1"/>
    <brk id="1235" max="16383" man="1"/>
    <brk id="1285" max="16383" man="1"/>
    <brk id="1323" max="16383" man="1"/>
    <brk id="1388" max="16383" man="1"/>
    <brk id="1422" max="16383" man="1"/>
    <brk id="1500" max="16383" man="1"/>
    <brk id="1535" max="16383" man="1"/>
    <brk id="1634" max="16383" man="1"/>
    <brk id="1661" max="16383" man="1"/>
    <brk id="1674" max="16383" man="1"/>
    <brk id="1716" max="16383" man="1"/>
    <brk id="1760" max="16383" man="1"/>
    <brk id="177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S472"/>
  <sheetViews>
    <sheetView showZeros="0" view="pageBreakPreview" zoomScale="88" zoomScaleNormal="100" zoomScaleSheetLayoutView="88" workbookViewId="0">
      <selection activeCell="F108" sqref="F108"/>
    </sheetView>
  </sheetViews>
  <sheetFormatPr defaultColWidth="9.125" defaultRowHeight="13.2"/>
  <cols>
    <col min="1" max="1" width="9.125" style="579" customWidth="1"/>
    <col min="2" max="2" width="55.375" style="580" customWidth="1"/>
    <col min="3" max="3" width="9" style="577" customWidth="1"/>
    <col min="4" max="4" width="10.875" style="577" customWidth="1"/>
    <col min="5" max="5" width="12.375" style="577" customWidth="1"/>
    <col min="6" max="6" width="15.75" style="577" customWidth="1"/>
    <col min="7" max="7" width="45.375" style="1153" customWidth="1"/>
    <col min="8" max="16384" width="9.125" style="578"/>
  </cols>
  <sheetData>
    <row r="1" spans="1:4">
      <c r="A1" s="576"/>
      <c r="B1" s="149"/>
      <c r="C1" s="150"/>
      <c r="D1" s="150"/>
    </row>
    <row r="2" spans="1:4">
      <c r="A2" s="576"/>
      <c r="B2" s="149"/>
      <c r="C2" s="150"/>
      <c r="D2" s="150"/>
    </row>
    <row r="3" spans="1:4" ht="26.4">
      <c r="A3" s="576"/>
      <c r="B3" s="160" t="s">
        <v>1694</v>
      </c>
      <c r="C3" s="150"/>
      <c r="D3" s="150"/>
    </row>
    <row r="4" spans="1:4">
      <c r="A4" s="576"/>
      <c r="B4" s="149"/>
      <c r="C4" s="150"/>
      <c r="D4" s="150"/>
    </row>
    <row r="5" spans="1:4">
      <c r="A5" s="576"/>
      <c r="B5" s="149" t="s">
        <v>1018</v>
      </c>
      <c r="C5" s="150"/>
      <c r="D5" s="150"/>
    </row>
    <row r="6" spans="1:4" ht="39.6">
      <c r="A6" s="576"/>
      <c r="B6" s="301" t="s">
        <v>1869</v>
      </c>
      <c r="C6" s="150"/>
      <c r="D6" s="150"/>
    </row>
    <row r="7" spans="1:4">
      <c r="A7" s="576"/>
      <c r="B7" s="539"/>
      <c r="C7" s="150"/>
      <c r="D7" s="150"/>
    </row>
    <row r="8" spans="1:4">
      <c r="A8" s="576"/>
      <c r="B8" s="539" t="s">
        <v>1069</v>
      </c>
      <c r="C8" s="150"/>
      <c r="D8" s="150"/>
    </row>
    <row r="9" spans="1:4">
      <c r="A9" s="576"/>
      <c r="B9" s="301" t="s">
        <v>1870</v>
      </c>
      <c r="C9" s="150"/>
      <c r="D9" s="150"/>
    </row>
    <row r="10" spans="1:4">
      <c r="A10" s="576"/>
      <c r="B10" s="539"/>
      <c r="C10" s="150"/>
      <c r="D10" s="150"/>
    </row>
    <row r="11" spans="1:4">
      <c r="A11" s="576"/>
      <c r="B11" s="539" t="s">
        <v>1019</v>
      </c>
      <c r="C11" s="150"/>
      <c r="D11" s="150"/>
    </row>
    <row r="12" spans="1:4" ht="26.4">
      <c r="A12" s="576"/>
      <c r="B12" s="540" t="s">
        <v>1871</v>
      </c>
      <c r="C12" s="150"/>
      <c r="D12" s="150"/>
    </row>
    <row r="13" spans="1:4">
      <c r="A13" s="576"/>
      <c r="B13" s="539"/>
      <c r="C13" s="150"/>
      <c r="D13" s="150"/>
    </row>
    <row r="14" spans="1:4">
      <c r="A14" s="576"/>
      <c r="B14" s="539" t="s">
        <v>1070</v>
      </c>
      <c r="C14" s="150"/>
      <c r="D14" s="150"/>
    </row>
    <row r="15" spans="1:4">
      <c r="A15" s="576"/>
      <c r="B15" s="302" t="s">
        <v>1071</v>
      </c>
      <c r="C15" s="150"/>
      <c r="D15" s="150"/>
    </row>
    <row r="16" spans="1:4">
      <c r="A16" s="576"/>
      <c r="B16" s="149"/>
      <c r="C16" s="150"/>
      <c r="D16" s="150"/>
    </row>
    <row r="17" spans="1:6">
      <c r="A17" s="576"/>
      <c r="B17" s="149"/>
      <c r="C17" s="150"/>
      <c r="D17" s="150"/>
    </row>
    <row r="18" spans="1:6">
      <c r="A18" s="576"/>
      <c r="B18" s="149"/>
      <c r="C18" s="150"/>
      <c r="D18" s="150"/>
    </row>
    <row r="19" spans="1:6">
      <c r="A19" s="576"/>
      <c r="B19" s="149"/>
      <c r="C19" s="150"/>
      <c r="D19" s="150"/>
    </row>
    <row r="20" spans="1:6">
      <c r="A20" s="576"/>
      <c r="B20" s="149"/>
      <c r="C20" s="150"/>
      <c r="D20" s="150"/>
    </row>
    <row r="21" spans="1:6">
      <c r="A21" s="576"/>
      <c r="B21" s="149"/>
      <c r="C21" s="150"/>
      <c r="D21" s="150"/>
    </row>
    <row r="27" spans="1:6" ht="13.8" thickBot="1"/>
    <row r="28" spans="1:6" ht="18" thickBot="1">
      <c r="A28" s="1323" t="s">
        <v>1952</v>
      </c>
      <c r="B28" s="1324"/>
      <c r="C28" s="1324"/>
      <c r="D28" s="1324"/>
      <c r="E28" s="1324"/>
      <c r="F28" s="1325"/>
    </row>
    <row r="40" spans="2:6">
      <c r="B40" s="149"/>
      <c r="C40" s="150"/>
      <c r="D40" s="150"/>
      <c r="E40" s="150"/>
      <c r="F40" s="150"/>
    </row>
    <row r="41" spans="2:6">
      <c r="B41" s="149"/>
      <c r="C41" s="150"/>
      <c r="D41" s="150"/>
      <c r="E41" s="150"/>
      <c r="F41" s="150"/>
    </row>
    <row r="42" spans="2:6">
      <c r="B42" s="149"/>
      <c r="C42" s="150"/>
      <c r="D42" s="150"/>
      <c r="E42" s="150"/>
      <c r="F42" s="150"/>
    </row>
    <row r="43" spans="2:6">
      <c r="B43" s="149"/>
      <c r="C43" s="150"/>
      <c r="D43" s="150"/>
      <c r="E43" s="150"/>
      <c r="F43" s="150"/>
    </row>
    <row r="44" spans="2:6">
      <c r="B44" s="149"/>
      <c r="C44" s="150"/>
      <c r="D44" s="150"/>
      <c r="E44" s="150"/>
      <c r="F44" s="150"/>
    </row>
    <row r="45" spans="2:6">
      <c r="B45" s="149"/>
      <c r="C45" s="151" t="s">
        <v>1072</v>
      </c>
      <c r="D45" s="152"/>
      <c r="E45" s="153"/>
      <c r="F45" s="154"/>
    </row>
    <row r="46" spans="2:6" ht="12.75" customHeight="1">
      <c r="B46" s="149"/>
      <c r="C46" s="1326" t="s">
        <v>3223</v>
      </c>
      <c r="D46" s="1326"/>
      <c r="E46" s="1326"/>
      <c r="F46" s="1326"/>
    </row>
    <row r="47" spans="2:6">
      <c r="B47" s="149"/>
      <c r="C47" s="150"/>
      <c r="D47" s="150"/>
      <c r="E47" s="150"/>
      <c r="F47" s="150"/>
    </row>
    <row r="48" spans="2:6">
      <c r="B48" s="149"/>
      <c r="C48" s="150"/>
      <c r="D48" s="150"/>
      <c r="E48" s="150"/>
      <c r="F48" s="150"/>
    </row>
    <row r="49" spans="1:7">
      <c r="B49" s="149"/>
      <c r="C49" s="150"/>
      <c r="D49" s="152"/>
      <c r="E49" s="153"/>
      <c r="F49" s="154"/>
    </row>
    <row r="50" spans="1:7">
      <c r="B50" s="149"/>
      <c r="C50" s="152"/>
      <c r="D50" s="152"/>
      <c r="E50" s="153"/>
      <c r="F50" s="154"/>
    </row>
    <row r="51" spans="1:7" ht="12.75" customHeight="1">
      <c r="B51" s="149"/>
      <c r="C51" s="150"/>
      <c r="D51" s="150"/>
      <c r="E51" s="150"/>
      <c r="F51" s="150"/>
    </row>
    <row r="52" spans="1:7">
      <c r="B52" s="149"/>
      <c r="C52" s="533"/>
      <c r="D52" s="533"/>
      <c r="E52" s="533"/>
      <c r="F52" s="533"/>
    </row>
    <row r="53" spans="1:7">
      <c r="B53" s="149"/>
      <c r="C53" s="533"/>
      <c r="D53" s="533"/>
      <c r="E53" s="533"/>
      <c r="F53" s="533"/>
    </row>
    <row r="54" spans="1:7">
      <c r="B54" s="149"/>
      <c r="C54" s="156"/>
      <c r="D54" s="156"/>
      <c r="E54" s="156"/>
      <c r="F54" s="154"/>
    </row>
    <row r="55" spans="1:7">
      <c r="B55" s="149"/>
      <c r="C55" s="151"/>
      <c r="D55" s="152"/>
      <c r="E55" s="153"/>
      <c r="F55" s="154"/>
    </row>
    <row r="56" spans="1:7">
      <c r="B56" s="149"/>
      <c r="C56" s="152"/>
      <c r="D56" s="152"/>
      <c r="E56" s="153"/>
      <c r="F56" s="154"/>
    </row>
    <row r="57" spans="1:7" ht="12.75" customHeight="1">
      <c r="B57" s="149"/>
      <c r="C57" s="1327"/>
      <c r="D57" s="1327"/>
      <c r="E57" s="1327"/>
      <c r="F57" s="1327"/>
    </row>
    <row r="58" spans="1:7" ht="12.75" customHeight="1">
      <c r="B58" s="149"/>
      <c r="C58" s="1327"/>
      <c r="D58" s="1327"/>
      <c r="E58" s="1327"/>
      <c r="F58" s="1327"/>
    </row>
    <row r="59" spans="1:7" ht="12.75" customHeight="1">
      <c r="B59" s="149"/>
      <c r="C59" s="533"/>
      <c r="D59" s="533"/>
      <c r="E59" s="533"/>
      <c r="F59" s="533"/>
    </row>
    <row r="61" spans="1:7" s="62" customFormat="1" ht="10.199999999999999">
      <c r="A61" s="101"/>
      <c r="B61" s="102"/>
      <c r="C61" s="102"/>
      <c r="D61" s="103"/>
      <c r="E61" s="103"/>
      <c r="F61" s="103"/>
      <c r="G61" s="1154"/>
    </row>
    <row r="62" spans="1:7">
      <c r="A62" s="205" t="s">
        <v>525</v>
      </c>
      <c r="B62" s="206" t="s">
        <v>1516</v>
      </c>
      <c r="C62" s="581"/>
      <c r="D62" s="581"/>
      <c r="E62" s="582"/>
      <c r="F62" s="582"/>
    </row>
    <row r="63" spans="1:7">
      <c r="A63" s="50"/>
      <c r="B63" s="51"/>
      <c r="C63" s="581"/>
      <c r="D63" s="581"/>
      <c r="E63" s="582"/>
      <c r="F63" s="582"/>
    </row>
    <row r="64" spans="1:7">
      <c r="A64" s="262"/>
      <c r="B64" s="263" t="s">
        <v>190</v>
      </c>
      <c r="C64" s="581"/>
      <c r="D64" s="581"/>
      <c r="E64" s="582"/>
      <c r="F64" s="582"/>
    </row>
    <row r="65" spans="1:13" s="1076" customFormat="1" ht="11.4">
      <c r="A65" s="1072"/>
      <c r="B65" s="1073"/>
      <c r="C65" s="1074"/>
      <c r="D65" s="1074"/>
      <c r="E65" s="1075"/>
      <c r="F65" s="1075"/>
      <c r="G65" s="1155"/>
    </row>
    <row r="66" spans="1:13" s="1077" customFormat="1" ht="48.75" customHeight="1">
      <c r="A66" s="1072"/>
      <c r="B66" s="1319" t="s">
        <v>3224</v>
      </c>
      <c r="C66" s="1319"/>
      <c r="D66" s="1319"/>
      <c r="E66" s="1319"/>
      <c r="F66" s="1319"/>
      <c r="G66" s="1155"/>
    </row>
    <row r="67" spans="1:13" s="1076" customFormat="1" ht="40.5" customHeight="1">
      <c r="A67" s="1072"/>
      <c r="B67" s="1319" t="s">
        <v>3225</v>
      </c>
      <c r="C67" s="1319"/>
      <c r="D67" s="1319"/>
      <c r="E67" s="1319"/>
      <c r="F67" s="1319"/>
      <c r="G67" s="1155"/>
    </row>
    <row r="68" spans="1:13" s="1076" customFormat="1" ht="51" customHeight="1">
      <c r="A68" s="1072"/>
      <c r="B68" s="1319" t="s">
        <v>1868</v>
      </c>
      <c r="C68" s="1319"/>
      <c r="D68" s="1319"/>
      <c r="E68" s="1319"/>
      <c r="F68" s="1319"/>
      <c r="G68" s="1155"/>
    </row>
    <row r="69" spans="1:13" s="1076" customFormat="1" ht="59.25" customHeight="1">
      <c r="A69" s="1072"/>
      <c r="B69" s="1319" t="s">
        <v>3226</v>
      </c>
      <c r="C69" s="1319"/>
      <c r="D69" s="1319"/>
      <c r="E69" s="1319"/>
      <c r="F69" s="1319"/>
      <c r="G69" s="1155"/>
    </row>
    <row r="70" spans="1:13" s="1076" customFormat="1" ht="12.75" customHeight="1">
      <c r="A70" s="1072"/>
      <c r="B70" s="1320"/>
      <c r="C70" s="1320"/>
      <c r="D70" s="1320"/>
      <c r="E70" s="1320"/>
      <c r="F70" s="1320"/>
      <c r="G70" s="1155"/>
    </row>
    <row r="71" spans="1:13" s="1076" customFormat="1" ht="55.5" customHeight="1">
      <c r="A71" s="1072"/>
      <c r="B71" s="1319" t="s">
        <v>3227</v>
      </c>
      <c r="C71" s="1319"/>
      <c r="D71" s="1319"/>
      <c r="E71" s="1319"/>
      <c r="F71" s="1319"/>
      <c r="G71" s="1155"/>
    </row>
    <row r="72" spans="1:13" s="1076" customFormat="1" ht="12.75" customHeight="1">
      <c r="A72" s="1072"/>
      <c r="B72" s="1320"/>
      <c r="C72" s="1320"/>
      <c r="D72" s="1320"/>
      <c r="E72" s="1320"/>
      <c r="F72" s="1320"/>
      <c r="G72" s="1155"/>
    </row>
    <row r="73" spans="1:13" s="1076" customFormat="1" ht="81.75" customHeight="1">
      <c r="A73" s="1072"/>
      <c r="B73" s="1319" t="s">
        <v>3598</v>
      </c>
      <c r="C73" s="1319"/>
      <c r="D73" s="1319"/>
      <c r="E73" s="1319"/>
      <c r="F73" s="1319"/>
      <c r="G73" s="1321"/>
      <c r="H73" s="1322"/>
      <c r="I73" s="1322"/>
      <c r="J73" s="1322"/>
      <c r="K73" s="1322"/>
      <c r="L73" s="1322"/>
      <c r="M73" s="1322"/>
    </row>
    <row r="74" spans="1:13" s="1076" customFormat="1" ht="12.75" customHeight="1">
      <c r="A74" s="1072"/>
      <c r="B74" s="1320"/>
      <c r="C74" s="1320"/>
      <c r="D74" s="1320"/>
      <c r="E74" s="1320"/>
      <c r="F74" s="1320"/>
      <c r="G74" s="1155"/>
    </row>
    <row r="75" spans="1:13" s="1076" customFormat="1" ht="54.75" customHeight="1">
      <c r="A75" s="1072"/>
      <c r="B75" s="1319" t="s">
        <v>3451</v>
      </c>
      <c r="C75" s="1319"/>
      <c r="D75" s="1319"/>
      <c r="E75" s="1319"/>
      <c r="F75" s="1319"/>
      <c r="G75" s="1155"/>
    </row>
    <row r="76" spans="1:13" s="1076" customFormat="1" ht="12.75" customHeight="1">
      <c r="A76" s="1072"/>
      <c r="B76" s="1320"/>
      <c r="C76" s="1320"/>
      <c r="D76" s="1320"/>
      <c r="E76" s="1320"/>
      <c r="F76" s="1320"/>
      <c r="G76" s="1155"/>
    </row>
    <row r="77" spans="1:13" s="1076" customFormat="1" ht="41.25" customHeight="1">
      <c r="A77" s="1072"/>
      <c r="B77" s="1319" t="s">
        <v>3452</v>
      </c>
      <c r="C77" s="1319"/>
      <c r="D77" s="1319"/>
      <c r="E77" s="1319"/>
      <c r="F77" s="1319"/>
      <c r="G77" s="1155"/>
    </row>
    <row r="78" spans="1:13" s="1076" customFormat="1" ht="12.75" customHeight="1">
      <c r="A78" s="1072"/>
      <c r="B78" s="1320"/>
      <c r="C78" s="1320"/>
      <c r="D78" s="1320"/>
      <c r="E78" s="1320"/>
      <c r="F78" s="1320"/>
      <c r="G78" s="1155"/>
    </row>
    <row r="79" spans="1:13" s="1076" customFormat="1" ht="29.25" customHeight="1">
      <c r="A79" s="1072"/>
      <c r="B79" s="1319" t="s">
        <v>3453</v>
      </c>
      <c r="C79" s="1319"/>
      <c r="D79" s="1319"/>
      <c r="E79" s="1319"/>
      <c r="F79" s="1319"/>
      <c r="G79" s="1155"/>
    </row>
    <row r="80" spans="1:13" s="1076" customFormat="1" ht="12.75" customHeight="1">
      <c r="A80" s="1072"/>
      <c r="B80" s="1320"/>
      <c r="C80" s="1320"/>
      <c r="D80" s="1320"/>
      <c r="E80" s="1320"/>
      <c r="F80" s="1320"/>
      <c r="G80" s="1155"/>
    </row>
    <row r="81" spans="1:7" s="1076" customFormat="1" ht="45.45" customHeight="1">
      <c r="A81" s="1072"/>
      <c r="B81" s="1319" t="s">
        <v>3228</v>
      </c>
      <c r="C81" s="1319"/>
      <c r="D81" s="1319"/>
      <c r="E81" s="1319"/>
      <c r="F81" s="1319"/>
      <c r="G81" s="1155"/>
    </row>
    <row r="82" spans="1:7" s="1076" customFormat="1" ht="12.75" customHeight="1">
      <c r="A82" s="1072"/>
      <c r="B82" s="1320"/>
      <c r="C82" s="1320"/>
      <c r="D82" s="1320"/>
      <c r="E82" s="1320"/>
      <c r="F82" s="1320"/>
      <c r="G82" s="1155"/>
    </row>
    <row r="83" spans="1:7" s="1076" customFormat="1" ht="51" customHeight="1">
      <c r="A83" s="1072"/>
      <c r="B83" s="1319" t="s">
        <v>3229</v>
      </c>
      <c r="C83" s="1319"/>
      <c r="D83" s="1319"/>
      <c r="E83" s="1319"/>
      <c r="F83" s="1319"/>
      <c r="G83" s="1155"/>
    </row>
    <row r="84" spans="1:7" s="1076" customFormat="1" ht="30.45" customHeight="1">
      <c r="A84" s="1072"/>
      <c r="B84" s="1320" t="s">
        <v>3230</v>
      </c>
      <c r="C84" s="1320"/>
      <c r="D84" s="1320"/>
      <c r="E84" s="1320"/>
      <c r="F84" s="1320"/>
      <c r="G84" s="1155"/>
    </row>
    <row r="85" spans="1:7" s="1076" customFormat="1" ht="32.25" customHeight="1">
      <c r="A85" s="1072"/>
      <c r="B85" s="1319" t="s">
        <v>3231</v>
      </c>
      <c r="C85" s="1319"/>
      <c r="D85" s="1319"/>
      <c r="E85" s="1319"/>
      <c r="F85" s="1319"/>
      <c r="G85" s="1155"/>
    </row>
    <row r="86" spans="1:7" s="1076" customFormat="1" ht="45.75" customHeight="1">
      <c r="A86" s="1072"/>
      <c r="B86" s="1320" t="s">
        <v>3232</v>
      </c>
      <c r="C86" s="1320"/>
      <c r="D86" s="1320"/>
      <c r="E86" s="1320"/>
      <c r="F86" s="1320"/>
      <c r="G86" s="1155"/>
    </row>
    <row r="87" spans="1:7" s="1076" customFormat="1" ht="42.75" customHeight="1">
      <c r="A87" s="1072"/>
      <c r="B87" s="1319" t="s">
        <v>3233</v>
      </c>
      <c r="C87" s="1319"/>
      <c r="D87" s="1319"/>
      <c r="E87" s="1319"/>
      <c r="F87" s="1319"/>
      <c r="G87" s="1155"/>
    </row>
    <row r="88" spans="1:7" s="1076" customFormat="1" ht="43.5" customHeight="1">
      <c r="A88" s="1072"/>
      <c r="B88" s="1319" t="s">
        <v>3234</v>
      </c>
      <c r="C88" s="1319"/>
      <c r="D88" s="1319"/>
      <c r="E88" s="1319"/>
      <c r="F88" s="1319"/>
      <c r="G88" s="1155"/>
    </row>
    <row r="89" spans="1:7" s="1076" customFormat="1" ht="39.75" customHeight="1">
      <c r="A89" s="1072"/>
      <c r="B89" s="1319" t="s">
        <v>3235</v>
      </c>
      <c r="C89" s="1319"/>
      <c r="D89" s="1319"/>
      <c r="E89" s="1319"/>
      <c r="F89" s="1319"/>
      <c r="G89" s="1155"/>
    </row>
    <row r="90" spans="1:7" s="1076" customFormat="1" ht="84.75" customHeight="1">
      <c r="A90" s="1072"/>
      <c r="B90" s="1319" t="s">
        <v>3236</v>
      </c>
      <c r="C90" s="1319"/>
      <c r="D90" s="1319"/>
      <c r="E90" s="1319"/>
      <c r="F90" s="1319"/>
      <c r="G90" s="1155"/>
    </row>
    <row r="91" spans="1:7" s="1076" customFormat="1" ht="12.75" customHeight="1">
      <c r="A91" s="1072"/>
      <c r="B91" s="1320"/>
      <c r="C91" s="1320"/>
      <c r="D91" s="1320"/>
      <c r="E91" s="1320"/>
      <c r="F91" s="1320"/>
      <c r="G91" s="1155"/>
    </row>
    <row r="92" spans="1:7" s="1076" customFormat="1" ht="79.5" customHeight="1">
      <c r="A92" s="1072"/>
      <c r="B92" s="1319" t="s">
        <v>3237</v>
      </c>
      <c r="C92" s="1319"/>
      <c r="D92" s="1319"/>
      <c r="E92" s="1319"/>
      <c r="F92" s="1319"/>
      <c r="G92" s="1155"/>
    </row>
    <row r="93" spans="1:7" s="1076" customFormat="1" ht="42.75" customHeight="1">
      <c r="A93" s="1072"/>
      <c r="B93" s="1319" t="s">
        <v>3238</v>
      </c>
      <c r="C93" s="1319"/>
      <c r="D93" s="1319"/>
      <c r="E93" s="1319"/>
      <c r="F93" s="1319"/>
      <c r="G93" s="1155"/>
    </row>
    <row r="94" spans="1:7" s="1076" customFormat="1" ht="14.25" customHeight="1">
      <c r="A94" s="1072"/>
      <c r="B94" s="1319"/>
      <c r="C94" s="1319"/>
      <c r="D94" s="1319"/>
      <c r="E94" s="1319"/>
      <c r="F94" s="1319"/>
      <c r="G94" s="1155"/>
    </row>
    <row r="95" spans="1:7" s="1076" customFormat="1" ht="61.5" customHeight="1">
      <c r="A95" s="1072"/>
      <c r="B95" s="1319" t="s">
        <v>3239</v>
      </c>
      <c r="C95" s="1319"/>
      <c r="D95" s="1319"/>
      <c r="E95" s="1319"/>
      <c r="F95" s="1319"/>
      <c r="G95" s="1155"/>
    </row>
    <row r="96" spans="1:7" s="1076" customFormat="1" ht="12.75" customHeight="1">
      <c r="A96" s="1072"/>
      <c r="B96" s="1320"/>
      <c r="C96" s="1320"/>
      <c r="D96" s="1320"/>
      <c r="E96" s="1320"/>
      <c r="F96" s="1320"/>
      <c r="G96" s="1155"/>
    </row>
    <row r="97" spans="1:7" s="1076" customFormat="1" ht="76.5" customHeight="1">
      <c r="A97" s="1072"/>
      <c r="B97" s="1319" t="s">
        <v>3240</v>
      </c>
      <c r="C97" s="1319"/>
      <c r="D97" s="1319"/>
      <c r="E97" s="1319"/>
      <c r="F97" s="1319"/>
      <c r="G97" s="1155"/>
    </row>
    <row r="98" spans="1:7" s="1076" customFormat="1" ht="15.75" customHeight="1">
      <c r="A98" s="1072"/>
      <c r="B98" s="1319"/>
      <c r="C98" s="1319"/>
      <c r="D98" s="1319"/>
      <c r="E98" s="1319"/>
      <c r="F98" s="1319"/>
      <c r="G98" s="1155"/>
    </row>
    <row r="99" spans="1:7" s="1076" customFormat="1" ht="17.25" customHeight="1">
      <c r="A99" s="1072"/>
      <c r="B99" s="1319" t="s">
        <v>3241</v>
      </c>
      <c r="C99" s="1319"/>
      <c r="D99" s="1319"/>
      <c r="E99" s="1319"/>
      <c r="F99" s="1319"/>
      <c r="G99" s="1155"/>
    </row>
    <row r="100" spans="1:7" s="1076" customFormat="1" ht="12.75" customHeight="1">
      <c r="A100" s="1072"/>
      <c r="B100" s="1320"/>
      <c r="C100" s="1320"/>
      <c r="D100" s="1320"/>
      <c r="E100" s="1320"/>
      <c r="F100" s="1320"/>
      <c r="G100" s="1155"/>
    </row>
    <row r="101" spans="1:7" s="1076" customFormat="1" ht="48.75" customHeight="1">
      <c r="A101" s="1072"/>
      <c r="B101" s="1319" t="s">
        <v>3242</v>
      </c>
      <c r="C101" s="1319"/>
      <c r="D101" s="1319"/>
      <c r="E101" s="1319"/>
      <c r="F101" s="1319"/>
      <c r="G101" s="1155"/>
    </row>
    <row r="102" spans="1:7" s="1076" customFormat="1" ht="117" customHeight="1">
      <c r="A102" s="1072"/>
      <c r="B102" s="1319" t="s">
        <v>3243</v>
      </c>
      <c r="C102" s="1319"/>
      <c r="D102" s="1319"/>
      <c r="E102" s="1319"/>
      <c r="F102" s="1319"/>
      <c r="G102" s="1155"/>
    </row>
    <row r="103" spans="1:7">
      <c r="A103" s="50"/>
      <c r="B103" s="51"/>
      <c r="C103" s="581"/>
      <c r="D103" s="581"/>
      <c r="E103" s="582"/>
      <c r="F103" s="582"/>
    </row>
    <row r="104" spans="1:7" s="261" customFormat="1" ht="20.399999999999999">
      <c r="A104" s="264" t="s">
        <v>350</v>
      </c>
      <c r="B104" s="265" t="s">
        <v>351</v>
      </c>
      <c r="C104" s="265" t="s">
        <v>352</v>
      </c>
      <c r="D104" s="266" t="s">
        <v>353</v>
      </c>
      <c r="E104" s="266" t="s">
        <v>354</v>
      </c>
      <c r="F104" s="266" t="s">
        <v>355</v>
      </c>
      <c r="G104" s="1156"/>
    </row>
    <row r="105" spans="1:7">
      <c r="A105" s="50"/>
      <c r="B105" s="51"/>
      <c r="C105" s="581"/>
      <c r="D105" s="581"/>
      <c r="E105" s="582"/>
      <c r="F105" s="582"/>
    </row>
    <row r="106" spans="1:7" s="1071" customFormat="1">
      <c r="A106" s="991" t="s">
        <v>1598</v>
      </c>
      <c r="B106" s="992" t="s">
        <v>292</v>
      </c>
      <c r="C106" s="65"/>
      <c r="D106" s="65"/>
      <c r="E106" s="65"/>
      <c r="F106" s="273"/>
      <c r="G106" s="1157"/>
    </row>
    <row r="107" spans="1:7" s="1071" customFormat="1">
      <c r="A107" s="136"/>
      <c r="B107" s="131"/>
      <c r="C107" s="65"/>
      <c r="D107" s="65"/>
      <c r="E107" s="65"/>
      <c r="F107" s="273"/>
      <c r="G107" s="1157"/>
    </row>
    <row r="108" spans="1:7" s="1113" customFormat="1" ht="81" customHeight="1">
      <c r="A108" s="247" t="s">
        <v>1599</v>
      </c>
      <c r="B108" s="1078" t="s">
        <v>3244</v>
      </c>
      <c r="C108" s="1112"/>
      <c r="D108" s="1079"/>
      <c r="E108" s="293"/>
      <c r="F108" s="134"/>
      <c r="G108" s="1150"/>
    </row>
    <row r="109" spans="1:7" s="1080" customFormat="1">
      <c r="A109" s="247" t="s">
        <v>1600</v>
      </c>
      <c r="B109" s="122" t="s">
        <v>3245</v>
      </c>
      <c r="C109" s="1079" t="s">
        <v>258</v>
      </c>
      <c r="D109" s="1079">
        <v>40</v>
      </c>
      <c r="E109" s="293"/>
      <c r="F109" s="134">
        <f t="shared" ref="F109:F116" si="0">D109*E109</f>
        <v>0</v>
      </c>
      <c r="G109" s="1150"/>
    </row>
    <row r="110" spans="1:7" s="1080" customFormat="1">
      <c r="A110" s="247" t="s">
        <v>1601</v>
      </c>
      <c r="B110" s="122" t="s">
        <v>3246</v>
      </c>
      <c r="C110" s="1079" t="s">
        <v>258</v>
      </c>
      <c r="D110" s="1079">
        <v>17</v>
      </c>
      <c r="E110" s="293"/>
      <c r="F110" s="134">
        <f t="shared" si="0"/>
        <v>0</v>
      </c>
      <c r="G110" s="1150"/>
    </row>
    <row r="111" spans="1:7" s="1080" customFormat="1">
      <c r="A111" s="247" t="s">
        <v>3247</v>
      </c>
      <c r="B111" s="122" t="s">
        <v>3248</v>
      </c>
      <c r="C111" s="1079" t="s">
        <v>258</v>
      </c>
      <c r="D111" s="1079">
        <v>64</v>
      </c>
      <c r="E111" s="293"/>
      <c r="F111" s="134">
        <f t="shared" si="0"/>
        <v>0</v>
      </c>
      <c r="G111" s="1150"/>
    </row>
    <row r="112" spans="1:7" s="1080" customFormat="1">
      <c r="A112" s="247" t="s">
        <v>3249</v>
      </c>
      <c r="B112" s="122" t="s">
        <v>3250</v>
      </c>
      <c r="C112" s="1079" t="s">
        <v>258</v>
      </c>
      <c r="D112" s="1079">
        <v>17</v>
      </c>
      <c r="E112" s="293"/>
      <c r="F112" s="134">
        <f t="shared" si="0"/>
        <v>0</v>
      </c>
      <c r="G112" s="1150"/>
    </row>
    <row r="113" spans="1:19" s="1080" customFormat="1">
      <c r="A113" s="247" t="s">
        <v>3251</v>
      </c>
      <c r="B113" s="122" t="s">
        <v>3252</v>
      </c>
      <c r="C113" s="1079" t="s">
        <v>258</v>
      </c>
      <c r="D113" s="1079">
        <v>2</v>
      </c>
      <c r="E113" s="293"/>
      <c r="F113" s="134">
        <f t="shared" si="0"/>
        <v>0</v>
      </c>
      <c r="G113" s="1150"/>
    </row>
    <row r="114" spans="1:19" s="1080" customFormat="1">
      <c r="A114" s="247" t="s">
        <v>3253</v>
      </c>
      <c r="B114" s="122" t="s">
        <v>3254</v>
      </c>
      <c r="C114" s="1079" t="s">
        <v>258</v>
      </c>
      <c r="D114" s="1079">
        <v>2</v>
      </c>
      <c r="E114" s="293"/>
      <c r="F114" s="134">
        <f t="shared" si="0"/>
        <v>0</v>
      </c>
      <c r="G114" s="1150"/>
    </row>
    <row r="115" spans="1:19" s="1080" customFormat="1">
      <c r="A115" s="247" t="s">
        <v>3255</v>
      </c>
      <c r="B115" s="122" t="s">
        <v>3256</v>
      </c>
      <c r="C115" s="1079" t="s">
        <v>258</v>
      </c>
      <c r="D115" s="1079">
        <v>10</v>
      </c>
      <c r="E115" s="293"/>
      <c r="F115" s="134">
        <f t="shared" si="0"/>
        <v>0</v>
      </c>
      <c r="G115" s="1150"/>
    </row>
    <row r="116" spans="1:19" s="1080" customFormat="1">
      <c r="A116" s="247" t="s">
        <v>3257</v>
      </c>
      <c r="B116" s="122" t="s">
        <v>3258</v>
      </c>
      <c r="C116" s="1079" t="s">
        <v>258</v>
      </c>
      <c r="D116" s="1079">
        <v>3</v>
      </c>
      <c r="E116" s="293"/>
      <c r="F116" s="134">
        <f t="shared" si="0"/>
        <v>0</v>
      </c>
      <c r="G116" s="1150"/>
    </row>
    <row r="117" spans="1:19" s="1080" customFormat="1">
      <c r="A117" s="1081"/>
      <c r="B117" s="1082"/>
      <c r="C117" s="1083"/>
      <c r="D117" s="1083"/>
      <c r="E117" s="784"/>
      <c r="F117" s="1135"/>
      <c r="G117" s="1150"/>
    </row>
    <row r="118" spans="1:19" s="1113" customFormat="1">
      <c r="A118" s="247" t="s">
        <v>3259</v>
      </c>
      <c r="B118" s="1084" t="s">
        <v>3260</v>
      </c>
      <c r="C118" s="1112"/>
      <c r="D118" s="1079"/>
      <c r="E118" s="293"/>
      <c r="F118" s="134"/>
      <c r="G118" s="1150"/>
    </row>
    <row r="119" spans="1:19" s="1113" customFormat="1">
      <c r="A119" s="247" t="s">
        <v>3261</v>
      </c>
      <c r="B119" s="122" t="s">
        <v>3262</v>
      </c>
      <c r="C119" s="1112" t="s">
        <v>1092</v>
      </c>
      <c r="D119" s="1079">
        <v>40</v>
      </c>
      <c r="E119" s="293"/>
      <c r="F119" s="134">
        <f>D119*E119</f>
        <v>0</v>
      </c>
      <c r="G119" s="1150"/>
    </row>
    <row r="120" spans="1:19" s="1113" customFormat="1">
      <c r="A120" s="247" t="s">
        <v>3263</v>
      </c>
      <c r="B120" s="122" t="s">
        <v>3264</v>
      </c>
      <c r="C120" s="1112" t="s">
        <v>1092</v>
      </c>
      <c r="D120" s="1079">
        <v>50</v>
      </c>
      <c r="E120" s="293"/>
      <c r="F120" s="134">
        <f>D120*E120</f>
        <v>0</v>
      </c>
      <c r="G120" s="1150"/>
    </row>
    <row r="121" spans="1:19" s="1113" customFormat="1">
      <c r="A121" s="247" t="s">
        <v>3265</v>
      </c>
      <c r="B121" s="122" t="s">
        <v>3266</v>
      </c>
      <c r="C121" s="1112" t="s">
        <v>1092</v>
      </c>
      <c r="D121" s="1079">
        <v>50</v>
      </c>
      <c r="E121" s="293"/>
      <c r="F121" s="134">
        <f>D121*E121</f>
        <v>0</v>
      </c>
      <c r="G121" s="1150"/>
    </row>
    <row r="122" spans="1:19" s="1114" customFormat="1">
      <c r="A122" s="247"/>
      <c r="B122" s="122"/>
      <c r="C122" s="1112"/>
      <c r="D122" s="1079"/>
      <c r="E122" s="293"/>
      <c r="F122" s="134"/>
      <c r="G122" s="1150"/>
      <c r="H122" s="755"/>
      <c r="I122" s="755"/>
      <c r="J122" s="755"/>
      <c r="K122" s="755"/>
      <c r="L122" s="755"/>
      <c r="M122" s="755"/>
      <c r="N122" s="755"/>
      <c r="O122" s="755"/>
      <c r="P122" s="755"/>
      <c r="Q122" s="755"/>
      <c r="R122" s="755"/>
      <c r="S122" s="755"/>
    </row>
    <row r="123" spans="1:19" s="1113" customFormat="1">
      <c r="A123" s="247" t="s">
        <v>1602</v>
      </c>
      <c r="B123" s="1084" t="s">
        <v>3267</v>
      </c>
      <c r="C123" s="1112"/>
      <c r="D123" s="1079"/>
      <c r="E123" s="293"/>
      <c r="F123" s="134"/>
      <c r="G123" s="1150"/>
      <c r="H123" s="755"/>
      <c r="I123" s="755"/>
      <c r="J123" s="755"/>
      <c r="K123" s="755"/>
      <c r="L123" s="755"/>
      <c r="M123" s="755"/>
      <c r="N123" s="755"/>
      <c r="O123" s="755"/>
      <c r="P123" s="755"/>
      <c r="Q123" s="755"/>
      <c r="R123" s="755"/>
      <c r="S123" s="755"/>
    </row>
    <row r="124" spans="1:19" s="1113" customFormat="1">
      <c r="A124" s="247" t="s">
        <v>3268</v>
      </c>
      <c r="B124" s="122" t="s">
        <v>3269</v>
      </c>
      <c r="C124" s="1112" t="s">
        <v>258</v>
      </c>
      <c r="D124" s="1079">
        <v>2</v>
      </c>
      <c r="E124" s="293"/>
      <c r="F124" s="134">
        <f>D124*E124</f>
        <v>0</v>
      </c>
      <c r="G124" s="1150"/>
      <c r="H124" s="755"/>
      <c r="I124" s="755"/>
      <c r="J124" s="755"/>
      <c r="K124" s="755"/>
      <c r="L124" s="755"/>
      <c r="M124" s="755"/>
      <c r="N124" s="755"/>
      <c r="O124" s="755"/>
      <c r="P124" s="755"/>
      <c r="Q124" s="755"/>
      <c r="R124" s="755"/>
      <c r="S124" s="755"/>
    </row>
    <row r="125" spans="1:19" s="1113" customFormat="1">
      <c r="A125" s="247" t="s">
        <v>3270</v>
      </c>
      <c r="B125" s="122" t="s">
        <v>3271</v>
      </c>
      <c r="C125" s="1112" t="s">
        <v>258</v>
      </c>
      <c r="D125" s="1079">
        <v>2</v>
      </c>
      <c r="E125" s="293"/>
      <c r="F125" s="134">
        <f>D125*E125</f>
        <v>0</v>
      </c>
      <c r="G125" s="1150"/>
      <c r="H125" s="755"/>
      <c r="I125" s="755"/>
      <c r="J125" s="755"/>
      <c r="K125" s="755"/>
      <c r="L125" s="755"/>
      <c r="M125" s="755"/>
      <c r="N125" s="755"/>
      <c r="O125" s="755"/>
      <c r="P125" s="755"/>
      <c r="Q125" s="755"/>
      <c r="R125" s="755"/>
      <c r="S125" s="755"/>
    </row>
    <row r="126" spans="1:19" s="1113" customFormat="1">
      <c r="A126" s="247" t="s">
        <v>3272</v>
      </c>
      <c r="B126" s="122" t="s">
        <v>3273</v>
      </c>
      <c r="C126" s="1112" t="s">
        <v>258</v>
      </c>
      <c r="D126" s="1079">
        <v>2</v>
      </c>
      <c r="E126" s="293"/>
      <c r="F126" s="134">
        <f>D126*E126</f>
        <v>0</v>
      </c>
      <c r="G126" s="1150"/>
      <c r="H126" s="755"/>
      <c r="I126" s="755"/>
      <c r="J126" s="755"/>
      <c r="K126" s="755"/>
      <c r="L126" s="755"/>
      <c r="M126" s="755"/>
      <c r="N126" s="755"/>
      <c r="O126" s="755"/>
      <c r="P126" s="755"/>
      <c r="Q126" s="755"/>
      <c r="R126" s="755"/>
      <c r="S126" s="755"/>
    </row>
    <row r="127" spans="1:19" s="1113" customFormat="1">
      <c r="A127" s="247" t="s">
        <v>3274</v>
      </c>
      <c r="B127" s="122" t="s">
        <v>3275</v>
      </c>
      <c r="C127" s="1112" t="s">
        <v>258</v>
      </c>
      <c r="D127" s="1079">
        <v>2</v>
      </c>
      <c r="E127" s="293"/>
      <c r="F127" s="134">
        <f>D127*E127</f>
        <v>0</v>
      </c>
      <c r="G127" s="1150"/>
      <c r="H127" s="755"/>
      <c r="I127" s="755"/>
      <c r="J127" s="755"/>
      <c r="K127" s="755"/>
      <c r="L127" s="755"/>
      <c r="M127" s="755"/>
      <c r="N127" s="755"/>
      <c r="O127" s="755"/>
      <c r="P127" s="755"/>
      <c r="Q127" s="755"/>
      <c r="R127" s="755"/>
      <c r="S127" s="755"/>
    </row>
    <row r="128" spans="1:19" s="1113" customFormat="1">
      <c r="A128" s="247" t="s">
        <v>3276</v>
      </c>
      <c r="B128" s="122" t="s">
        <v>3277</v>
      </c>
      <c r="C128" s="1112" t="s">
        <v>258</v>
      </c>
      <c r="D128" s="1079">
        <v>2</v>
      </c>
      <c r="E128" s="293"/>
      <c r="F128" s="134">
        <f>D128*E128</f>
        <v>0</v>
      </c>
      <c r="G128" s="1150"/>
      <c r="H128" s="755"/>
      <c r="I128" s="755"/>
      <c r="J128" s="755"/>
      <c r="K128" s="755"/>
      <c r="L128" s="755"/>
      <c r="M128" s="755"/>
      <c r="N128" s="755"/>
      <c r="O128" s="755"/>
      <c r="P128" s="755"/>
      <c r="Q128" s="755"/>
      <c r="R128" s="755"/>
      <c r="S128" s="755"/>
    </row>
    <row r="129" spans="1:19" s="1114" customFormat="1" ht="13.8" thickBot="1">
      <c r="A129" s="1115"/>
      <c r="B129" s="1116"/>
      <c r="C129" s="1112"/>
      <c r="D129" s="1112"/>
      <c r="E129" s="1136"/>
      <c r="F129" s="1136"/>
      <c r="G129" s="1150"/>
      <c r="H129" s="755"/>
      <c r="I129" s="755"/>
      <c r="J129" s="755"/>
      <c r="K129" s="755"/>
      <c r="L129" s="755"/>
      <c r="M129" s="755"/>
      <c r="N129" s="755"/>
      <c r="O129" s="755"/>
      <c r="P129" s="755"/>
      <c r="Q129" s="755"/>
      <c r="R129" s="755"/>
      <c r="S129" s="755"/>
    </row>
    <row r="130" spans="1:19" s="1071" customFormat="1" ht="13.8" thickBot="1">
      <c r="A130" s="991"/>
      <c r="B130" s="1020" t="s">
        <v>1692</v>
      </c>
      <c r="C130" s="1043"/>
      <c r="D130" s="1043"/>
      <c r="E130" s="1044"/>
      <c r="F130" s="1137">
        <f>SUM(F108:F129)</f>
        <v>0</v>
      </c>
      <c r="G130" s="1157"/>
      <c r="H130" s="755"/>
      <c r="I130" s="755"/>
      <c r="J130" s="755"/>
      <c r="K130" s="755"/>
      <c r="L130" s="755"/>
      <c r="M130" s="755"/>
      <c r="N130" s="755"/>
      <c r="O130" s="755"/>
      <c r="P130" s="755"/>
      <c r="Q130" s="755"/>
      <c r="R130" s="755"/>
      <c r="S130" s="755"/>
    </row>
    <row r="131" spans="1:19" s="1113" customFormat="1">
      <c r="A131" s="1117"/>
      <c r="B131" s="1118"/>
      <c r="C131" s="970"/>
      <c r="D131" s="970"/>
      <c r="E131" s="1119"/>
      <c r="F131" s="970"/>
      <c r="G131" s="1150"/>
    </row>
    <row r="132" spans="1:19" s="1113" customFormat="1">
      <c r="A132" s="997" t="s">
        <v>1691</v>
      </c>
      <c r="B132" s="1085" t="s">
        <v>3278</v>
      </c>
      <c r="C132" s="134"/>
      <c r="D132" s="134"/>
      <c r="E132" s="293"/>
      <c r="F132" s="134"/>
      <c r="G132" s="1150"/>
    </row>
    <row r="133" spans="1:19" s="1113" customFormat="1">
      <c r="A133" s="55"/>
      <c r="B133" s="1023"/>
      <c r="C133" s="134"/>
      <c r="D133" s="134"/>
      <c r="E133" s="293"/>
      <c r="F133" s="134"/>
      <c r="G133" s="1150"/>
    </row>
    <row r="134" spans="1:19" s="1113" customFormat="1" ht="65.25" customHeight="1">
      <c r="A134" s="45" t="s">
        <v>1603</v>
      </c>
      <c r="B134" s="1120" t="s">
        <v>3454</v>
      </c>
      <c r="C134" s="134"/>
      <c r="D134" s="285"/>
      <c r="E134" s="1050"/>
      <c r="F134" s="134"/>
      <c r="G134" s="1150"/>
    </row>
    <row r="135" spans="1:19" s="1113" customFormat="1" ht="64.5" customHeight="1">
      <c r="A135" s="45"/>
      <c r="B135" s="1120" t="s">
        <v>3279</v>
      </c>
      <c r="C135" s="134"/>
      <c r="D135" s="285"/>
      <c r="E135" s="1050"/>
      <c r="F135" s="134"/>
      <c r="G135" s="1150"/>
    </row>
    <row r="136" spans="1:19" s="1113" customFormat="1" ht="52.5" customHeight="1">
      <c r="A136" s="45"/>
      <c r="B136" s="1120" t="s">
        <v>3280</v>
      </c>
      <c r="C136" s="134"/>
      <c r="D136" s="285"/>
      <c r="E136" s="1050"/>
      <c r="F136" s="134"/>
      <c r="G136" s="1150"/>
    </row>
    <row r="137" spans="1:19" s="1113" customFormat="1" ht="86.25" customHeight="1">
      <c r="A137" s="45"/>
      <c r="B137" s="1120" t="s">
        <v>3281</v>
      </c>
      <c r="C137" s="134"/>
      <c r="D137" s="285"/>
      <c r="E137" s="1050"/>
      <c r="F137" s="134"/>
      <c r="G137" s="1150"/>
    </row>
    <row r="138" spans="1:19" s="1113" customFormat="1">
      <c r="A138" s="45" t="s">
        <v>3282</v>
      </c>
      <c r="B138" s="189" t="s">
        <v>1519</v>
      </c>
      <c r="C138" s="134" t="s">
        <v>1092</v>
      </c>
      <c r="D138" s="134">
        <v>470</v>
      </c>
      <c r="E138" s="293"/>
      <c r="F138" s="134">
        <f>D138*E138</f>
        <v>0</v>
      </c>
      <c r="G138" s="1150"/>
    </row>
    <row r="139" spans="1:19" s="1113" customFormat="1">
      <c r="A139" s="45" t="s">
        <v>3283</v>
      </c>
      <c r="B139" s="189" t="s">
        <v>1520</v>
      </c>
      <c r="C139" s="134" t="s">
        <v>1092</v>
      </c>
      <c r="D139" s="134">
        <v>320</v>
      </c>
      <c r="E139" s="293"/>
      <c r="F139" s="134">
        <f>D139*E139</f>
        <v>0</v>
      </c>
      <c r="G139" s="1150"/>
    </row>
    <row r="140" spans="1:19" s="1113" customFormat="1">
      <c r="A140" s="45" t="s">
        <v>3284</v>
      </c>
      <c r="B140" s="189" t="s">
        <v>1521</v>
      </c>
      <c r="C140" s="134" t="s">
        <v>1092</v>
      </c>
      <c r="D140" s="134">
        <v>110</v>
      </c>
      <c r="E140" s="293"/>
      <c r="F140" s="134">
        <f>D140*E140</f>
        <v>0</v>
      </c>
      <c r="G140" s="1150"/>
    </row>
    <row r="141" spans="1:19" s="1113" customFormat="1">
      <c r="A141" s="45" t="s">
        <v>3285</v>
      </c>
      <c r="B141" s="189" t="s">
        <v>1522</v>
      </c>
      <c r="C141" s="134" t="s">
        <v>1092</v>
      </c>
      <c r="D141" s="134">
        <v>42</v>
      </c>
      <c r="E141" s="293"/>
      <c r="F141" s="134">
        <f>D141*E141</f>
        <v>0</v>
      </c>
      <c r="G141" s="1150"/>
    </row>
    <row r="142" spans="1:19" s="1113" customFormat="1">
      <c r="A142" s="45" t="s">
        <v>3286</v>
      </c>
      <c r="B142" s="189" t="s">
        <v>1523</v>
      </c>
      <c r="C142" s="134" t="s">
        <v>1092</v>
      </c>
      <c r="D142" s="134">
        <v>36</v>
      </c>
      <c r="E142" s="293"/>
      <c r="F142" s="134">
        <f>D142*E142</f>
        <v>0</v>
      </c>
      <c r="G142" s="1150"/>
    </row>
    <row r="143" spans="1:19" s="1113" customFormat="1">
      <c r="A143" s="133"/>
      <c r="B143" s="189"/>
      <c r="C143" s="134"/>
      <c r="D143" s="285"/>
      <c r="E143" s="1050"/>
      <c r="F143" s="134"/>
      <c r="G143" s="1150"/>
    </row>
    <row r="144" spans="1:19" s="1089" customFormat="1" ht="94.5" customHeight="1">
      <c r="A144" s="45" t="s">
        <v>1604</v>
      </c>
      <c r="B144" s="1071" t="s">
        <v>3418</v>
      </c>
      <c r="C144" s="134"/>
      <c r="D144" s="134"/>
      <c r="E144" s="293"/>
      <c r="F144" s="134"/>
      <c r="G144" s="1150"/>
    </row>
    <row r="145" spans="1:7" s="1113" customFormat="1">
      <c r="A145" s="45" t="s">
        <v>1605</v>
      </c>
      <c r="B145" s="1121" t="s">
        <v>1524</v>
      </c>
      <c r="C145" s="134" t="s">
        <v>1092</v>
      </c>
      <c r="D145" s="134">
        <v>470</v>
      </c>
      <c r="E145" s="293"/>
      <c r="F145" s="134">
        <f>D145*E145</f>
        <v>0</v>
      </c>
      <c r="G145" s="1150"/>
    </row>
    <row r="146" spans="1:7" s="1113" customFormat="1">
      <c r="A146" s="45" t="s">
        <v>1606</v>
      </c>
      <c r="B146" s="1121" t="s">
        <v>1525</v>
      </c>
      <c r="C146" s="134" t="s">
        <v>1092</v>
      </c>
      <c r="D146" s="134">
        <v>320</v>
      </c>
      <c r="E146" s="293"/>
      <c r="F146" s="134">
        <f>D146*E146</f>
        <v>0</v>
      </c>
      <c r="G146" s="1150"/>
    </row>
    <row r="147" spans="1:7" s="1113" customFormat="1">
      <c r="A147" s="45" t="s">
        <v>1607</v>
      </c>
      <c r="B147" s="1121" t="s">
        <v>1526</v>
      </c>
      <c r="C147" s="134" t="s">
        <v>1092</v>
      </c>
      <c r="D147" s="134">
        <v>110</v>
      </c>
      <c r="E147" s="293"/>
      <c r="F147" s="134">
        <f>D147*E147</f>
        <v>0</v>
      </c>
      <c r="G147" s="1150"/>
    </row>
    <row r="148" spans="1:7" s="1113" customFormat="1">
      <c r="A148" s="45" t="s">
        <v>1608</v>
      </c>
      <c r="B148" s="1121" t="s">
        <v>3287</v>
      </c>
      <c r="C148" s="134" t="s">
        <v>1092</v>
      </c>
      <c r="D148" s="134">
        <v>42</v>
      </c>
      <c r="E148" s="293"/>
      <c r="F148" s="134">
        <f>D148*E148</f>
        <v>0</v>
      </c>
      <c r="G148" s="1150"/>
    </row>
    <row r="149" spans="1:7" s="1113" customFormat="1">
      <c r="A149" s="45" t="s">
        <v>1609</v>
      </c>
      <c r="B149" s="1121" t="s">
        <v>3288</v>
      </c>
      <c r="C149" s="134" t="s">
        <v>1092</v>
      </c>
      <c r="D149" s="134">
        <v>36</v>
      </c>
      <c r="E149" s="293"/>
      <c r="F149" s="134">
        <f>D149*E149</f>
        <v>0</v>
      </c>
      <c r="G149" s="1150"/>
    </row>
    <row r="150" spans="1:7" s="1113" customFormat="1">
      <c r="A150" s="133"/>
      <c r="B150" s="1086"/>
      <c r="C150" s="134"/>
      <c r="D150" s="134"/>
      <c r="E150" s="293"/>
      <c r="F150" s="134"/>
      <c r="G150" s="1150"/>
    </row>
    <row r="151" spans="1:7" s="1113" customFormat="1" ht="26.4">
      <c r="A151" s="45" t="s">
        <v>1610</v>
      </c>
      <c r="B151" s="1071" t="s">
        <v>3289</v>
      </c>
      <c r="C151" s="134"/>
      <c r="D151" s="134"/>
      <c r="E151" s="293"/>
      <c r="F151" s="134"/>
      <c r="G151" s="1150"/>
    </row>
    <row r="152" spans="1:7" s="1113" customFormat="1">
      <c r="A152" s="45" t="s">
        <v>1851</v>
      </c>
      <c r="B152" s="1122" t="s">
        <v>3290</v>
      </c>
      <c r="C152" s="1124" t="s">
        <v>258</v>
      </c>
      <c r="D152" s="134">
        <v>53</v>
      </c>
      <c r="E152" s="293"/>
      <c r="F152" s="134">
        <f>D152*E152</f>
        <v>0</v>
      </c>
      <c r="G152" s="1150"/>
    </row>
    <row r="153" spans="1:7" s="1113" customFormat="1">
      <c r="A153" s="45" t="s">
        <v>1852</v>
      </c>
      <c r="B153" s="1122" t="s">
        <v>3291</v>
      </c>
      <c r="C153" s="1124" t="s">
        <v>258</v>
      </c>
      <c r="D153" s="134">
        <v>22</v>
      </c>
      <c r="E153" s="293"/>
      <c r="F153" s="134">
        <f>D153*E153</f>
        <v>0</v>
      </c>
      <c r="G153" s="1150"/>
    </row>
    <row r="154" spans="1:7" s="1113" customFormat="1">
      <c r="A154" s="45" t="s">
        <v>1853</v>
      </c>
      <c r="B154" s="1122" t="s">
        <v>3292</v>
      </c>
      <c r="C154" s="1124" t="s">
        <v>258</v>
      </c>
      <c r="D154" s="134">
        <v>6</v>
      </c>
      <c r="E154" s="293"/>
      <c r="F154" s="134">
        <f>D154*E154</f>
        <v>0</v>
      </c>
      <c r="G154" s="1150"/>
    </row>
    <row r="155" spans="1:7" s="1113" customFormat="1">
      <c r="A155" s="133"/>
      <c r="B155" s="1086"/>
      <c r="C155" s="134"/>
      <c r="D155" s="134"/>
      <c r="E155" s="293"/>
      <c r="F155" s="134"/>
      <c r="G155" s="1150"/>
    </row>
    <row r="156" spans="1:7" s="1113" customFormat="1">
      <c r="A156" s="45" t="s">
        <v>1611</v>
      </c>
      <c r="B156" s="1071" t="s">
        <v>3293</v>
      </c>
      <c r="C156" s="134"/>
      <c r="D156" s="134"/>
      <c r="E156" s="293"/>
      <c r="F156" s="134"/>
      <c r="G156" s="1150"/>
    </row>
    <row r="157" spans="1:7" s="1113" customFormat="1">
      <c r="A157" s="133" t="s">
        <v>1612</v>
      </c>
      <c r="B157" s="1122" t="s">
        <v>3290</v>
      </c>
      <c r="C157" s="1124" t="s">
        <v>258</v>
      </c>
      <c r="D157" s="134">
        <v>4</v>
      </c>
      <c r="E157" s="293"/>
      <c r="F157" s="134">
        <f>D157*E157</f>
        <v>0</v>
      </c>
      <c r="G157" s="1150"/>
    </row>
    <row r="158" spans="1:7" s="1113" customFormat="1">
      <c r="A158" s="133" t="s">
        <v>1613</v>
      </c>
      <c r="B158" s="1122" t="s">
        <v>3294</v>
      </c>
      <c r="C158" s="1124" t="s">
        <v>258</v>
      </c>
      <c r="D158" s="134">
        <v>1</v>
      </c>
      <c r="E158" s="293"/>
      <c r="F158" s="134">
        <f>D158*E158</f>
        <v>0</v>
      </c>
      <c r="G158" s="1150"/>
    </row>
    <row r="159" spans="1:7" s="1113" customFormat="1">
      <c r="A159" s="133"/>
      <c r="B159" s="1122"/>
      <c r="C159" s="1124"/>
      <c r="D159" s="134"/>
      <c r="E159" s="293"/>
      <c r="F159" s="134"/>
      <c r="G159" s="1150"/>
    </row>
    <row r="160" spans="1:7" s="1113" customFormat="1" ht="39.6">
      <c r="A160" s="45" t="s">
        <v>1614</v>
      </c>
      <c r="B160" s="1071" t="s">
        <v>3295</v>
      </c>
      <c r="C160" s="1124"/>
      <c r="D160" s="134"/>
      <c r="E160" s="293"/>
      <c r="F160" s="134"/>
      <c r="G160" s="1150"/>
    </row>
    <row r="161" spans="1:7" s="1113" customFormat="1">
      <c r="A161" s="133"/>
      <c r="B161" s="1122" t="s">
        <v>3290</v>
      </c>
      <c r="C161" s="1124" t="s">
        <v>258</v>
      </c>
      <c r="D161" s="134">
        <v>72</v>
      </c>
      <c r="E161" s="293"/>
      <c r="F161" s="134">
        <f>D161*E161</f>
        <v>0</v>
      </c>
      <c r="G161" s="1150"/>
    </row>
    <row r="162" spans="1:7" s="1113" customFormat="1">
      <c r="A162" s="133"/>
      <c r="B162" s="1122"/>
      <c r="C162" s="1124"/>
      <c r="D162" s="134"/>
      <c r="E162" s="293"/>
      <c r="F162" s="134"/>
      <c r="G162" s="1150"/>
    </row>
    <row r="163" spans="1:7" s="1113" customFormat="1" ht="26.4">
      <c r="A163" s="45" t="s">
        <v>1615</v>
      </c>
      <c r="B163" s="1071" t="s">
        <v>3296</v>
      </c>
      <c r="C163" s="134"/>
      <c r="D163" s="134"/>
      <c r="E163" s="293"/>
      <c r="F163" s="134"/>
      <c r="G163" s="1150"/>
    </row>
    <row r="164" spans="1:7" s="1113" customFormat="1">
      <c r="A164" s="133"/>
      <c r="B164" s="1071"/>
      <c r="C164" s="1124" t="s">
        <v>258</v>
      </c>
      <c r="D164" s="134">
        <v>20</v>
      </c>
      <c r="E164" s="293"/>
      <c r="F164" s="134">
        <f>D164*E164</f>
        <v>0</v>
      </c>
      <c r="G164" s="1150"/>
    </row>
    <row r="165" spans="1:7" s="1113" customFormat="1">
      <c r="A165" s="133"/>
      <c r="B165" s="1122"/>
      <c r="C165" s="1124"/>
      <c r="D165" s="134"/>
      <c r="E165" s="293"/>
      <c r="F165" s="134"/>
      <c r="G165" s="1150"/>
    </row>
    <row r="166" spans="1:7" s="1113" customFormat="1" ht="26.4">
      <c r="A166" s="45" t="s">
        <v>1616</v>
      </c>
      <c r="B166" s="1071" t="s">
        <v>3297</v>
      </c>
      <c r="C166" s="1124"/>
      <c r="D166" s="134"/>
      <c r="E166" s="293"/>
      <c r="F166" s="134"/>
      <c r="G166" s="1150"/>
    </row>
    <row r="167" spans="1:7" s="1113" customFormat="1">
      <c r="A167" s="133"/>
      <c r="B167" s="1122"/>
      <c r="C167" s="134" t="s">
        <v>1092</v>
      </c>
      <c r="D167" s="134">
        <v>978</v>
      </c>
      <c r="E167" s="293"/>
      <c r="F167" s="134">
        <f>D167*E167</f>
        <v>0</v>
      </c>
      <c r="G167" s="1150"/>
    </row>
    <row r="168" spans="1:7" s="1113" customFormat="1">
      <c r="A168" s="133"/>
      <c r="B168" s="1122"/>
      <c r="C168" s="1124"/>
      <c r="D168" s="134"/>
      <c r="E168" s="293"/>
      <c r="F168" s="134"/>
      <c r="G168" s="1150"/>
    </row>
    <row r="169" spans="1:7" s="1113" customFormat="1" ht="26.4">
      <c r="A169" s="45" t="s">
        <v>1617</v>
      </c>
      <c r="B169" s="1120" t="s">
        <v>3298</v>
      </c>
      <c r="C169" s="1124"/>
      <c r="D169" s="134"/>
      <c r="E169" s="293"/>
      <c r="F169" s="134"/>
      <c r="G169" s="1150"/>
    </row>
    <row r="170" spans="1:7" s="1113" customFormat="1">
      <c r="A170" s="133"/>
      <c r="B170" s="1122"/>
      <c r="C170" s="134" t="s">
        <v>1092</v>
      </c>
      <c r="D170" s="134">
        <v>978</v>
      </c>
      <c r="E170" s="293"/>
      <c r="F170" s="134">
        <f>D170*E170</f>
        <v>0</v>
      </c>
      <c r="G170" s="1150"/>
    </row>
    <row r="171" spans="1:7" s="1113" customFormat="1">
      <c r="A171" s="133"/>
      <c r="B171" s="1122"/>
      <c r="C171" s="134"/>
      <c r="D171" s="134"/>
      <c r="E171" s="293"/>
      <c r="F171" s="134"/>
      <c r="G171" s="1150"/>
    </row>
    <row r="172" spans="1:7" s="1113" customFormat="1" ht="26.4">
      <c r="A172" s="45" t="s">
        <v>1618</v>
      </c>
      <c r="B172" s="1071" t="s">
        <v>3299</v>
      </c>
      <c r="C172" s="134"/>
      <c r="D172" s="134"/>
      <c r="E172" s="293"/>
      <c r="F172" s="134"/>
      <c r="G172" s="1150"/>
    </row>
    <row r="173" spans="1:7" s="1113" customFormat="1">
      <c r="A173" s="133"/>
      <c r="B173" s="1122"/>
      <c r="C173" s="134" t="s">
        <v>339</v>
      </c>
      <c r="D173" s="134">
        <v>1</v>
      </c>
      <c r="E173" s="293"/>
      <c r="F173" s="134">
        <f>D173*E173</f>
        <v>0</v>
      </c>
      <c r="G173" s="1150"/>
    </row>
    <row r="174" spans="1:7" s="1113" customFormat="1">
      <c r="A174" s="133"/>
      <c r="B174" s="1122"/>
      <c r="C174" s="1124"/>
      <c r="D174" s="134"/>
      <c r="E174" s="293"/>
      <c r="F174" s="134"/>
      <c r="G174" s="1150"/>
    </row>
    <row r="175" spans="1:7" s="1113" customFormat="1" ht="75.75" customHeight="1">
      <c r="A175" s="45" t="s">
        <v>1619</v>
      </c>
      <c r="B175" s="1071" t="s">
        <v>3300</v>
      </c>
      <c r="C175" s="1124"/>
      <c r="D175" s="134"/>
      <c r="E175" s="293"/>
      <c r="F175" s="134"/>
      <c r="G175" s="1150"/>
    </row>
    <row r="176" spans="1:7" s="1113" customFormat="1">
      <c r="A176" s="133"/>
      <c r="B176" s="1122"/>
      <c r="C176" s="1124" t="s">
        <v>258</v>
      </c>
      <c r="D176" s="134">
        <v>9</v>
      </c>
      <c r="E176" s="293"/>
      <c r="F176" s="134">
        <f>D176*E176</f>
        <v>0</v>
      </c>
      <c r="G176" s="1150"/>
    </row>
    <row r="177" spans="1:7" s="1113" customFormat="1">
      <c r="A177" s="133"/>
      <c r="B177" s="1122"/>
      <c r="C177" s="1124"/>
      <c r="D177" s="134"/>
      <c r="E177" s="293"/>
      <c r="F177" s="134"/>
      <c r="G177" s="1150"/>
    </row>
    <row r="178" spans="1:7" s="1113" customFormat="1" ht="129.75" customHeight="1">
      <c r="A178" s="45" t="s">
        <v>1620</v>
      </c>
      <c r="B178" s="1071" t="s">
        <v>3301</v>
      </c>
      <c r="C178" s="1124"/>
      <c r="D178" s="134"/>
      <c r="E178" s="293"/>
      <c r="F178" s="134"/>
      <c r="G178" s="1150"/>
    </row>
    <row r="179" spans="1:7" s="1113" customFormat="1" ht="26.4">
      <c r="A179" s="45" t="s">
        <v>3302</v>
      </c>
      <c r="B179" s="1122" t="s">
        <v>3303</v>
      </c>
      <c r="C179" s="1124" t="s">
        <v>258</v>
      </c>
      <c r="D179" s="134">
        <v>86</v>
      </c>
      <c r="E179" s="293"/>
      <c r="F179" s="134">
        <f>D179*E179</f>
        <v>0</v>
      </c>
      <c r="G179" s="1150"/>
    </row>
    <row r="180" spans="1:7" s="1113" customFormat="1" ht="26.4">
      <c r="A180" s="45" t="s">
        <v>3304</v>
      </c>
      <c r="B180" s="1122" t="s">
        <v>3305</v>
      </c>
      <c r="C180" s="1124" t="s">
        <v>258</v>
      </c>
      <c r="D180" s="134">
        <v>42</v>
      </c>
      <c r="E180" s="293"/>
      <c r="F180" s="134">
        <f>D180*E180</f>
        <v>0</v>
      </c>
      <c r="G180" s="1150"/>
    </row>
    <row r="181" spans="1:7" s="1113" customFormat="1" ht="26.4">
      <c r="A181" s="45" t="s">
        <v>3306</v>
      </c>
      <c r="B181" s="1122" t="s">
        <v>3307</v>
      </c>
      <c r="C181" s="1124" t="s">
        <v>258</v>
      </c>
      <c r="D181" s="134">
        <v>12</v>
      </c>
      <c r="E181" s="293"/>
      <c r="F181" s="134">
        <f>D181*E181</f>
        <v>0</v>
      </c>
      <c r="G181" s="1150"/>
    </row>
    <row r="182" spans="1:7" s="1113" customFormat="1">
      <c r="A182" s="133"/>
      <c r="B182" s="1122"/>
      <c r="C182" s="1124"/>
      <c r="D182" s="134"/>
      <c r="E182" s="293"/>
      <c r="F182" s="134"/>
      <c r="G182" s="1150"/>
    </row>
    <row r="183" spans="1:7" s="1113" customFormat="1" ht="39.6">
      <c r="A183" s="45" t="s">
        <v>1621</v>
      </c>
      <c r="B183" s="1120" t="s">
        <v>3308</v>
      </c>
      <c r="C183" s="1124"/>
      <c r="D183" s="134"/>
      <c r="E183" s="293"/>
      <c r="F183" s="134"/>
      <c r="G183" s="1150"/>
    </row>
    <row r="184" spans="1:7" s="1113" customFormat="1" ht="15" customHeight="1">
      <c r="A184" s="45" t="s">
        <v>3309</v>
      </c>
      <c r="B184" s="1120" t="s">
        <v>3310</v>
      </c>
      <c r="C184" s="1124" t="s">
        <v>933</v>
      </c>
      <c r="D184" s="134">
        <v>60</v>
      </c>
      <c r="E184" s="293"/>
      <c r="F184" s="134">
        <f>D184*E184</f>
        <v>0</v>
      </c>
      <c r="G184" s="1150"/>
    </row>
    <row r="185" spans="1:7" s="1113" customFormat="1" ht="26.4">
      <c r="A185" s="45" t="s">
        <v>3311</v>
      </c>
      <c r="B185" s="1120" t="s">
        <v>3312</v>
      </c>
      <c r="C185" s="1124" t="s">
        <v>933</v>
      </c>
      <c r="D185" s="134">
        <v>60</v>
      </c>
      <c r="E185" s="293"/>
      <c r="F185" s="134">
        <f>D185*E185</f>
        <v>0</v>
      </c>
      <c r="G185" s="1150"/>
    </row>
    <row r="186" spans="1:7" s="1113" customFormat="1" ht="26.4">
      <c r="A186" s="45" t="s">
        <v>3313</v>
      </c>
      <c r="B186" s="1120" t="s">
        <v>3314</v>
      </c>
      <c r="C186" s="1124" t="s">
        <v>933</v>
      </c>
      <c r="D186" s="134">
        <v>120</v>
      </c>
      <c r="E186" s="293"/>
      <c r="F186" s="134">
        <f>D186*E186</f>
        <v>0</v>
      </c>
      <c r="G186" s="1150"/>
    </row>
    <row r="187" spans="1:7" s="1113" customFormat="1" ht="26.4">
      <c r="A187" s="45" t="s">
        <v>3315</v>
      </c>
      <c r="B187" s="1120" t="s">
        <v>3316</v>
      </c>
      <c r="C187" s="1124" t="s">
        <v>933</v>
      </c>
      <c r="D187" s="134">
        <v>20</v>
      </c>
      <c r="E187" s="293"/>
      <c r="F187" s="134">
        <f>D187*E187</f>
        <v>0</v>
      </c>
      <c r="G187" s="1150"/>
    </row>
    <row r="188" spans="1:7" s="1113" customFormat="1" ht="13.8" thickBot="1">
      <c r="A188" s="133"/>
      <c r="B188" s="1120"/>
      <c r="C188" s="1124"/>
      <c r="D188" s="134"/>
      <c r="E188" s="293"/>
      <c r="F188" s="134"/>
      <c r="G188" s="1150"/>
    </row>
    <row r="189" spans="1:7" s="1113" customFormat="1" ht="13.8" thickBot="1">
      <c r="A189" s="991"/>
      <c r="B189" s="1020" t="s">
        <v>1622</v>
      </c>
      <c r="C189" s="1043"/>
      <c r="D189" s="1043"/>
      <c r="E189" s="1044"/>
      <c r="F189" s="1137">
        <f>SUM(F134:F188)</f>
        <v>0</v>
      </c>
      <c r="G189" s="1150"/>
    </row>
    <row r="190" spans="1:7" s="1113" customFormat="1">
      <c r="A190" s="136"/>
      <c r="B190" s="122"/>
      <c r="C190" s="116"/>
      <c r="D190" s="116"/>
      <c r="E190" s="295"/>
      <c r="F190" s="134"/>
      <c r="G190" s="1150"/>
    </row>
    <row r="191" spans="1:7" s="1113" customFormat="1">
      <c r="A191" s="1087" t="s">
        <v>1623</v>
      </c>
      <c r="B191" s="1085" t="s">
        <v>1527</v>
      </c>
      <c r="C191" s="285"/>
      <c r="D191" s="285"/>
      <c r="E191" s="295"/>
      <c r="F191" s="58"/>
      <c r="G191" s="1150"/>
    </row>
    <row r="192" spans="1:7" s="1113" customFormat="1">
      <c r="A192" s="57"/>
      <c r="B192" s="122"/>
      <c r="C192" s="116"/>
      <c r="D192" s="58"/>
      <c r="E192" s="300"/>
      <c r="F192" s="58"/>
      <c r="G192" s="1150"/>
    </row>
    <row r="193" spans="1:12" s="1071" customFormat="1" ht="90" customHeight="1">
      <c r="A193" s="45" t="s">
        <v>1624</v>
      </c>
      <c r="B193" s="1071" t="s">
        <v>3317</v>
      </c>
      <c r="C193" s="134"/>
      <c r="D193" s="134"/>
      <c r="E193" s="293"/>
      <c r="F193" s="134"/>
      <c r="G193" s="1152"/>
      <c r="H193" s="53"/>
      <c r="I193" s="47"/>
      <c r="K193" s="47"/>
      <c r="L193" s="53"/>
    </row>
    <row r="194" spans="1:12" s="1071" customFormat="1">
      <c r="A194" s="45" t="s">
        <v>1625</v>
      </c>
      <c r="B194" s="189" t="s">
        <v>1317</v>
      </c>
      <c r="C194" s="134" t="s">
        <v>1092</v>
      </c>
      <c r="D194" s="134">
        <v>150</v>
      </c>
      <c r="E194" s="293"/>
      <c r="F194" s="134">
        <f>D194*E194</f>
        <v>0</v>
      </c>
      <c r="G194" s="1152"/>
      <c r="H194" s="53"/>
      <c r="I194" s="47"/>
      <c r="K194" s="47"/>
      <c r="L194" s="53"/>
    </row>
    <row r="195" spans="1:12" s="1071" customFormat="1">
      <c r="A195" s="45" t="s">
        <v>1626</v>
      </c>
      <c r="B195" s="189" t="s">
        <v>1316</v>
      </c>
      <c r="C195" s="134" t="s">
        <v>1092</v>
      </c>
      <c r="D195" s="134">
        <v>290</v>
      </c>
      <c r="E195" s="293"/>
      <c r="F195" s="134">
        <f>D195*E195</f>
        <v>0</v>
      </c>
      <c r="G195" s="1152"/>
      <c r="H195" s="53"/>
      <c r="I195" s="47"/>
      <c r="K195" s="47"/>
      <c r="L195" s="53"/>
    </row>
    <row r="196" spans="1:12" s="1071" customFormat="1">
      <c r="A196" s="45" t="s">
        <v>1627</v>
      </c>
      <c r="B196" s="189" t="s">
        <v>1538</v>
      </c>
      <c r="C196" s="134" t="s">
        <v>1092</v>
      </c>
      <c r="D196" s="134">
        <v>20</v>
      </c>
      <c r="E196" s="293"/>
      <c r="F196" s="134">
        <f>D196*E196</f>
        <v>0</v>
      </c>
      <c r="G196" s="1152"/>
      <c r="H196" s="53"/>
      <c r="I196" s="47"/>
      <c r="K196" s="47"/>
      <c r="L196" s="53"/>
    </row>
    <row r="197" spans="1:12" s="1071" customFormat="1">
      <c r="A197" s="45" t="s">
        <v>1628</v>
      </c>
      <c r="B197" s="189" t="s">
        <v>1528</v>
      </c>
      <c r="C197" s="134" t="s">
        <v>1092</v>
      </c>
      <c r="D197" s="134">
        <v>105</v>
      </c>
      <c r="E197" s="293"/>
      <c r="F197" s="134">
        <f>D197*E197</f>
        <v>0</v>
      </c>
      <c r="G197" s="1152"/>
      <c r="H197" s="53"/>
      <c r="I197" s="47"/>
      <c r="K197" s="47"/>
      <c r="L197" s="53"/>
    </row>
    <row r="198" spans="1:12" s="1071" customFormat="1">
      <c r="A198" s="45" t="s">
        <v>1629</v>
      </c>
      <c r="B198" s="189" t="s">
        <v>1315</v>
      </c>
      <c r="C198" s="134" t="s">
        <v>1092</v>
      </c>
      <c r="D198" s="134">
        <v>5</v>
      </c>
      <c r="E198" s="293"/>
      <c r="F198" s="134">
        <f>D198*E198</f>
        <v>0</v>
      </c>
      <c r="G198" s="1152"/>
      <c r="H198" s="53"/>
      <c r="I198" s="47"/>
      <c r="K198" s="47"/>
      <c r="L198" s="53"/>
    </row>
    <row r="199" spans="1:12" s="1071" customFormat="1">
      <c r="A199" s="45"/>
      <c r="C199" s="134"/>
      <c r="D199" s="134"/>
      <c r="E199" s="293"/>
      <c r="F199" s="134"/>
      <c r="G199" s="1152"/>
      <c r="H199" s="53"/>
      <c r="I199" s="47"/>
      <c r="K199" s="47"/>
      <c r="L199" s="53"/>
    </row>
    <row r="200" spans="1:12" s="1071" customFormat="1">
      <c r="A200" s="45" t="s">
        <v>1630</v>
      </c>
      <c r="B200" s="189" t="s">
        <v>3318</v>
      </c>
      <c r="C200" s="134" t="s">
        <v>258</v>
      </c>
      <c r="D200" s="134">
        <v>46</v>
      </c>
      <c r="E200" s="293"/>
      <c r="F200" s="134">
        <f>D200*E200</f>
        <v>0</v>
      </c>
      <c r="G200" s="1152"/>
      <c r="H200" s="53"/>
      <c r="I200" s="47"/>
      <c r="K200" s="47"/>
      <c r="L200" s="53"/>
    </row>
    <row r="201" spans="1:12" s="1071" customFormat="1">
      <c r="A201" s="45" t="s">
        <v>1631</v>
      </c>
      <c r="B201" s="189" t="s">
        <v>1529</v>
      </c>
      <c r="C201" s="134" t="s">
        <v>258</v>
      </c>
      <c r="D201" s="134">
        <v>72</v>
      </c>
      <c r="E201" s="293"/>
      <c r="F201" s="134">
        <f>D201*E201</f>
        <v>0</v>
      </c>
      <c r="G201" s="1152"/>
      <c r="H201" s="53"/>
      <c r="I201" s="47"/>
      <c r="K201" s="47"/>
      <c r="L201" s="53"/>
    </row>
    <row r="202" spans="1:12" s="1071" customFormat="1">
      <c r="A202" s="45" t="s">
        <v>1632</v>
      </c>
      <c r="B202" s="189" t="s">
        <v>1539</v>
      </c>
      <c r="C202" s="134" t="s">
        <v>258</v>
      </c>
      <c r="D202" s="134">
        <v>2</v>
      </c>
      <c r="E202" s="293"/>
      <c r="F202" s="134">
        <f>D202*E202</f>
        <v>0</v>
      </c>
      <c r="G202" s="1152"/>
      <c r="H202" s="53"/>
      <c r="I202" s="47"/>
      <c r="K202" s="47"/>
      <c r="L202" s="53"/>
    </row>
    <row r="203" spans="1:12" s="1071" customFormat="1">
      <c r="A203" s="45" t="s">
        <v>1633</v>
      </c>
      <c r="B203" s="189" t="s">
        <v>1530</v>
      </c>
      <c r="C203" s="134" t="s">
        <v>258</v>
      </c>
      <c r="D203" s="134">
        <v>30</v>
      </c>
      <c r="E203" s="293"/>
      <c r="F203" s="134">
        <f>D203*E203</f>
        <v>0</v>
      </c>
      <c r="G203" s="1152"/>
      <c r="H203" s="53"/>
      <c r="I203" s="47"/>
      <c r="K203" s="47"/>
      <c r="L203" s="53"/>
    </row>
    <row r="204" spans="1:12" s="1071" customFormat="1">
      <c r="A204" s="45"/>
      <c r="B204" s="189"/>
      <c r="C204" s="134"/>
      <c r="D204" s="134"/>
      <c r="E204" s="293"/>
      <c r="F204" s="134"/>
      <c r="G204" s="1152"/>
      <c r="H204" s="53"/>
      <c r="I204" s="47"/>
      <c r="K204" s="47"/>
      <c r="L204" s="53"/>
    </row>
    <row r="205" spans="1:12" s="1071" customFormat="1" ht="26.4">
      <c r="A205" s="45" t="s">
        <v>1634</v>
      </c>
      <c r="B205" s="189" t="s">
        <v>3319</v>
      </c>
      <c r="C205" s="134" t="s">
        <v>258</v>
      </c>
      <c r="D205" s="134">
        <v>169</v>
      </c>
      <c r="E205" s="293"/>
      <c r="F205" s="134">
        <f>D205*E205</f>
        <v>0</v>
      </c>
      <c r="G205" s="1152"/>
      <c r="H205" s="53"/>
      <c r="I205" s="47"/>
      <c r="K205" s="47"/>
      <c r="L205" s="53"/>
    </row>
    <row r="206" spans="1:12" s="1071" customFormat="1" ht="26.4">
      <c r="A206" s="45" t="s">
        <v>1635</v>
      </c>
      <c r="B206" s="189" t="s">
        <v>1531</v>
      </c>
      <c r="C206" s="134" t="s">
        <v>258</v>
      </c>
      <c r="D206" s="134">
        <v>103</v>
      </c>
      <c r="E206" s="293"/>
      <c r="F206" s="134">
        <f>D206*E206</f>
        <v>0</v>
      </c>
      <c r="G206" s="1152"/>
      <c r="H206" s="53"/>
      <c r="I206" s="47"/>
      <c r="K206" s="47"/>
      <c r="L206" s="53"/>
    </row>
    <row r="207" spans="1:12" s="1071" customFormat="1" ht="26.4">
      <c r="A207" s="45" t="s">
        <v>1636</v>
      </c>
      <c r="B207" s="189" t="s">
        <v>1540</v>
      </c>
      <c r="C207" s="134" t="s">
        <v>258</v>
      </c>
      <c r="D207" s="134">
        <v>2</v>
      </c>
      <c r="E207" s="293"/>
      <c r="F207" s="134">
        <f>D207*E207</f>
        <v>0</v>
      </c>
      <c r="G207" s="1152"/>
      <c r="H207" s="53"/>
      <c r="I207" s="47"/>
      <c r="K207" s="47"/>
      <c r="L207" s="53"/>
    </row>
    <row r="208" spans="1:12" s="1071" customFormat="1" ht="26.4">
      <c r="A208" s="45" t="s">
        <v>1637</v>
      </c>
      <c r="B208" s="189" t="s">
        <v>1532</v>
      </c>
      <c r="C208" s="134" t="s">
        <v>258</v>
      </c>
      <c r="D208" s="134">
        <v>65</v>
      </c>
      <c r="E208" s="293"/>
      <c r="F208" s="134">
        <f>D208*E208</f>
        <v>0</v>
      </c>
      <c r="G208" s="1152"/>
      <c r="H208" s="53"/>
      <c r="I208" s="47"/>
      <c r="K208" s="47"/>
      <c r="L208" s="53"/>
    </row>
    <row r="209" spans="1:12" s="1071" customFormat="1" ht="26.4">
      <c r="A209" s="45" t="s">
        <v>1638</v>
      </c>
      <c r="B209" s="189" t="s">
        <v>1533</v>
      </c>
      <c r="C209" s="134" t="s">
        <v>258</v>
      </c>
      <c r="D209" s="134">
        <v>1</v>
      </c>
      <c r="E209" s="293"/>
      <c r="F209" s="134">
        <f>D209*E209</f>
        <v>0</v>
      </c>
      <c r="G209" s="1152"/>
      <c r="H209" s="53"/>
      <c r="I209" s="47"/>
      <c r="K209" s="47"/>
      <c r="L209" s="53"/>
    </row>
    <row r="210" spans="1:12" s="1071" customFormat="1">
      <c r="A210" s="45"/>
      <c r="C210" s="134"/>
      <c r="D210" s="134"/>
      <c r="E210" s="293"/>
      <c r="F210" s="134"/>
      <c r="G210" s="1152"/>
      <c r="H210" s="53"/>
      <c r="I210" s="47"/>
      <c r="K210" s="47"/>
      <c r="L210" s="53"/>
    </row>
    <row r="211" spans="1:12" s="1071" customFormat="1" ht="26.4">
      <c r="A211" s="45" t="s">
        <v>1639</v>
      </c>
      <c r="B211" s="189" t="s">
        <v>3320</v>
      </c>
      <c r="C211" s="134" t="s">
        <v>258</v>
      </c>
      <c r="D211" s="134">
        <v>2</v>
      </c>
      <c r="E211" s="293"/>
      <c r="F211" s="134">
        <f t="shared" ref="F211:F218" si="1">D211*E211</f>
        <v>0</v>
      </c>
      <c r="G211" s="1152"/>
      <c r="H211" s="53"/>
      <c r="I211" s="47"/>
      <c r="K211" s="47"/>
      <c r="L211" s="53"/>
    </row>
    <row r="212" spans="1:12" s="1071" customFormat="1" ht="26.4">
      <c r="A212" s="45" t="s">
        <v>1640</v>
      </c>
      <c r="B212" s="189" t="s">
        <v>3321</v>
      </c>
      <c r="C212" s="134" t="s">
        <v>258</v>
      </c>
      <c r="D212" s="134">
        <v>37</v>
      </c>
      <c r="E212" s="293"/>
      <c r="F212" s="134">
        <f t="shared" si="1"/>
        <v>0</v>
      </c>
      <c r="G212" s="1152"/>
      <c r="H212" s="53"/>
      <c r="I212" s="47"/>
      <c r="K212" s="47"/>
      <c r="L212" s="53"/>
    </row>
    <row r="213" spans="1:12" s="1071" customFormat="1" ht="26.4">
      <c r="A213" s="45" t="s">
        <v>1641</v>
      </c>
      <c r="B213" s="189" t="s">
        <v>1541</v>
      </c>
      <c r="C213" s="134" t="s">
        <v>258</v>
      </c>
      <c r="D213" s="134">
        <v>22</v>
      </c>
      <c r="E213" s="293"/>
      <c r="F213" s="134">
        <f t="shared" si="1"/>
        <v>0</v>
      </c>
      <c r="G213" s="1152"/>
      <c r="H213" s="53"/>
      <c r="I213" s="47"/>
      <c r="K213" s="47"/>
      <c r="L213" s="53"/>
    </row>
    <row r="214" spans="1:12" s="1071" customFormat="1" ht="26.4">
      <c r="A214" s="45" t="s">
        <v>1642</v>
      </c>
      <c r="B214" s="189" t="s">
        <v>1542</v>
      </c>
      <c r="C214" s="134" t="s">
        <v>258</v>
      </c>
      <c r="D214" s="134">
        <v>7</v>
      </c>
      <c r="E214" s="293"/>
      <c r="F214" s="134">
        <f t="shared" si="1"/>
        <v>0</v>
      </c>
      <c r="G214" s="1152"/>
      <c r="H214" s="53"/>
      <c r="I214" s="47"/>
      <c r="K214" s="47"/>
      <c r="L214" s="53"/>
    </row>
    <row r="215" spans="1:12" s="1071" customFormat="1" ht="26.4">
      <c r="A215" s="45" t="s">
        <v>1643</v>
      </c>
      <c r="B215" s="189" t="s">
        <v>3322</v>
      </c>
      <c r="C215" s="134" t="s">
        <v>258</v>
      </c>
      <c r="D215" s="134">
        <v>2</v>
      </c>
      <c r="E215" s="293"/>
      <c r="F215" s="134">
        <f t="shared" si="1"/>
        <v>0</v>
      </c>
      <c r="G215" s="1152"/>
      <c r="H215" s="53"/>
      <c r="I215" s="47"/>
      <c r="K215" s="47"/>
      <c r="L215" s="53"/>
    </row>
    <row r="216" spans="1:12" s="1071" customFormat="1" ht="26.4">
      <c r="A216" s="45" t="s">
        <v>1644</v>
      </c>
      <c r="B216" s="189" t="s">
        <v>1534</v>
      </c>
      <c r="C216" s="134" t="s">
        <v>258</v>
      </c>
      <c r="D216" s="134">
        <v>10</v>
      </c>
      <c r="E216" s="293"/>
      <c r="F216" s="134">
        <f t="shared" si="1"/>
        <v>0</v>
      </c>
      <c r="G216" s="1152"/>
      <c r="H216" s="53"/>
      <c r="I216" s="47"/>
      <c r="K216" s="47"/>
      <c r="L216" s="53"/>
    </row>
    <row r="217" spans="1:12" s="1071" customFormat="1" ht="26.4">
      <c r="A217" s="45" t="s">
        <v>1645</v>
      </c>
      <c r="B217" s="189" t="s">
        <v>1535</v>
      </c>
      <c r="C217" s="134" t="s">
        <v>258</v>
      </c>
      <c r="D217" s="134">
        <v>17</v>
      </c>
      <c r="E217" s="293"/>
      <c r="F217" s="134">
        <f t="shared" si="1"/>
        <v>0</v>
      </c>
      <c r="G217" s="1152"/>
      <c r="H217" s="53"/>
      <c r="I217" s="47"/>
      <c r="K217" s="47"/>
      <c r="L217" s="53"/>
    </row>
    <row r="218" spans="1:12" s="1071" customFormat="1" ht="26.4">
      <c r="A218" s="45" t="s">
        <v>1646</v>
      </c>
      <c r="B218" s="189" t="s">
        <v>1543</v>
      </c>
      <c r="C218" s="134" t="s">
        <v>258</v>
      </c>
      <c r="D218" s="134">
        <v>1</v>
      </c>
      <c r="E218" s="293"/>
      <c r="F218" s="134">
        <f t="shared" si="1"/>
        <v>0</v>
      </c>
      <c r="G218" s="1152"/>
      <c r="H218" s="53"/>
      <c r="I218" s="47"/>
      <c r="K218" s="47"/>
      <c r="L218" s="53"/>
    </row>
    <row r="219" spans="1:12" s="1071" customFormat="1">
      <c r="A219" s="45"/>
      <c r="C219" s="134"/>
      <c r="D219" s="134"/>
      <c r="E219" s="293"/>
      <c r="F219" s="134"/>
      <c r="G219" s="1152"/>
      <c r="H219" s="53"/>
      <c r="I219" s="47"/>
      <c r="K219" s="47"/>
      <c r="L219" s="53"/>
    </row>
    <row r="220" spans="1:12" s="1071" customFormat="1" ht="26.4">
      <c r="A220" s="45" t="s">
        <v>1647</v>
      </c>
      <c r="B220" s="189" t="s">
        <v>3323</v>
      </c>
      <c r="C220" s="134" t="s">
        <v>258</v>
      </c>
      <c r="D220" s="134">
        <v>1</v>
      </c>
      <c r="E220" s="293"/>
      <c r="F220" s="134">
        <f>D220*E220</f>
        <v>0</v>
      </c>
      <c r="G220" s="1152"/>
      <c r="H220" s="53"/>
      <c r="I220" s="47"/>
      <c r="K220" s="47"/>
      <c r="L220" s="53"/>
    </row>
    <row r="221" spans="1:12" s="1071" customFormat="1">
      <c r="A221" s="45"/>
      <c r="C221" s="134"/>
      <c r="D221" s="134"/>
      <c r="E221" s="293"/>
      <c r="F221" s="134"/>
      <c r="G221" s="1152"/>
      <c r="H221" s="53"/>
      <c r="I221" s="47"/>
      <c r="K221" s="47"/>
      <c r="L221" s="53"/>
    </row>
    <row r="222" spans="1:12" s="1071" customFormat="1" ht="26.4">
      <c r="A222" s="45" t="s">
        <v>1648</v>
      </c>
      <c r="B222" s="189" t="s">
        <v>3324</v>
      </c>
      <c r="C222" s="134" t="s">
        <v>258</v>
      </c>
      <c r="D222" s="134">
        <v>1</v>
      </c>
      <c r="E222" s="293"/>
      <c r="F222" s="134">
        <f>D222*E222</f>
        <v>0</v>
      </c>
      <c r="G222" s="1152"/>
      <c r="H222" s="53"/>
      <c r="I222" s="47"/>
      <c r="K222" s="47"/>
      <c r="L222" s="53"/>
    </row>
    <row r="223" spans="1:12" s="1071" customFormat="1" ht="26.4">
      <c r="A223" s="45" t="s">
        <v>1649</v>
      </c>
      <c r="B223" s="189" t="s">
        <v>1544</v>
      </c>
      <c r="C223" s="134" t="s">
        <v>258</v>
      </c>
      <c r="D223" s="134">
        <v>1</v>
      </c>
      <c r="E223" s="293"/>
      <c r="F223" s="134">
        <f>D223*E223</f>
        <v>0</v>
      </c>
      <c r="G223" s="1152"/>
      <c r="H223" s="53"/>
      <c r="I223" s="47"/>
      <c r="K223" s="47"/>
      <c r="L223" s="53"/>
    </row>
    <row r="224" spans="1:12" s="1071" customFormat="1" ht="26.4">
      <c r="A224" s="45" t="s">
        <v>1650</v>
      </c>
      <c r="B224" s="189" t="s">
        <v>1545</v>
      </c>
      <c r="C224" s="134" t="s">
        <v>258</v>
      </c>
      <c r="D224" s="134">
        <v>1</v>
      </c>
      <c r="E224" s="293"/>
      <c r="F224" s="134">
        <f>D224*E224</f>
        <v>0</v>
      </c>
      <c r="G224" s="1152"/>
      <c r="H224" s="53"/>
      <c r="I224" s="47"/>
      <c r="K224" s="47"/>
      <c r="L224" s="53"/>
    </row>
    <row r="225" spans="1:12" s="1071" customFormat="1">
      <c r="A225" s="45"/>
      <c r="C225" s="134"/>
      <c r="D225" s="134"/>
      <c r="E225" s="293"/>
      <c r="F225" s="134"/>
      <c r="G225" s="1152"/>
      <c r="H225" s="53"/>
      <c r="I225" s="47"/>
      <c r="K225" s="47"/>
      <c r="L225" s="53"/>
    </row>
    <row r="226" spans="1:12" s="1071" customFormat="1" ht="26.4">
      <c r="A226" s="45" t="s">
        <v>1651</v>
      </c>
      <c r="B226" s="189" t="s">
        <v>3325</v>
      </c>
      <c r="C226" s="134" t="s">
        <v>258</v>
      </c>
      <c r="D226" s="134">
        <v>21</v>
      </c>
      <c r="E226" s="293"/>
      <c r="F226" s="134">
        <f>D226*E226</f>
        <v>0</v>
      </c>
      <c r="G226" s="1152"/>
      <c r="H226" s="53"/>
      <c r="I226" s="47"/>
      <c r="K226" s="47"/>
      <c r="L226" s="53"/>
    </row>
    <row r="227" spans="1:12" s="1071" customFormat="1" ht="26.4">
      <c r="A227" s="45" t="s">
        <v>1652</v>
      </c>
      <c r="B227" s="189" t="s">
        <v>3326</v>
      </c>
      <c r="C227" s="134" t="s">
        <v>258</v>
      </c>
      <c r="D227" s="134">
        <v>21</v>
      </c>
      <c r="E227" s="293"/>
      <c r="F227" s="134">
        <f>D227*E227</f>
        <v>0</v>
      </c>
      <c r="G227" s="1152"/>
      <c r="H227" s="53"/>
      <c r="I227" s="47"/>
      <c r="K227" s="47"/>
      <c r="L227" s="53"/>
    </row>
    <row r="228" spans="1:12" s="1071" customFormat="1" ht="26.4">
      <c r="A228" s="45" t="s">
        <v>3327</v>
      </c>
      <c r="B228" s="189" t="s">
        <v>1546</v>
      </c>
      <c r="C228" s="134" t="s">
        <v>258</v>
      </c>
      <c r="D228" s="134">
        <v>4</v>
      </c>
      <c r="E228" s="293"/>
      <c r="F228" s="134">
        <f>D228*E228</f>
        <v>0</v>
      </c>
      <c r="G228" s="1152"/>
      <c r="H228" s="53"/>
      <c r="I228" s="47"/>
      <c r="K228" s="47"/>
      <c r="L228" s="53"/>
    </row>
    <row r="229" spans="1:12" s="1071" customFormat="1" ht="26.4">
      <c r="A229" s="45" t="s">
        <v>3328</v>
      </c>
      <c r="B229" s="189" t="s">
        <v>1536</v>
      </c>
      <c r="C229" s="134" t="s">
        <v>258</v>
      </c>
      <c r="D229" s="134">
        <v>2</v>
      </c>
      <c r="E229" s="293"/>
      <c r="F229" s="134">
        <f>D229*E229</f>
        <v>0</v>
      </c>
      <c r="G229" s="1158"/>
      <c r="H229" s="47"/>
    </row>
    <row r="230" spans="1:12" s="1071" customFormat="1" ht="26.4">
      <c r="A230" s="45" t="s">
        <v>3329</v>
      </c>
      <c r="B230" s="189" t="s">
        <v>1547</v>
      </c>
      <c r="C230" s="134" t="s">
        <v>258</v>
      </c>
      <c r="D230" s="134">
        <v>1</v>
      </c>
      <c r="E230" s="293"/>
      <c r="F230" s="134">
        <f>D230*E230</f>
        <v>0</v>
      </c>
      <c r="G230" s="1158"/>
      <c r="H230" s="47"/>
    </row>
    <row r="231" spans="1:12" s="1071" customFormat="1">
      <c r="A231" s="45"/>
      <c r="B231" s="189"/>
      <c r="C231" s="134"/>
      <c r="D231" s="134"/>
      <c r="E231" s="293"/>
      <c r="F231" s="134"/>
      <c r="G231" s="1158"/>
      <c r="H231" s="47"/>
    </row>
    <row r="232" spans="1:12" s="1071" customFormat="1" ht="26.4">
      <c r="A232" s="45" t="s">
        <v>3330</v>
      </c>
      <c r="B232" s="189" t="s">
        <v>3331</v>
      </c>
      <c r="C232" s="134" t="s">
        <v>258</v>
      </c>
      <c r="D232" s="134">
        <v>14</v>
      </c>
      <c r="E232" s="293"/>
      <c r="F232" s="134">
        <f>D232*E232</f>
        <v>0</v>
      </c>
      <c r="G232" s="1158"/>
      <c r="H232" s="47"/>
    </row>
    <row r="233" spans="1:12" s="1071" customFormat="1" ht="26.4">
      <c r="A233" s="45" t="s">
        <v>3332</v>
      </c>
      <c r="B233" s="189" t="s">
        <v>3333</v>
      </c>
      <c r="C233" s="134" t="s">
        <v>258</v>
      </c>
      <c r="D233" s="134">
        <v>15</v>
      </c>
      <c r="E233" s="293"/>
      <c r="F233" s="134">
        <f>D233*E233</f>
        <v>0</v>
      </c>
      <c r="G233" s="1158"/>
      <c r="H233" s="47"/>
    </row>
    <row r="234" spans="1:12" s="1071" customFormat="1" ht="26.4">
      <c r="A234" s="45" t="s">
        <v>3334</v>
      </c>
      <c r="B234" s="189" t="s">
        <v>1537</v>
      </c>
      <c r="C234" s="134" t="s">
        <v>258</v>
      </c>
      <c r="D234" s="134">
        <v>1</v>
      </c>
      <c r="E234" s="293"/>
      <c r="F234" s="134">
        <f>D234*E234</f>
        <v>0</v>
      </c>
      <c r="G234" s="1158"/>
      <c r="H234" s="47"/>
    </row>
    <row r="235" spans="1:12" s="1071" customFormat="1">
      <c r="A235" s="45"/>
      <c r="B235" s="189"/>
      <c r="C235" s="134"/>
      <c r="D235" s="134"/>
      <c r="E235" s="293"/>
      <c r="F235" s="134"/>
      <c r="G235" s="1158"/>
      <c r="H235" s="47"/>
    </row>
    <row r="236" spans="1:12" s="1071" customFormat="1" ht="26.4">
      <c r="A236" s="45" t="s">
        <v>3335</v>
      </c>
      <c r="B236" s="189" t="s">
        <v>3336</v>
      </c>
      <c r="C236" s="134" t="s">
        <v>258</v>
      </c>
      <c r="D236" s="134">
        <v>38</v>
      </c>
      <c r="E236" s="293"/>
      <c r="F236" s="134">
        <f>D236*E236</f>
        <v>0</v>
      </c>
      <c r="G236" s="1158"/>
      <c r="H236" s="47"/>
    </row>
    <row r="237" spans="1:12" s="1071" customFormat="1">
      <c r="A237" s="45"/>
      <c r="B237" s="189"/>
      <c r="C237" s="134"/>
      <c r="D237" s="134"/>
      <c r="E237" s="293"/>
      <c r="F237" s="134"/>
      <c r="G237" s="1158"/>
      <c r="H237" s="47"/>
    </row>
    <row r="238" spans="1:12" s="1071" customFormat="1" ht="93.75" customHeight="1">
      <c r="A238" s="45" t="s">
        <v>1653</v>
      </c>
      <c r="B238" s="1071" t="s">
        <v>3419</v>
      </c>
      <c r="C238" s="134"/>
      <c r="D238" s="134"/>
      <c r="E238" s="293"/>
      <c r="F238" s="134"/>
      <c r="G238" s="1158"/>
      <c r="H238" s="47"/>
    </row>
    <row r="239" spans="1:12" s="1071" customFormat="1">
      <c r="A239" s="45" t="s">
        <v>1654</v>
      </c>
      <c r="B239" s="189" t="s">
        <v>1317</v>
      </c>
      <c r="C239" s="134" t="s">
        <v>1092</v>
      </c>
      <c r="D239" s="134">
        <v>150</v>
      </c>
      <c r="E239" s="293"/>
      <c r="F239" s="134">
        <f>D239*E239</f>
        <v>0</v>
      </c>
      <c r="G239" s="1158"/>
      <c r="H239" s="47"/>
    </row>
    <row r="240" spans="1:12" s="1071" customFormat="1">
      <c r="A240" s="45" t="s">
        <v>1655</v>
      </c>
      <c r="B240" s="189" t="s">
        <v>1316</v>
      </c>
      <c r="C240" s="134" t="s">
        <v>1092</v>
      </c>
      <c r="D240" s="134">
        <v>290</v>
      </c>
      <c r="E240" s="293"/>
      <c r="F240" s="134">
        <f>D240*E240</f>
        <v>0</v>
      </c>
      <c r="G240" s="1158"/>
      <c r="H240" s="47"/>
    </row>
    <row r="241" spans="1:8" s="1071" customFormat="1">
      <c r="A241" s="45" t="s">
        <v>1656</v>
      </c>
      <c r="B241" s="189" t="s">
        <v>1538</v>
      </c>
      <c r="C241" s="134" t="s">
        <v>1092</v>
      </c>
      <c r="D241" s="134">
        <v>20</v>
      </c>
      <c r="E241" s="293"/>
      <c r="F241" s="134">
        <f>D241*E241</f>
        <v>0</v>
      </c>
      <c r="G241" s="1158"/>
      <c r="H241" s="47"/>
    </row>
    <row r="242" spans="1:8" s="1071" customFormat="1">
      <c r="A242" s="45" t="s">
        <v>3337</v>
      </c>
      <c r="B242" s="189" t="s">
        <v>1528</v>
      </c>
      <c r="C242" s="134" t="s">
        <v>1092</v>
      </c>
      <c r="D242" s="134">
        <v>105</v>
      </c>
      <c r="E242" s="293"/>
      <c r="F242" s="134">
        <f>D242*E242</f>
        <v>0</v>
      </c>
      <c r="G242" s="1158"/>
      <c r="H242" s="47"/>
    </row>
    <row r="243" spans="1:8" s="1071" customFormat="1">
      <c r="A243" s="45" t="s">
        <v>3338</v>
      </c>
      <c r="B243" s="189" t="s">
        <v>1315</v>
      </c>
      <c r="C243" s="134" t="s">
        <v>1092</v>
      </c>
      <c r="D243" s="134">
        <v>5</v>
      </c>
      <c r="E243" s="293"/>
      <c r="F243" s="134">
        <f>D243*E243</f>
        <v>0</v>
      </c>
      <c r="G243" s="1158"/>
      <c r="H243" s="47"/>
    </row>
    <row r="244" spans="1:8" s="1071" customFormat="1">
      <c r="A244" s="45"/>
      <c r="B244" s="189"/>
      <c r="C244" s="134"/>
      <c r="D244" s="134"/>
      <c r="E244" s="293"/>
      <c r="F244" s="134"/>
      <c r="G244" s="1158"/>
      <c r="H244" s="47"/>
    </row>
    <row r="245" spans="1:8" s="1071" customFormat="1" ht="30" customHeight="1">
      <c r="A245" s="45" t="s">
        <v>1657</v>
      </c>
      <c r="B245" s="1123" t="s">
        <v>3339</v>
      </c>
      <c r="C245" s="134"/>
      <c r="D245" s="134"/>
      <c r="E245" s="293"/>
      <c r="F245" s="134"/>
      <c r="G245" s="1158"/>
      <c r="H245" s="47"/>
    </row>
    <row r="246" spans="1:8" s="1071" customFormat="1">
      <c r="A246" s="45"/>
      <c r="B246" s="189"/>
      <c r="C246" s="134" t="s">
        <v>258</v>
      </c>
      <c r="D246" s="134">
        <v>4</v>
      </c>
      <c r="E246" s="293"/>
      <c r="F246" s="134">
        <f>D246*E246</f>
        <v>0</v>
      </c>
      <c r="G246" s="1158"/>
      <c r="H246" s="47"/>
    </row>
    <row r="247" spans="1:8" s="1071" customFormat="1">
      <c r="A247" s="45"/>
      <c r="B247" s="189"/>
      <c r="C247" s="134"/>
      <c r="D247" s="134"/>
      <c r="E247" s="293"/>
      <c r="F247" s="134"/>
      <c r="G247" s="1158"/>
      <c r="H247" s="47"/>
    </row>
    <row r="248" spans="1:8" s="1071" customFormat="1" ht="26.4">
      <c r="A248" s="45" t="s">
        <v>1658</v>
      </c>
      <c r="B248" s="1123" t="s">
        <v>3340</v>
      </c>
      <c r="C248" s="134"/>
      <c r="D248" s="134"/>
      <c r="E248" s="293"/>
      <c r="F248" s="134"/>
      <c r="G248" s="1158"/>
      <c r="H248" s="47"/>
    </row>
    <row r="249" spans="1:8" s="1071" customFormat="1">
      <c r="A249" s="45"/>
      <c r="B249" s="189"/>
      <c r="C249" s="134" t="s">
        <v>258</v>
      </c>
      <c r="D249" s="134">
        <v>2</v>
      </c>
      <c r="E249" s="293"/>
      <c r="F249" s="134">
        <f>D249*E249</f>
        <v>0</v>
      </c>
      <c r="G249" s="1158"/>
      <c r="H249" s="47"/>
    </row>
    <row r="250" spans="1:8" s="1071" customFormat="1">
      <c r="A250" s="45"/>
      <c r="B250" s="189"/>
      <c r="C250" s="134"/>
      <c r="D250" s="134"/>
      <c r="E250" s="293"/>
      <c r="F250" s="134"/>
      <c r="G250" s="1158"/>
      <c r="H250" s="47"/>
    </row>
    <row r="251" spans="1:8" s="1071" customFormat="1" ht="39.6">
      <c r="A251" s="45" t="s">
        <v>1659</v>
      </c>
      <c r="B251" s="1071" t="s">
        <v>3341</v>
      </c>
      <c r="C251" s="134"/>
      <c r="D251" s="134"/>
      <c r="E251" s="293"/>
      <c r="F251" s="134"/>
      <c r="G251" s="1158"/>
      <c r="H251" s="47"/>
    </row>
    <row r="252" spans="1:8" s="1071" customFormat="1">
      <c r="A252" s="45"/>
      <c r="B252" s="189"/>
      <c r="C252" s="134" t="s">
        <v>258</v>
      </c>
      <c r="D252" s="134">
        <v>1</v>
      </c>
      <c r="E252" s="293"/>
      <c r="F252" s="134">
        <f>D252*E252</f>
        <v>0</v>
      </c>
      <c r="G252" s="1158"/>
      <c r="H252" s="47"/>
    </row>
    <row r="253" spans="1:8" s="1071" customFormat="1">
      <c r="A253" s="45"/>
      <c r="B253" s="189"/>
      <c r="C253" s="134"/>
      <c r="D253" s="134"/>
      <c r="E253" s="293"/>
      <c r="F253" s="134"/>
      <c r="G253" s="1158"/>
      <c r="H253" s="47"/>
    </row>
    <row r="254" spans="1:8" s="1071" customFormat="1" ht="39.6">
      <c r="A254" s="45" t="s">
        <v>1660</v>
      </c>
      <c r="B254" s="1071" t="s">
        <v>3342</v>
      </c>
      <c r="C254" s="134"/>
      <c r="D254" s="134"/>
      <c r="E254" s="293"/>
      <c r="F254" s="134"/>
      <c r="G254" s="1158"/>
      <c r="H254" s="47"/>
    </row>
    <row r="255" spans="1:8" s="1071" customFormat="1">
      <c r="A255" s="45"/>
      <c r="B255" s="189"/>
      <c r="C255" s="134" t="s">
        <v>258</v>
      </c>
      <c r="D255" s="134">
        <v>3</v>
      </c>
      <c r="E255" s="293"/>
      <c r="F255" s="134">
        <f>D255*E255</f>
        <v>0</v>
      </c>
      <c r="G255" s="1158"/>
      <c r="H255" s="47"/>
    </row>
    <row r="256" spans="1:8" s="1071" customFormat="1">
      <c r="A256" s="45"/>
      <c r="B256" s="189"/>
      <c r="C256" s="134"/>
      <c r="D256" s="134"/>
      <c r="E256" s="293"/>
      <c r="F256" s="134"/>
      <c r="G256" s="1158"/>
      <c r="H256" s="47"/>
    </row>
    <row r="257" spans="1:8" s="1071" customFormat="1">
      <c r="A257" s="45" t="s">
        <v>1661</v>
      </c>
      <c r="B257" s="1071" t="s">
        <v>3343</v>
      </c>
      <c r="C257" s="134"/>
      <c r="D257" s="134"/>
      <c r="E257" s="293"/>
      <c r="F257" s="134"/>
      <c r="G257" s="1158"/>
      <c r="H257" s="47"/>
    </row>
    <row r="258" spans="1:8" s="1071" customFormat="1">
      <c r="A258" s="45"/>
      <c r="B258" s="1071" t="s">
        <v>1528</v>
      </c>
      <c r="C258" s="134" t="s">
        <v>258</v>
      </c>
      <c r="D258" s="134">
        <v>4</v>
      </c>
      <c r="E258" s="293"/>
      <c r="F258" s="134">
        <f>D258*E258</f>
        <v>0</v>
      </c>
      <c r="G258" s="1158"/>
      <c r="H258" s="47"/>
    </row>
    <row r="259" spans="1:8" s="1071" customFormat="1">
      <c r="A259" s="45"/>
      <c r="C259" s="134"/>
      <c r="D259" s="134"/>
      <c r="E259" s="293"/>
      <c r="F259" s="134"/>
      <c r="G259" s="1158"/>
      <c r="H259" s="47"/>
    </row>
    <row r="260" spans="1:8" s="1071" customFormat="1" ht="39.6">
      <c r="A260" s="45" t="s">
        <v>1662</v>
      </c>
      <c r="B260" s="1120" t="s">
        <v>3344</v>
      </c>
      <c r="C260" s="134"/>
      <c r="D260" s="134"/>
      <c r="E260" s="293"/>
      <c r="F260" s="134"/>
      <c r="G260" s="1158"/>
      <c r="H260" s="47"/>
    </row>
    <row r="261" spans="1:8" s="1071" customFormat="1">
      <c r="A261" s="45"/>
      <c r="C261" s="134" t="s">
        <v>258</v>
      </c>
      <c r="D261" s="134">
        <v>30</v>
      </c>
      <c r="E261" s="293"/>
      <c r="F261" s="134">
        <f>D261*E261</f>
        <v>0</v>
      </c>
      <c r="G261" s="1158"/>
      <c r="H261" s="47"/>
    </row>
    <row r="262" spans="1:8" s="1071" customFormat="1">
      <c r="A262" s="45"/>
      <c r="C262" s="134"/>
      <c r="D262" s="134"/>
      <c r="E262" s="293"/>
      <c r="F262" s="134"/>
      <c r="G262" s="1158"/>
      <c r="H262" s="47"/>
    </row>
    <row r="263" spans="1:8" s="1071" customFormat="1" ht="26.4">
      <c r="A263" s="45" t="s">
        <v>1663</v>
      </c>
      <c r="B263" s="1120" t="s">
        <v>3345</v>
      </c>
      <c r="C263" s="134"/>
      <c r="D263" s="134"/>
      <c r="E263" s="293"/>
      <c r="F263" s="134"/>
      <c r="G263" s="1158"/>
      <c r="H263" s="47"/>
    </row>
    <row r="264" spans="1:8" s="1071" customFormat="1">
      <c r="A264" s="45"/>
      <c r="C264" s="134" t="s">
        <v>258</v>
      </c>
      <c r="D264" s="134">
        <v>1</v>
      </c>
      <c r="E264" s="293"/>
      <c r="F264" s="134">
        <f>D264*E264</f>
        <v>0</v>
      </c>
      <c r="G264" s="1158"/>
      <c r="H264" s="47"/>
    </row>
    <row r="265" spans="1:8" s="1071" customFormat="1">
      <c r="A265" s="45"/>
      <c r="C265" s="134"/>
      <c r="D265" s="134"/>
      <c r="E265" s="293"/>
      <c r="F265" s="134"/>
      <c r="G265" s="1158"/>
      <c r="H265" s="47"/>
    </row>
    <row r="266" spans="1:8" s="1071" customFormat="1" ht="26.4">
      <c r="A266" s="45" t="s">
        <v>1664</v>
      </c>
      <c r="B266" s="1071" t="s">
        <v>3346</v>
      </c>
      <c r="C266" s="134"/>
      <c r="D266" s="134"/>
      <c r="E266" s="293"/>
      <c r="F266" s="134"/>
      <c r="G266" s="1158"/>
      <c r="H266" s="47"/>
    </row>
    <row r="267" spans="1:8" s="1071" customFormat="1" ht="26.4">
      <c r="A267" s="45" t="s">
        <v>3347</v>
      </c>
      <c r="B267" s="1122" t="s">
        <v>3310</v>
      </c>
      <c r="C267" s="1124" t="s">
        <v>933</v>
      </c>
      <c r="D267" s="134">
        <v>60</v>
      </c>
      <c r="E267" s="293"/>
      <c r="F267" s="134">
        <f>D267*E267</f>
        <v>0</v>
      </c>
      <c r="G267" s="1158"/>
      <c r="H267" s="47"/>
    </row>
    <row r="268" spans="1:8" s="1071" customFormat="1" ht="26.4">
      <c r="A268" s="45" t="s">
        <v>3348</v>
      </c>
      <c r="B268" s="1122" t="s">
        <v>3312</v>
      </c>
      <c r="C268" s="1124" t="s">
        <v>933</v>
      </c>
      <c r="D268" s="134">
        <v>60</v>
      </c>
      <c r="E268" s="293"/>
      <c r="F268" s="134">
        <f>D268*E268</f>
        <v>0</v>
      </c>
      <c r="G268" s="1158"/>
      <c r="H268" s="47"/>
    </row>
    <row r="269" spans="1:8" s="1071" customFormat="1" ht="26.4">
      <c r="A269" s="45" t="s">
        <v>3349</v>
      </c>
      <c r="B269" s="1122" t="s">
        <v>3314</v>
      </c>
      <c r="C269" s="1124" t="s">
        <v>933</v>
      </c>
      <c r="D269" s="134">
        <v>100</v>
      </c>
      <c r="E269" s="293"/>
      <c r="F269" s="134">
        <f>D269*E269</f>
        <v>0</v>
      </c>
      <c r="G269" s="1158"/>
      <c r="H269" s="47"/>
    </row>
    <row r="270" spans="1:8" s="1071" customFormat="1" ht="26.4">
      <c r="A270" s="45" t="s">
        <v>3350</v>
      </c>
      <c r="B270" s="1122" t="s">
        <v>3316</v>
      </c>
      <c r="C270" s="1124" t="s">
        <v>933</v>
      </c>
      <c r="D270" s="134">
        <v>20</v>
      </c>
      <c r="E270" s="293"/>
      <c r="F270" s="134">
        <f>D270*E270</f>
        <v>0</v>
      </c>
      <c r="G270" s="1158"/>
      <c r="H270" s="47"/>
    </row>
    <row r="271" spans="1:8" s="1071" customFormat="1">
      <c r="A271" s="45"/>
      <c r="B271" s="1122"/>
      <c r="C271" s="134"/>
      <c r="D271" s="134"/>
      <c r="E271" s="293"/>
      <c r="F271" s="134"/>
      <c r="G271" s="1158"/>
      <c r="H271" s="47"/>
    </row>
    <row r="272" spans="1:8" s="1071" customFormat="1" ht="102" customHeight="1">
      <c r="A272" s="45" t="s">
        <v>1665</v>
      </c>
      <c r="B272" s="1071" t="s">
        <v>3351</v>
      </c>
      <c r="C272" s="134"/>
      <c r="D272" s="134"/>
      <c r="E272" s="293"/>
      <c r="F272" s="134"/>
      <c r="G272" s="1158"/>
      <c r="H272" s="47"/>
    </row>
    <row r="273" spans="1:12" s="1071" customFormat="1">
      <c r="A273" s="45"/>
      <c r="B273" s="1089" t="s">
        <v>3352</v>
      </c>
      <c r="C273" s="134" t="s">
        <v>258</v>
      </c>
      <c r="D273" s="134">
        <v>14</v>
      </c>
      <c r="E273" s="293"/>
      <c r="F273" s="134">
        <f>D273*E273</f>
        <v>0</v>
      </c>
      <c r="G273" s="1158"/>
      <c r="H273" s="47"/>
    </row>
    <row r="274" spans="1:12" s="1071" customFormat="1">
      <c r="A274" s="45"/>
      <c r="B274" s="1089"/>
      <c r="C274" s="134"/>
      <c r="D274" s="134"/>
      <c r="E274" s="293"/>
      <c r="F274" s="134"/>
      <c r="G274" s="1158"/>
      <c r="H274" s="47"/>
    </row>
    <row r="275" spans="1:12" s="1071" customFormat="1" ht="126.75" customHeight="1">
      <c r="A275" s="45" t="s">
        <v>1666</v>
      </c>
      <c r="B275" s="1071" t="s">
        <v>3353</v>
      </c>
      <c r="C275" s="134"/>
      <c r="D275" s="134"/>
      <c r="E275" s="134"/>
      <c r="F275" s="293"/>
      <c r="G275" s="1158"/>
      <c r="H275" s="47"/>
    </row>
    <row r="276" spans="1:12" s="1071" customFormat="1" ht="26.4">
      <c r="A276" s="45" t="s">
        <v>3354</v>
      </c>
      <c r="B276" s="1122" t="s">
        <v>1317</v>
      </c>
      <c r="C276" s="1124" t="s">
        <v>258</v>
      </c>
      <c r="D276" s="1124">
        <v>134</v>
      </c>
      <c r="E276" s="1124"/>
      <c r="F276" s="134">
        <f>D276*E276</f>
        <v>0</v>
      </c>
      <c r="G276" s="1158"/>
      <c r="H276" s="47"/>
    </row>
    <row r="277" spans="1:12" s="1071" customFormat="1" ht="26.4">
      <c r="A277" s="45" t="s">
        <v>3355</v>
      </c>
      <c r="B277" s="1122" t="s">
        <v>1316</v>
      </c>
      <c r="C277" s="1124" t="s">
        <v>258</v>
      </c>
      <c r="D277" s="1124">
        <v>52</v>
      </c>
      <c r="E277" s="1124"/>
      <c r="F277" s="134">
        <f>D277*E277</f>
        <v>0</v>
      </c>
      <c r="G277" s="1158"/>
      <c r="H277" s="47"/>
    </row>
    <row r="278" spans="1:12" s="1071" customFormat="1" ht="26.4">
      <c r="A278" s="45" t="s">
        <v>3356</v>
      </c>
      <c r="B278" s="1122" t="s">
        <v>1528</v>
      </c>
      <c r="C278" s="1124" t="s">
        <v>258</v>
      </c>
      <c r="D278" s="1124">
        <v>32</v>
      </c>
      <c r="E278" s="1124"/>
      <c r="F278" s="134">
        <f>D278*E278</f>
        <v>0</v>
      </c>
      <c r="G278" s="1158"/>
      <c r="H278" s="47"/>
    </row>
    <row r="279" spans="1:12" s="1071" customFormat="1">
      <c r="A279" s="45"/>
      <c r="B279" s="1089"/>
      <c r="C279" s="134"/>
      <c r="D279" s="134"/>
      <c r="E279" s="293"/>
      <c r="F279" s="134"/>
      <c r="G279" s="1152"/>
      <c r="H279" s="53"/>
      <c r="I279" s="47"/>
      <c r="K279" s="47"/>
      <c r="L279" s="53"/>
    </row>
    <row r="280" spans="1:12" s="1071" customFormat="1" ht="26.4">
      <c r="A280" s="45" t="s">
        <v>1667</v>
      </c>
      <c r="B280" s="122" t="s">
        <v>1548</v>
      </c>
      <c r="C280" s="134"/>
      <c r="D280" s="134"/>
      <c r="E280" s="293"/>
      <c r="F280" s="134"/>
      <c r="G280" s="1152"/>
      <c r="H280" s="53"/>
      <c r="I280" s="47"/>
      <c r="K280" s="47"/>
      <c r="L280" s="53"/>
    </row>
    <row r="281" spans="1:12" s="1071" customFormat="1">
      <c r="A281" s="45"/>
      <c r="B281" s="122" t="s">
        <v>1693</v>
      </c>
      <c r="C281" s="134" t="s">
        <v>258</v>
      </c>
      <c r="D281" s="134">
        <v>43</v>
      </c>
      <c r="E281" s="293"/>
      <c r="F281" s="134">
        <f>D281*E281</f>
        <v>0</v>
      </c>
      <c r="G281" s="1152"/>
      <c r="H281" s="53"/>
      <c r="I281" s="47"/>
      <c r="K281" s="47"/>
      <c r="L281" s="53"/>
    </row>
    <row r="282" spans="1:12" s="1071" customFormat="1">
      <c r="A282" s="45"/>
      <c r="B282" s="122"/>
      <c r="C282" s="134"/>
      <c r="D282" s="134"/>
      <c r="E282" s="293"/>
      <c r="F282" s="134"/>
      <c r="G282" s="1152"/>
      <c r="H282" s="53"/>
      <c r="I282" s="47"/>
      <c r="K282" s="47"/>
      <c r="L282" s="53"/>
    </row>
    <row r="283" spans="1:12" s="1071" customFormat="1" ht="66">
      <c r="A283" s="45" t="s">
        <v>1668</v>
      </c>
      <c r="B283" s="122" t="s">
        <v>1549</v>
      </c>
      <c r="C283" s="134"/>
      <c r="D283" s="134"/>
      <c r="E283" s="293"/>
      <c r="F283" s="134"/>
      <c r="G283" s="1152"/>
      <c r="H283" s="53"/>
      <c r="I283" s="47"/>
      <c r="K283" s="47"/>
      <c r="L283" s="53"/>
    </row>
    <row r="284" spans="1:12" s="1071" customFormat="1">
      <c r="A284" s="45"/>
      <c r="B284" s="122" t="s">
        <v>1517</v>
      </c>
      <c r="C284" s="134" t="s">
        <v>1092</v>
      </c>
      <c r="D284" s="134">
        <v>495</v>
      </c>
      <c r="E284" s="293"/>
      <c r="F284" s="134">
        <f>D284*E284</f>
        <v>0</v>
      </c>
      <c r="G284" s="1152"/>
      <c r="H284" s="53"/>
      <c r="I284" s="47"/>
      <c r="K284" s="47"/>
      <c r="L284" s="53"/>
    </row>
    <row r="285" spans="1:12" s="1071" customFormat="1" ht="13.8" thickBot="1">
      <c r="A285" s="45"/>
      <c r="B285" s="1118"/>
      <c r="C285" s="134"/>
      <c r="D285" s="134"/>
      <c r="E285" s="293"/>
      <c r="F285" s="134"/>
      <c r="G285" s="1152"/>
      <c r="H285" s="53"/>
      <c r="I285" s="47"/>
      <c r="K285" s="47"/>
      <c r="L285" s="53"/>
    </row>
    <row r="286" spans="1:12" s="1071" customFormat="1" ht="13.8" thickBot="1">
      <c r="A286" s="1088"/>
      <c r="B286" s="1020" t="s">
        <v>1669</v>
      </c>
      <c r="C286" s="1138"/>
      <c r="D286" s="1138"/>
      <c r="E286" s="1044"/>
      <c r="F286" s="1137">
        <f>SUM(F193:F284)</f>
        <v>0</v>
      </c>
      <c r="G286" s="1152"/>
      <c r="H286" s="53"/>
      <c r="I286" s="47"/>
      <c r="K286" s="47"/>
      <c r="L286" s="53"/>
    </row>
    <row r="287" spans="1:12" s="1071" customFormat="1">
      <c r="A287" s="73"/>
      <c r="B287" s="1023"/>
      <c r="C287" s="285"/>
      <c r="D287" s="285"/>
      <c r="E287" s="295"/>
      <c r="F287" s="285"/>
      <c r="G287" s="1152"/>
      <c r="H287" s="53"/>
      <c r="I287" s="47"/>
      <c r="K287" s="47"/>
      <c r="L287" s="53"/>
    </row>
    <row r="288" spans="1:12" s="1071" customFormat="1">
      <c r="A288" s="1087" t="s">
        <v>1670</v>
      </c>
      <c r="B288" s="1085" t="s">
        <v>1550</v>
      </c>
      <c r="C288" s="285"/>
      <c r="D288" s="285"/>
      <c r="E288" s="295"/>
      <c r="F288" s="58"/>
      <c r="G288" s="1152"/>
      <c r="H288" s="53"/>
      <c r="I288" s="47"/>
      <c r="K288" s="47"/>
      <c r="L288" s="53"/>
    </row>
    <row r="289" spans="1:12" s="1071" customFormat="1">
      <c r="A289" s="57"/>
      <c r="B289" s="122"/>
      <c r="C289" s="116"/>
      <c r="D289" s="58"/>
      <c r="E289" s="300"/>
      <c r="F289" s="58"/>
      <c r="G289" s="1152"/>
      <c r="H289" s="53"/>
      <c r="I289" s="47"/>
      <c r="K289" s="47"/>
      <c r="L289" s="53"/>
    </row>
    <row r="290" spans="1:12" s="1071" customFormat="1" ht="140.25" customHeight="1">
      <c r="A290" s="45" t="s">
        <v>1603</v>
      </c>
      <c r="B290" s="1071" t="s">
        <v>3357</v>
      </c>
      <c r="C290" s="134"/>
      <c r="D290" s="134"/>
      <c r="E290" s="293"/>
      <c r="F290" s="134"/>
      <c r="G290" s="1152"/>
      <c r="H290" s="53"/>
      <c r="I290" s="47"/>
      <c r="K290" s="47"/>
      <c r="L290" s="53"/>
    </row>
    <row r="291" spans="1:12" s="1071" customFormat="1">
      <c r="A291" s="133" t="s">
        <v>3282</v>
      </c>
      <c r="B291" s="1122" t="s">
        <v>3358</v>
      </c>
      <c r="C291" s="134" t="s">
        <v>1092</v>
      </c>
      <c r="D291" s="134">
        <v>36</v>
      </c>
      <c r="E291" s="293"/>
      <c r="F291" s="134">
        <f>D291*E291</f>
        <v>0</v>
      </c>
      <c r="G291" s="1152"/>
      <c r="H291" s="53"/>
      <c r="I291" s="47"/>
      <c r="K291" s="47"/>
      <c r="L291" s="53"/>
    </row>
    <row r="292" spans="1:12" s="1071" customFormat="1">
      <c r="A292" s="133" t="s">
        <v>3283</v>
      </c>
      <c r="B292" s="1122" t="s">
        <v>3359</v>
      </c>
      <c r="C292" s="134" t="s">
        <v>1092</v>
      </c>
      <c r="D292" s="134">
        <v>12</v>
      </c>
      <c r="E292" s="293"/>
      <c r="F292" s="134">
        <f>D292*E292</f>
        <v>0</v>
      </c>
      <c r="G292" s="1152"/>
      <c r="H292" s="53"/>
      <c r="I292" s="47"/>
      <c r="K292" s="47"/>
      <c r="L292" s="53"/>
    </row>
    <row r="293" spans="1:12" s="1071" customFormat="1">
      <c r="A293" s="133" t="s">
        <v>3284</v>
      </c>
      <c r="B293" s="1122" t="s">
        <v>3360</v>
      </c>
      <c r="C293" s="134" t="s">
        <v>1092</v>
      </c>
      <c r="D293" s="134">
        <v>42</v>
      </c>
      <c r="E293" s="293"/>
      <c r="F293" s="134">
        <f>D293*E293</f>
        <v>0</v>
      </c>
      <c r="G293" s="1152"/>
      <c r="H293" s="53"/>
      <c r="I293" s="47"/>
      <c r="K293" s="47"/>
      <c r="L293" s="53"/>
    </row>
    <row r="294" spans="1:12" s="1071" customFormat="1">
      <c r="A294" s="55"/>
      <c r="B294" s="1023"/>
      <c r="C294" s="134"/>
      <c r="D294" s="134"/>
      <c r="E294" s="293"/>
      <c r="F294" s="134"/>
      <c r="G294" s="1152"/>
      <c r="H294" s="53"/>
      <c r="I294" s="47"/>
      <c r="K294" s="47"/>
      <c r="L294" s="53"/>
    </row>
    <row r="295" spans="1:12" s="1071" customFormat="1" ht="138" customHeight="1">
      <c r="A295" s="45" t="s">
        <v>1604</v>
      </c>
      <c r="B295" s="1071" t="s">
        <v>3420</v>
      </c>
      <c r="C295" s="134"/>
      <c r="D295" s="134"/>
      <c r="E295" s="293"/>
      <c r="F295" s="134"/>
      <c r="G295" s="1152"/>
      <c r="H295" s="53"/>
      <c r="I295" s="47"/>
      <c r="K295" s="47"/>
      <c r="L295" s="53"/>
    </row>
    <row r="296" spans="1:12" s="1071" customFormat="1">
      <c r="A296" s="133" t="s">
        <v>1605</v>
      </c>
      <c r="B296" s="1122" t="s">
        <v>3361</v>
      </c>
      <c r="C296" s="134" t="s">
        <v>1092</v>
      </c>
      <c r="D296" s="134">
        <v>36</v>
      </c>
      <c r="E296" s="293"/>
      <c r="F296" s="134">
        <f>D296*E296</f>
        <v>0</v>
      </c>
      <c r="G296" s="1152"/>
      <c r="H296" s="53"/>
      <c r="I296" s="47"/>
      <c r="K296" s="47"/>
      <c r="L296" s="53"/>
    </row>
    <row r="297" spans="1:12" s="1071" customFormat="1">
      <c r="A297" s="133" t="s">
        <v>1606</v>
      </c>
      <c r="B297" s="1122" t="s">
        <v>3362</v>
      </c>
      <c r="C297" s="134" t="s">
        <v>1092</v>
      </c>
      <c r="D297" s="134">
        <v>12</v>
      </c>
      <c r="E297" s="293"/>
      <c r="F297" s="134">
        <f>D297*E297</f>
        <v>0</v>
      </c>
      <c r="G297" s="1158"/>
      <c r="H297" s="47"/>
    </row>
    <row r="298" spans="1:12" s="1071" customFormat="1">
      <c r="A298" s="133" t="s">
        <v>1607</v>
      </c>
      <c r="B298" s="1122" t="s">
        <v>3363</v>
      </c>
      <c r="C298" s="134" t="s">
        <v>1092</v>
      </c>
      <c r="D298" s="134">
        <v>42</v>
      </c>
      <c r="E298" s="293"/>
      <c r="F298" s="134">
        <f>D298*E298</f>
        <v>0</v>
      </c>
      <c r="G298" s="1152"/>
      <c r="H298" s="53"/>
      <c r="I298" s="47"/>
      <c r="K298" s="47"/>
      <c r="L298" s="53"/>
    </row>
    <row r="299" spans="1:12" s="1071" customFormat="1">
      <c r="A299" s="55"/>
      <c r="B299" s="1023"/>
      <c r="C299" s="134"/>
      <c r="D299" s="134"/>
      <c r="E299" s="293"/>
      <c r="F299" s="134"/>
      <c r="G299" s="1158"/>
      <c r="H299" s="47"/>
    </row>
    <row r="300" spans="1:12" s="1071" customFormat="1" ht="26.4">
      <c r="A300" s="45" t="s">
        <v>1610</v>
      </c>
      <c r="B300" s="122" t="s">
        <v>3364</v>
      </c>
      <c r="C300" s="134"/>
      <c r="D300" s="134"/>
      <c r="E300" s="293"/>
      <c r="F300" s="134"/>
      <c r="G300" s="1152"/>
      <c r="H300" s="53"/>
      <c r="I300" s="47"/>
      <c r="K300" s="47"/>
      <c r="L300" s="53"/>
    </row>
    <row r="301" spans="1:12" s="1071" customFormat="1">
      <c r="A301" s="45" t="s">
        <v>1851</v>
      </c>
      <c r="B301" s="1122" t="s">
        <v>3365</v>
      </c>
      <c r="C301" s="1124" t="s">
        <v>258</v>
      </c>
      <c r="D301" s="134">
        <v>1</v>
      </c>
      <c r="E301" s="293"/>
      <c r="F301" s="134">
        <f>D301*E301</f>
        <v>0</v>
      </c>
      <c r="G301" s="1152"/>
      <c r="H301" s="53"/>
      <c r="I301" s="47"/>
      <c r="K301" s="47"/>
      <c r="L301" s="53"/>
    </row>
    <row r="302" spans="1:12" s="1071" customFormat="1">
      <c r="A302" s="45" t="s">
        <v>1852</v>
      </c>
      <c r="B302" s="1122" t="s">
        <v>3366</v>
      </c>
      <c r="C302" s="1124" t="s">
        <v>258</v>
      </c>
      <c r="D302" s="134">
        <v>1</v>
      </c>
      <c r="E302" s="293"/>
      <c r="F302" s="134">
        <f>D302*E302</f>
        <v>0</v>
      </c>
      <c r="G302" s="1158"/>
      <c r="H302" s="47"/>
    </row>
    <row r="303" spans="1:12" s="1071" customFormat="1">
      <c r="A303" s="247"/>
      <c r="B303" s="1122"/>
      <c r="C303" s="1124"/>
      <c r="D303" s="134"/>
      <c r="E303" s="293"/>
      <c r="F303" s="134"/>
      <c r="G303" s="1158"/>
      <c r="H303" s="47"/>
    </row>
    <row r="304" spans="1:12" s="1071" customFormat="1" ht="26.4">
      <c r="A304" s="45" t="s">
        <v>1611</v>
      </c>
      <c r="B304" s="122" t="s">
        <v>3367</v>
      </c>
      <c r="C304" s="134"/>
      <c r="D304" s="134"/>
      <c r="E304" s="293"/>
      <c r="F304" s="134"/>
      <c r="G304" s="1158"/>
      <c r="H304" s="47"/>
    </row>
    <row r="305" spans="1:12" s="1071" customFormat="1">
      <c r="A305" s="45"/>
      <c r="B305" s="1122" t="s">
        <v>3366</v>
      </c>
      <c r="C305" s="1124" t="s">
        <v>258</v>
      </c>
      <c r="D305" s="134">
        <v>1</v>
      </c>
      <c r="E305" s="293"/>
      <c r="F305" s="134">
        <f>D305*E305</f>
        <v>0</v>
      </c>
      <c r="G305" s="1158"/>
      <c r="H305" s="47"/>
    </row>
    <row r="306" spans="1:12" s="1071" customFormat="1">
      <c r="A306" s="55"/>
      <c r="B306" s="1122"/>
      <c r="C306" s="1124"/>
      <c r="D306" s="134"/>
      <c r="E306" s="293"/>
      <c r="F306" s="134"/>
      <c r="G306" s="1152"/>
      <c r="H306" s="53"/>
      <c r="I306" s="47"/>
      <c r="K306" s="47"/>
      <c r="L306" s="53"/>
    </row>
    <row r="307" spans="1:12" s="1071" customFormat="1" ht="66.75" customHeight="1">
      <c r="A307" s="45" t="s">
        <v>1614</v>
      </c>
      <c r="B307" s="1122" t="s">
        <v>3368</v>
      </c>
      <c r="C307" s="1124"/>
      <c r="D307" s="134"/>
      <c r="E307" s="293"/>
      <c r="F307" s="134"/>
      <c r="G307" s="1152"/>
      <c r="H307" s="53"/>
      <c r="I307" s="47"/>
      <c r="K307" s="47"/>
      <c r="L307" s="53"/>
    </row>
    <row r="308" spans="1:12" s="1071" customFormat="1">
      <c r="A308" s="55"/>
      <c r="B308" s="1023"/>
      <c r="C308" s="1124" t="s">
        <v>258</v>
      </c>
      <c r="D308" s="134">
        <v>7</v>
      </c>
      <c r="E308" s="293"/>
      <c r="F308" s="134">
        <f>D308*E308</f>
        <v>0</v>
      </c>
      <c r="G308" s="1158"/>
      <c r="H308" s="47"/>
    </row>
    <row r="309" spans="1:12" s="1071" customFormat="1" ht="26.4">
      <c r="A309" s="45" t="s">
        <v>1615</v>
      </c>
      <c r="B309" s="1120" t="s">
        <v>3369</v>
      </c>
      <c r="C309" s="1124"/>
      <c r="D309" s="134"/>
      <c r="E309" s="293"/>
      <c r="F309" s="134"/>
      <c r="G309" s="1152"/>
      <c r="H309" s="53"/>
      <c r="I309" s="47"/>
      <c r="K309" s="47"/>
      <c r="L309" s="53"/>
    </row>
    <row r="310" spans="1:12" s="1071" customFormat="1">
      <c r="A310" s="55"/>
      <c r="B310" s="1122" t="s">
        <v>3370</v>
      </c>
      <c r="C310" s="1124" t="s">
        <v>258</v>
      </c>
      <c r="D310" s="134">
        <v>20</v>
      </c>
      <c r="E310" s="293"/>
      <c r="F310" s="134">
        <f>D310*E310</f>
        <v>0</v>
      </c>
      <c r="G310" s="1152"/>
      <c r="H310" s="53"/>
      <c r="I310" s="47"/>
      <c r="K310" s="47"/>
      <c r="L310" s="53"/>
    </row>
    <row r="311" spans="1:12" s="1071" customFormat="1">
      <c r="A311" s="55"/>
      <c r="B311" s="1023"/>
      <c r="C311" s="1124"/>
      <c r="D311" s="134"/>
      <c r="E311" s="293"/>
      <c r="F311" s="134"/>
      <c r="G311" s="1158"/>
      <c r="H311" s="47"/>
    </row>
    <row r="312" spans="1:12" s="1071" customFormat="1" ht="26.4">
      <c r="A312" s="45" t="s">
        <v>1616</v>
      </c>
      <c r="B312" s="122" t="s">
        <v>3296</v>
      </c>
      <c r="C312" s="1124"/>
      <c r="D312" s="134"/>
      <c r="E312" s="293"/>
      <c r="F312" s="134"/>
      <c r="G312" s="1152"/>
      <c r="H312" s="53"/>
      <c r="I312" s="47"/>
      <c r="K312" s="47"/>
      <c r="L312" s="53"/>
    </row>
    <row r="313" spans="1:12" s="1071" customFormat="1">
      <c r="A313" s="55"/>
      <c r="B313" s="1023"/>
      <c r="C313" s="1124" t="s">
        <v>258</v>
      </c>
      <c r="D313" s="134">
        <v>3</v>
      </c>
      <c r="E313" s="293"/>
      <c r="F313" s="134">
        <f>D313*E313</f>
        <v>0</v>
      </c>
      <c r="G313" s="1152"/>
      <c r="H313" s="53"/>
      <c r="I313" s="47"/>
      <c r="K313" s="47"/>
      <c r="L313" s="53"/>
    </row>
    <row r="314" spans="1:12" s="1071" customFormat="1" ht="20.25" customHeight="1">
      <c r="A314" s="55"/>
      <c r="B314" s="1023"/>
      <c r="C314" s="1124"/>
      <c r="D314" s="134"/>
      <c r="E314" s="293"/>
      <c r="F314" s="134"/>
      <c r="G314" s="1158"/>
      <c r="H314" s="47"/>
    </row>
    <row r="315" spans="1:12" s="1071" customFormat="1" ht="26.4">
      <c r="A315" s="45" t="s">
        <v>1617</v>
      </c>
      <c r="B315" s="1071" t="s">
        <v>3371</v>
      </c>
      <c r="C315" s="1124"/>
      <c r="D315" s="134"/>
      <c r="E315" s="293"/>
      <c r="F315" s="134"/>
      <c r="G315" s="1152"/>
      <c r="H315" s="53"/>
      <c r="I315" s="47"/>
      <c r="K315" s="47"/>
      <c r="L315" s="53"/>
    </row>
    <row r="316" spans="1:12" s="1071" customFormat="1">
      <c r="A316" s="55"/>
      <c r="B316" s="1023"/>
      <c r="C316" s="134" t="s">
        <v>1092</v>
      </c>
      <c r="D316" s="134">
        <v>90</v>
      </c>
      <c r="E316" s="293"/>
      <c r="F316" s="134">
        <f>D316*E316</f>
        <v>0</v>
      </c>
      <c r="G316" s="1152"/>
      <c r="H316" s="53"/>
      <c r="I316" s="47"/>
      <c r="K316" s="47"/>
      <c r="L316" s="53"/>
    </row>
    <row r="317" spans="1:12" s="1071" customFormat="1">
      <c r="A317" s="55"/>
      <c r="B317" s="1023"/>
      <c r="C317" s="1124"/>
      <c r="D317" s="134"/>
      <c r="E317" s="293"/>
      <c r="F317" s="134"/>
      <c r="G317" s="1152"/>
      <c r="H317" s="53"/>
      <c r="I317" s="47"/>
      <c r="K317" s="47"/>
      <c r="L317" s="53"/>
    </row>
    <row r="318" spans="1:12" s="1071" customFormat="1">
      <c r="A318" s="45" t="s">
        <v>1618</v>
      </c>
      <c r="B318" s="1078" t="s">
        <v>3372</v>
      </c>
      <c r="C318" s="1124"/>
      <c r="D318" s="134"/>
      <c r="E318" s="293"/>
      <c r="F318" s="134"/>
      <c r="G318" s="1152"/>
      <c r="H318" s="53"/>
      <c r="I318" s="47"/>
      <c r="K318" s="47"/>
      <c r="L318" s="53"/>
    </row>
    <row r="319" spans="1:12" s="1071" customFormat="1">
      <c r="A319" s="45"/>
      <c r="B319" s="1078"/>
      <c r="C319" s="134" t="s">
        <v>1092</v>
      </c>
      <c r="D319" s="134">
        <v>90</v>
      </c>
      <c r="E319" s="293"/>
      <c r="F319" s="134">
        <f>D319*E319</f>
        <v>0</v>
      </c>
      <c r="G319" s="1152"/>
      <c r="H319" s="53"/>
      <c r="I319" s="47"/>
      <c r="K319" s="47"/>
      <c r="L319" s="53"/>
    </row>
    <row r="320" spans="1:12" s="1071" customFormat="1">
      <c r="A320" s="45"/>
      <c r="B320" s="1078"/>
      <c r="C320" s="1124"/>
      <c r="D320" s="134"/>
      <c r="E320" s="293"/>
      <c r="F320" s="134"/>
      <c r="G320" s="1152"/>
      <c r="H320" s="53"/>
      <c r="I320" s="47"/>
      <c r="K320" s="47"/>
      <c r="L320" s="53"/>
    </row>
    <row r="321" spans="1:12" s="1071" customFormat="1" ht="26.4">
      <c r="A321" s="45" t="s">
        <v>1619</v>
      </c>
      <c r="B321" s="1071" t="s">
        <v>3373</v>
      </c>
      <c r="C321" s="1124"/>
      <c r="D321" s="134"/>
      <c r="E321" s="293"/>
      <c r="F321" s="134"/>
      <c r="G321" s="1152"/>
      <c r="H321" s="53"/>
      <c r="I321" s="47"/>
      <c r="K321" s="47"/>
      <c r="L321" s="53"/>
    </row>
    <row r="322" spans="1:12" s="1071" customFormat="1">
      <c r="A322" s="55"/>
      <c r="B322" s="1023"/>
      <c r="C322" s="1124" t="s">
        <v>3214</v>
      </c>
      <c r="D322" s="134">
        <v>1</v>
      </c>
      <c r="E322" s="293"/>
      <c r="F322" s="134">
        <f>D322*E322</f>
        <v>0</v>
      </c>
      <c r="G322" s="1152"/>
      <c r="H322" s="53"/>
      <c r="I322" s="47"/>
      <c r="K322" s="47"/>
      <c r="L322" s="53"/>
    </row>
    <row r="323" spans="1:12" s="1089" customFormat="1" ht="128.25" customHeight="1">
      <c r="A323" s="45" t="s">
        <v>1620</v>
      </c>
      <c r="B323" s="1071" t="s">
        <v>1551</v>
      </c>
      <c r="C323" s="1124"/>
      <c r="D323" s="134"/>
      <c r="E323" s="293"/>
      <c r="F323" s="134"/>
      <c r="G323" s="1159"/>
    </row>
    <row r="324" spans="1:12" s="1089" customFormat="1" ht="26.4">
      <c r="A324" s="45" t="s">
        <v>3302</v>
      </c>
      <c r="B324" s="1122" t="s">
        <v>3374</v>
      </c>
      <c r="C324" s="1124" t="s">
        <v>258</v>
      </c>
      <c r="D324" s="134">
        <v>4</v>
      </c>
      <c r="E324" s="293"/>
      <c r="F324" s="134">
        <f>D324*E324</f>
        <v>0</v>
      </c>
      <c r="G324" s="1159"/>
    </row>
    <row r="325" spans="1:12" s="1071" customFormat="1" ht="26.4">
      <c r="A325" s="45" t="s">
        <v>3304</v>
      </c>
      <c r="B325" s="1122" t="s">
        <v>3375</v>
      </c>
      <c r="C325" s="1124" t="s">
        <v>258</v>
      </c>
      <c r="D325" s="134">
        <v>4</v>
      </c>
      <c r="E325" s="293"/>
      <c r="F325" s="134">
        <f>D325*E325</f>
        <v>0</v>
      </c>
      <c r="G325" s="1157"/>
    </row>
    <row r="326" spans="1:12" s="1071" customFormat="1" ht="26.4">
      <c r="A326" s="45" t="s">
        <v>3306</v>
      </c>
      <c r="B326" s="1122" t="s">
        <v>3376</v>
      </c>
      <c r="C326" s="1124" t="s">
        <v>258</v>
      </c>
      <c r="D326" s="134">
        <v>2</v>
      </c>
      <c r="E326" s="293"/>
      <c r="F326" s="134">
        <f>D326*E326</f>
        <v>0</v>
      </c>
      <c r="G326" s="1158"/>
      <c r="H326" s="47"/>
    </row>
    <row r="327" spans="1:12" s="1089" customFormat="1">
      <c r="A327" s="73"/>
      <c r="B327" s="1023"/>
      <c r="C327" s="285"/>
      <c r="D327" s="285"/>
      <c r="E327" s="295"/>
      <c r="F327" s="285"/>
      <c r="G327" s="1159"/>
    </row>
    <row r="328" spans="1:12" s="1089" customFormat="1" ht="26.4">
      <c r="A328" s="45" t="s">
        <v>1621</v>
      </c>
      <c r="B328" s="122" t="s">
        <v>1552</v>
      </c>
      <c r="C328" s="285"/>
      <c r="D328" s="285"/>
      <c r="E328" s="295"/>
      <c r="F328" s="285"/>
      <c r="G328" s="1159"/>
    </row>
    <row r="329" spans="1:12" s="1071" customFormat="1">
      <c r="A329" s="45"/>
      <c r="B329" s="122" t="s">
        <v>338</v>
      </c>
      <c r="C329" s="134" t="s">
        <v>258</v>
      </c>
      <c r="D329" s="134">
        <v>1</v>
      </c>
      <c r="E329" s="293"/>
      <c r="F329" s="134">
        <f>D329*E329</f>
        <v>0</v>
      </c>
      <c r="G329" s="1152"/>
      <c r="H329" s="53"/>
      <c r="I329" s="47"/>
      <c r="K329" s="47"/>
      <c r="L329" s="53"/>
    </row>
    <row r="330" spans="1:12" s="1089" customFormat="1" ht="13.8" thickBot="1">
      <c r="A330" s="73"/>
      <c r="B330" s="1023"/>
      <c r="C330" s="285"/>
      <c r="D330" s="285"/>
      <c r="E330" s="295"/>
      <c r="F330" s="285"/>
      <c r="G330" s="1159"/>
    </row>
    <row r="331" spans="1:12" s="1089" customFormat="1" ht="27" thickBot="1">
      <c r="A331" s="1088"/>
      <c r="B331" s="1020" t="s">
        <v>1671</v>
      </c>
      <c r="C331" s="1138"/>
      <c r="D331" s="1138"/>
      <c r="E331" s="1044"/>
      <c r="F331" s="1137">
        <f>SUM(F291:F330)</f>
        <v>0</v>
      </c>
      <c r="G331" s="1159"/>
    </row>
    <row r="332" spans="1:12" s="1089" customFormat="1">
      <c r="A332" s="73"/>
      <c r="B332" s="1023"/>
      <c r="C332" s="285"/>
      <c r="D332" s="285"/>
      <c r="E332" s="295"/>
      <c r="F332" s="285"/>
      <c r="G332" s="1159"/>
    </row>
    <row r="333" spans="1:12" s="1071" customFormat="1">
      <c r="A333" s="1087" t="s">
        <v>1672</v>
      </c>
      <c r="B333" s="1085" t="s">
        <v>1553</v>
      </c>
      <c r="C333" s="285"/>
      <c r="D333" s="285"/>
      <c r="E333" s="295"/>
      <c r="F333" s="58"/>
      <c r="G333" s="1157"/>
    </row>
    <row r="334" spans="1:12" s="1089" customFormat="1">
      <c r="A334" s="73"/>
      <c r="B334" s="1023"/>
      <c r="C334" s="285"/>
      <c r="D334" s="285"/>
      <c r="E334" s="295"/>
      <c r="F334" s="285"/>
      <c r="G334" s="1159"/>
    </row>
    <row r="335" spans="1:12" s="1071" customFormat="1" ht="52.8">
      <c r="A335" s="45" t="s">
        <v>1673</v>
      </c>
      <c r="B335" s="189" t="s">
        <v>1554</v>
      </c>
      <c r="C335" s="134"/>
      <c r="D335" s="134"/>
      <c r="E335" s="293"/>
      <c r="F335" s="134"/>
      <c r="G335" s="1152"/>
      <c r="H335" s="53"/>
      <c r="I335" s="47"/>
      <c r="K335" s="47"/>
      <c r="L335" s="53"/>
    </row>
    <row r="336" spans="1:12" s="1071" customFormat="1">
      <c r="A336" s="45"/>
      <c r="B336" s="189" t="s">
        <v>1555</v>
      </c>
      <c r="C336" s="134"/>
      <c r="D336" s="134"/>
      <c r="E336" s="293"/>
      <c r="F336" s="134"/>
      <c r="G336" s="1152"/>
      <c r="H336" s="53"/>
      <c r="I336" s="47"/>
      <c r="K336" s="47"/>
      <c r="L336" s="53"/>
    </row>
    <row r="337" spans="1:12" s="1071" customFormat="1" ht="26.4">
      <c r="A337" s="45"/>
      <c r="B337" s="189" t="s">
        <v>1556</v>
      </c>
      <c r="C337" s="134"/>
      <c r="D337" s="134"/>
      <c r="E337" s="293"/>
      <c r="F337" s="134"/>
      <c r="G337" s="1152"/>
      <c r="H337" s="53"/>
      <c r="I337" s="47"/>
      <c r="K337" s="47"/>
      <c r="L337" s="53"/>
    </row>
    <row r="338" spans="1:12" s="1071" customFormat="1" ht="39.6">
      <c r="A338" s="45"/>
      <c r="B338" s="189" t="s">
        <v>1557</v>
      </c>
      <c r="C338" s="134"/>
      <c r="D338" s="134"/>
      <c r="E338" s="293"/>
      <c r="F338" s="134"/>
      <c r="G338" s="1152"/>
      <c r="H338" s="53"/>
      <c r="I338" s="47"/>
      <c r="K338" s="47"/>
      <c r="L338" s="53"/>
    </row>
    <row r="339" spans="1:12" s="1071" customFormat="1">
      <c r="A339" s="45"/>
      <c r="B339" s="189" t="s">
        <v>1558</v>
      </c>
      <c r="C339" s="134"/>
      <c r="D339" s="134"/>
      <c r="E339" s="293"/>
      <c r="F339" s="134"/>
      <c r="G339" s="1152"/>
      <c r="H339" s="53"/>
      <c r="I339" s="47"/>
      <c r="K339" s="47"/>
      <c r="L339" s="53"/>
    </row>
    <row r="340" spans="1:12" s="1071" customFormat="1" ht="26.4">
      <c r="A340" s="45"/>
      <c r="B340" s="189" t="s">
        <v>1559</v>
      </c>
      <c r="C340" s="134"/>
      <c r="D340" s="134"/>
      <c r="E340" s="293"/>
      <c r="F340" s="134"/>
      <c r="G340" s="1152"/>
      <c r="H340" s="53"/>
      <c r="I340" s="47"/>
      <c r="K340" s="47"/>
      <c r="L340" s="53"/>
    </row>
    <row r="341" spans="1:12" s="1071" customFormat="1">
      <c r="A341" s="45"/>
      <c r="B341" s="189" t="s">
        <v>1560</v>
      </c>
      <c r="C341" s="134"/>
      <c r="D341" s="134"/>
      <c r="E341" s="293"/>
      <c r="F341" s="134"/>
      <c r="G341" s="1152"/>
      <c r="H341" s="53"/>
      <c r="I341" s="47"/>
      <c r="K341" s="47"/>
      <c r="L341" s="53"/>
    </row>
    <row r="342" spans="1:12" s="1071" customFormat="1">
      <c r="A342" s="45"/>
      <c r="B342" s="189" t="s">
        <v>1561</v>
      </c>
      <c r="C342" s="134"/>
      <c r="D342" s="134"/>
      <c r="E342" s="293"/>
      <c r="F342" s="134"/>
      <c r="G342" s="1152"/>
      <c r="H342" s="53"/>
      <c r="I342" s="47"/>
      <c r="K342" s="47"/>
      <c r="L342" s="53"/>
    </row>
    <row r="343" spans="1:12" s="1071" customFormat="1">
      <c r="A343" s="45"/>
      <c r="B343" s="189" t="s">
        <v>1562</v>
      </c>
      <c r="C343" s="134"/>
      <c r="D343" s="134"/>
      <c r="E343" s="293"/>
      <c r="F343" s="134"/>
      <c r="G343" s="1152"/>
      <c r="H343" s="53"/>
      <c r="I343" s="47"/>
      <c r="K343" s="47"/>
      <c r="L343" s="53"/>
    </row>
    <row r="344" spans="1:12" s="1071" customFormat="1">
      <c r="A344" s="45"/>
      <c r="B344" s="189" t="s">
        <v>1563</v>
      </c>
      <c r="C344" s="134"/>
      <c r="D344" s="134"/>
      <c r="E344" s="293"/>
      <c r="F344" s="134"/>
      <c r="G344" s="1152"/>
      <c r="H344" s="53"/>
      <c r="I344" s="47"/>
      <c r="K344" s="47"/>
      <c r="L344" s="53"/>
    </row>
    <row r="345" spans="1:12" s="1071" customFormat="1" ht="26.4">
      <c r="A345" s="45"/>
      <c r="B345" s="189" t="s">
        <v>1564</v>
      </c>
      <c r="C345" s="134"/>
      <c r="D345" s="134"/>
      <c r="E345" s="293"/>
      <c r="F345" s="134"/>
      <c r="G345" s="1152"/>
      <c r="H345" s="53"/>
      <c r="I345" s="47"/>
      <c r="K345" s="47"/>
      <c r="L345" s="53"/>
    </row>
    <row r="346" spans="1:12" s="1071" customFormat="1" ht="25.5" customHeight="1">
      <c r="A346" s="45"/>
      <c r="B346" s="189" t="s">
        <v>1565</v>
      </c>
      <c r="C346" s="134"/>
      <c r="D346" s="134"/>
      <c r="E346" s="293"/>
      <c r="F346" s="134"/>
      <c r="G346" s="1152"/>
      <c r="H346" s="53"/>
      <c r="I346" s="47"/>
      <c r="K346" s="47"/>
      <c r="L346" s="53"/>
    </row>
    <row r="347" spans="1:12" s="1071" customFormat="1">
      <c r="A347" s="45"/>
      <c r="B347" s="1118" t="s">
        <v>338</v>
      </c>
      <c r="C347" s="134" t="s">
        <v>339</v>
      </c>
      <c r="D347" s="134">
        <v>13</v>
      </c>
      <c r="E347" s="293"/>
      <c r="F347" s="134">
        <f>D347*E347</f>
        <v>0</v>
      </c>
      <c r="G347" s="1152"/>
      <c r="H347" s="53"/>
      <c r="I347" s="47"/>
      <c r="K347" s="47"/>
      <c r="L347" s="53"/>
    </row>
    <row r="348" spans="1:12" s="1071" customFormat="1">
      <c r="A348" s="45"/>
      <c r="B348" s="1118"/>
      <c r="C348" s="134"/>
      <c r="D348" s="134"/>
      <c r="E348" s="293"/>
      <c r="F348" s="134"/>
      <c r="G348" s="1152"/>
      <c r="H348" s="53"/>
      <c r="I348" s="47"/>
      <c r="K348" s="47"/>
      <c r="L348" s="53"/>
    </row>
    <row r="349" spans="1:12" s="1071" customFormat="1" ht="41.25" customHeight="1">
      <c r="A349" s="45" t="s">
        <v>1674</v>
      </c>
      <c r="B349" s="1227" t="s">
        <v>3599</v>
      </c>
      <c r="C349" s="134"/>
      <c r="D349" s="134"/>
      <c r="E349" s="293"/>
      <c r="F349" s="134"/>
      <c r="G349" s="1152"/>
      <c r="H349" s="53"/>
      <c r="I349" s="47"/>
      <c r="K349" s="47"/>
      <c r="L349" s="53"/>
    </row>
    <row r="350" spans="1:12" s="1071" customFormat="1">
      <c r="A350" s="45"/>
      <c r="B350" s="189" t="s">
        <v>1555</v>
      </c>
      <c r="C350" s="134"/>
      <c r="D350" s="134"/>
      <c r="E350" s="293"/>
      <c r="F350" s="134"/>
      <c r="G350" s="1152"/>
      <c r="H350" s="53"/>
      <c r="I350" s="47"/>
      <c r="K350" s="47"/>
      <c r="L350" s="53"/>
    </row>
    <row r="351" spans="1:12" s="1071" customFormat="1" ht="26.4">
      <c r="A351" s="45"/>
      <c r="B351" s="189" t="s">
        <v>1566</v>
      </c>
      <c r="C351" s="134"/>
      <c r="D351" s="134"/>
      <c r="E351" s="293"/>
      <c r="F351" s="134"/>
      <c r="G351" s="1152"/>
      <c r="H351" s="53"/>
      <c r="I351" s="47"/>
      <c r="K351" s="47"/>
      <c r="L351" s="53"/>
    </row>
    <row r="352" spans="1:12" s="1071" customFormat="1" ht="40.5" customHeight="1">
      <c r="A352" s="45"/>
      <c r="B352" s="189" t="s">
        <v>1557</v>
      </c>
      <c r="C352" s="134"/>
      <c r="D352" s="134"/>
      <c r="E352" s="293"/>
      <c r="F352" s="134"/>
      <c r="G352" s="1152"/>
      <c r="H352" s="53"/>
      <c r="I352" s="47"/>
      <c r="K352" s="47"/>
      <c r="L352" s="53"/>
    </row>
    <row r="353" spans="1:12" s="1071" customFormat="1">
      <c r="A353" s="45"/>
      <c r="B353" s="189" t="s">
        <v>1567</v>
      </c>
      <c r="C353" s="134"/>
      <c r="D353" s="134"/>
      <c r="E353" s="293"/>
      <c r="F353" s="134"/>
      <c r="G353" s="1152"/>
      <c r="H353" s="53"/>
      <c r="I353" s="47"/>
      <c r="K353" s="47"/>
      <c r="L353" s="53"/>
    </row>
    <row r="354" spans="1:12" s="1071" customFormat="1">
      <c r="A354" s="45"/>
      <c r="B354" s="189" t="s">
        <v>1568</v>
      </c>
      <c r="C354" s="134"/>
      <c r="D354" s="134"/>
      <c r="E354" s="293"/>
      <c r="F354" s="134"/>
      <c r="G354" s="1152"/>
      <c r="H354" s="53"/>
      <c r="I354" s="47"/>
      <c r="K354" s="47"/>
      <c r="L354" s="53"/>
    </row>
    <row r="355" spans="1:12" s="1071" customFormat="1">
      <c r="A355" s="45"/>
      <c r="B355" s="189" t="s">
        <v>1569</v>
      </c>
      <c r="C355" s="134"/>
      <c r="D355" s="134"/>
      <c r="E355" s="293"/>
      <c r="F355" s="134"/>
      <c r="G355" s="1152"/>
      <c r="H355" s="53"/>
      <c r="I355" s="47"/>
      <c r="K355" s="47"/>
      <c r="L355" s="53"/>
    </row>
    <row r="356" spans="1:12" s="1071" customFormat="1" ht="86.25" customHeight="1">
      <c r="A356" s="45"/>
      <c r="B356" s="189" t="s">
        <v>1570</v>
      </c>
      <c r="C356" s="134"/>
      <c r="D356" s="134"/>
      <c r="E356" s="293"/>
      <c r="F356" s="134"/>
      <c r="G356" s="1152"/>
      <c r="H356" s="53"/>
      <c r="I356" s="47"/>
      <c r="K356" s="47"/>
      <c r="L356" s="53"/>
    </row>
    <row r="357" spans="1:12" s="1071" customFormat="1" ht="66.75" customHeight="1">
      <c r="A357" s="45"/>
      <c r="B357" s="189" t="s">
        <v>1571</v>
      </c>
      <c r="C357" s="134"/>
      <c r="D357" s="134"/>
      <c r="E357" s="293"/>
      <c r="F357" s="134"/>
      <c r="G357" s="1152"/>
      <c r="H357" s="53"/>
      <c r="I357" s="47"/>
      <c r="K357" s="47"/>
      <c r="L357" s="53"/>
    </row>
    <row r="358" spans="1:12" s="1071" customFormat="1">
      <c r="A358" s="45"/>
      <c r="B358" s="189" t="s">
        <v>1562</v>
      </c>
      <c r="C358" s="134"/>
      <c r="D358" s="134"/>
      <c r="E358" s="293"/>
      <c r="F358" s="134"/>
      <c r="G358" s="1152"/>
      <c r="H358" s="53"/>
      <c r="I358" s="47"/>
      <c r="K358" s="47"/>
      <c r="L358" s="53"/>
    </row>
    <row r="359" spans="1:12" s="1071" customFormat="1">
      <c r="A359" s="45"/>
      <c r="B359" s="189" t="s">
        <v>1563</v>
      </c>
      <c r="C359" s="134"/>
      <c r="D359" s="134"/>
      <c r="E359" s="293"/>
      <c r="F359" s="134"/>
      <c r="G359" s="1152"/>
      <c r="H359" s="53"/>
      <c r="I359" s="47"/>
      <c r="K359" s="47"/>
      <c r="L359" s="53"/>
    </row>
    <row r="360" spans="1:12" s="1071" customFormat="1">
      <c r="A360" s="45"/>
      <c r="B360" s="189" t="s">
        <v>1572</v>
      </c>
      <c r="C360" s="134"/>
      <c r="D360" s="134"/>
      <c r="E360" s="293"/>
      <c r="F360" s="134"/>
      <c r="G360" s="1152"/>
      <c r="H360" s="53"/>
      <c r="I360" s="47"/>
      <c r="K360" s="47"/>
      <c r="L360" s="53"/>
    </row>
    <row r="361" spans="1:12" s="1071" customFormat="1" ht="26.4">
      <c r="A361" s="45"/>
      <c r="B361" s="189" t="s">
        <v>1564</v>
      </c>
      <c r="C361" s="134"/>
      <c r="D361" s="134"/>
      <c r="E361" s="293"/>
      <c r="F361" s="134"/>
      <c r="G361" s="1152"/>
      <c r="H361" s="53"/>
      <c r="I361" s="47"/>
      <c r="K361" s="47"/>
      <c r="L361" s="53"/>
    </row>
    <row r="362" spans="1:12" s="1071" customFormat="1" ht="27.75" customHeight="1">
      <c r="A362" s="45"/>
      <c r="B362" s="189" t="s">
        <v>1565</v>
      </c>
      <c r="C362" s="134"/>
      <c r="D362" s="134"/>
      <c r="E362" s="293"/>
      <c r="F362" s="134"/>
      <c r="G362" s="1152"/>
      <c r="H362" s="53"/>
      <c r="I362" s="47"/>
      <c r="K362" s="47"/>
      <c r="L362" s="53"/>
    </row>
    <row r="363" spans="1:12" s="1071" customFormat="1">
      <c r="A363" s="45"/>
      <c r="B363" s="1118" t="s">
        <v>3377</v>
      </c>
      <c r="C363" s="134" t="s">
        <v>339</v>
      </c>
      <c r="D363" s="134">
        <v>1</v>
      </c>
      <c r="E363" s="293"/>
      <c r="F363" s="134">
        <f>D363*E363</f>
        <v>0</v>
      </c>
      <c r="G363" s="1152"/>
      <c r="H363" s="53"/>
      <c r="I363" s="47"/>
      <c r="K363" s="47"/>
      <c r="L363" s="53"/>
    </row>
    <row r="364" spans="1:12" s="1071" customFormat="1">
      <c r="A364" s="45"/>
      <c r="B364" s="189"/>
      <c r="C364" s="134"/>
      <c r="D364" s="134"/>
      <c r="E364" s="293"/>
      <c r="F364" s="134"/>
      <c r="G364" s="1152"/>
      <c r="H364" s="53"/>
      <c r="I364" s="47"/>
      <c r="K364" s="47"/>
      <c r="L364" s="53"/>
    </row>
    <row r="365" spans="1:12" s="1071" customFormat="1" ht="52.8">
      <c r="A365" s="45" t="s">
        <v>1675</v>
      </c>
      <c r="B365" s="189" t="s">
        <v>3378</v>
      </c>
      <c r="C365" s="134"/>
      <c r="D365" s="134"/>
      <c r="E365" s="293"/>
      <c r="F365" s="134"/>
      <c r="G365" s="1152"/>
      <c r="H365" s="53"/>
      <c r="I365" s="47"/>
      <c r="K365" s="47"/>
      <c r="L365" s="53"/>
    </row>
    <row r="366" spans="1:12" s="1071" customFormat="1">
      <c r="A366" s="45"/>
      <c r="B366" s="189" t="s">
        <v>1555</v>
      </c>
      <c r="C366" s="134"/>
      <c r="D366" s="134"/>
      <c r="E366" s="293"/>
      <c r="F366" s="134"/>
      <c r="G366" s="1152"/>
      <c r="H366" s="53"/>
      <c r="I366" s="47"/>
      <c r="K366" s="47"/>
      <c r="L366" s="53"/>
    </row>
    <row r="367" spans="1:12" s="1071" customFormat="1" ht="116.25" customHeight="1">
      <c r="A367" s="45"/>
      <c r="B367" s="189" t="s">
        <v>1573</v>
      </c>
      <c r="C367" s="134"/>
      <c r="D367" s="134"/>
      <c r="E367" s="293"/>
      <c r="F367" s="134"/>
      <c r="G367" s="1152"/>
      <c r="H367" s="53"/>
      <c r="I367" s="47"/>
      <c r="K367" s="47"/>
      <c r="L367" s="53"/>
    </row>
    <row r="368" spans="1:12" s="1071" customFormat="1">
      <c r="A368" s="45"/>
      <c r="B368" s="189" t="s">
        <v>1574</v>
      </c>
      <c r="C368" s="134"/>
      <c r="D368" s="134"/>
      <c r="E368" s="293"/>
      <c r="F368" s="134"/>
      <c r="G368" s="1152"/>
      <c r="H368" s="53"/>
      <c r="I368" s="47"/>
      <c r="K368" s="47"/>
      <c r="L368" s="53"/>
    </row>
    <row r="369" spans="1:12" s="1071" customFormat="1">
      <c r="A369" s="45"/>
      <c r="B369" s="189" t="s">
        <v>1575</v>
      </c>
      <c r="C369" s="134"/>
      <c r="D369" s="134"/>
      <c r="E369" s="293"/>
      <c r="F369" s="134"/>
      <c r="G369" s="1152"/>
      <c r="H369" s="53"/>
      <c r="I369" s="47"/>
      <c r="K369" s="47"/>
      <c r="L369" s="53"/>
    </row>
    <row r="370" spans="1:12" s="1071" customFormat="1" ht="26.4">
      <c r="A370" s="45"/>
      <c r="B370" s="189" t="s">
        <v>1576</v>
      </c>
      <c r="C370" s="134"/>
      <c r="D370" s="134"/>
      <c r="E370" s="293"/>
      <c r="F370" s="134"/>
      <c r="G370" s="1152"/>
      <c r="H370" s="53"/>
      <c r="I370" s="47"/>
      <c r="K370" s="47"/>
      <c r="L370" s="53"/>
    </row>
    <row r="371" spans="1:12" s="1071" customFormat="1" ht="26.4">
      <c r="A371" s="45"/>
      <c r="B371" s="189" t="s">
        <v>1577</v>
      </c>
      <c r="C371" s="134"/>
      <c r="D371" s="134"/>
      <c r="E371" s="293"/>
      <c r="F371" s="134"/>
      <c r="G371" s="1152"/>
      <c r="H371" s="53"/>
      <c r="I371" s="47"/>
      <c r="K371" s="47"/>
      <c r="L371" s="53"/>
    </row>
    <row r="372" spans="1:12" s="1071" customFormat="1">
      <c r="A372" s="45"/>
      <c r="B372" s="189"/>
      <c r="C372" s="134"/>
      <c r="D372" s="134"/>
      <c r="E372" s="293"/>
      <c r="F372" s="134"/>
      <c r="G372" s="1152"/>
      <c r="H372" s="53"/>
      <c r="I372" s="47"/>
      <c r="K372" s="47"/>
      <c r="L372" s="53"/>
    </row>
    <row r="373" spans="1:12" s="1071" customFormat="1" ht="33" customHeight="1">
      <c r="A373" s="45"/>
      <c r="B373" s="189" t="s">
        <v>1578</v>
      </c>
      <c r="C373" s="134"/>
      <c r="D373" s="134"/>
      <c r="E373" s="293"/>
      <c r="F373" s="134"/>
      <c r="G373" s="1152"/>
      <c r="H373" s="53"/>
      <c r="I373" s="47"/>
      <c r="K373" s="47"/>
      <c r="L373" s="53"/>
    </row>
    <row r="374" spans="1:12" s="1071" customFormat="1">
      <c r="A374" s="45"/>
      <c r="B374" s="189" t="s">
        <v>1579</v>
      </c>
      <c r="C374" s="134"/>
      <c r="D374" s="134"/>
      <c r="E374" s="293"/>
      <c r="F374" s="134"/>
      <c r="G374" s="1152"/>
      <c r="H374" s="53"/>
      <c r="I374" s="47"/>
      <c r="K374" s="47"/>
      <c r="L374" s="53"/>
    </row>
    <row r="375" spans="1:12" s="1071" customFormat="1">
      <c r="A375" s="45"/>
      <c r="B375" s="189" t="s">
        <v>1580</v>
      </c>
      <c r="C375" s="134"/>
      <c r="D375" s="134"/>
      <c r="E375" s="293"/>
      <c r="F375" s="134"/>
      <c r="G375" s="1152"/>
      <c r="H375" s="53"/>
      <c r="I375" s="47"/>
      <c r="K375" s="47"/>
      <c r="L375" s="53"/>
    </row>
    <row r="376" spans="1:12" s="1071" customFormat="1">
      <c r="A376" s="45"/>
      <c r="B376" s="189" t="s">
        <v>1562</v>
      </c>
      <c r="C376" s="134"/>
      <c r="D376" s="134"/>
      <c r="E376" s="293"/>
      <c r="F376" s="134"/>
      <c r="G376" s="1152"/>
      <c r="H376" s="53"/>
      <c r="I376" s="47"/>
      <c r="K376" s="47"/>
      <c r="L376" s="53"/>
    </row>
    <row r="377" spans="1:12" s="1071" customFormat="1" ht="24.75" customHeight="1">
      <c r="A377" s="45"/>
      <c r="B377" s="189" t="s">
        <v>1565</v>
      </c>
      <c r="C377" s="134"/>
      <c r="D377" s="134"/>
      <c r="E377" s="293"/>
      <c r="F377" s="134"/>
      <c r="G377" s="1152"/>
      <c r="H377" s="53"/>
      <c r="I377" s="47"/>
      <c r="K377" s="47"/>
      <c r="L377" s="53"/>
    </row>
    <row r="378" spans="1:12" s="1071" customFormat="1">
      <c r="A378" s="45"/>
      <c r="B378" s="1118" t="s">
        <v>1581</v>
      </c>
      <c r="C378" s="134" t="s">
        <v>339</v>
      </c>
      <c r="D378" s="134">
        <v>1</v>
      </c>
      <c r="E378" s="293"/>
      <c r="F378" s="134">
        <f>D378*E378</f>
        <v>0</v>
      </c>
      <c r="G378" s="1152"/>
      <c r="H378" s="53"/>
      <c r="I378" s="47"/>
      <c r="K378" s="47"/>
      <c r="L378" s="53"/>
    </row>
    <row r="379" spans="1:12" s="1071" customFormat="1">
      <c r="A379" s="45"/>
      <c r="B379" s="1118"/>
      <c r="C379" s="134"/>
      <c r="D379" s="134"/>
      <c r="E379" s="293"/>
      <c r="F379" s="134"/>
      <c r="G379" s="1152"/>
      <c r="H379" s="53"/>
      <c r="I379" s="47"/>
      <c r="K379" s="47"/>
      <c r="L379" s="53"/>
    </row>
    <row r="380" spans="1:12" s="1071" customFormat="1" ht="39.6">
      <c r="A380" s="45" t="s">
        <v>3379</v>
      </c>
      <c r="B380" s="1071" t="s">
        <v>3380</v>
      </c>
      <c r="C380" s="134"/>
      <c r="D380" s="134"/>
      <c r="E380" s="293"/>
      <c r="F380" s="134"/>
      <c r="G380" s="1152"/>
      <c r="H380" s="53"/>
      <c r="I380" s="47"/>
      <c r="K380" s="47"/>
      <c r="L380" s="53"/>
    </row>
    <row r="381" spans="1:12" s="1071" customFormat="1">
      <c r="A381" s="45"/>
      <c r="B381" s="1071" t="s">
        <v>1555</v>
      </c>
      <c r="C381" s="134"/>
      <c r="D381" s="134"/>
      <c r="E381" s="293"/>
      <c r="F381" s="134"/>
      <c r="G381" s="1152"/>
      <c r="H381" s="53"/>
      <c r="I381" s="47"/>
      <c r="K381" s="47"/>
      <c r="L381" s="53"/>
    </row>
    <row r="382" spans="1:12" s="1071" customFormat="1">
      <c r="A382" s="45"/>
      <c r="B382" s="1071" t="s">
        <v>3381</v>
      </c>
      <c r="C382" s="134"/>
      <c r="D382" s="134"/>
      <c r="E382" s="293"/>
      <c r="F382" s="134"/>
      <c r="G382" s="1152"/>
      <c r="H382" s="53"/>
      <c r="I382" s="47"/>
      <c r="K382" s="47"/>
      <c r="L382" s="53"/>
    </row>
    <row r="383" spans="1:12" s="1071" customFormat="1">
      <c r="A383" s="45"/>
      <c r="B383" s="1071" t="s">
        <v>3382</v>
      </c>
      <c r="C383" s="134"/>
      <c r="D383" s="134"/>
      <c r="E383" s="293"/>
      <c r="F383" s="134"/>
      <c r="G383" s="1152"/>
      <c r="H383" s="53"/>
      <c r="I383" s="47"/>
      <c r="K383" s="47"/>
      <c r="L383" s="53"/>
    </row>
    <row r="384" spans="1:12" s="1071" customFormat="1">
      <c r="A384" s="45"/>
      <c r="B384" s="1071" t="s">
        <v>3383</v>
      </c>
      <c r="C384" s="134"/>
      <c r="D384" s="134"/>
      <c r="E384" s="293"/>
      <c r="F384" s="134"/>
      <c r="G384" s="1152"/>
      <c r="H384" s="53"/>
      <c r="I384" s="47"/>
      <c r="K384" s="47"/>
      <c r="L384" s="53"/>
    </row>
    <row r="385" spans="1:12" s="1071" customFormat="1">
      <c r="A385" s="45"/>
      <c r="B385" s="1071" t="s">
        <v>1561</v>
      </c>
      <c r="C385" s="134"/>
      <c r="D385" s="134"/>
      <c r="E385" s="293"/>
      <c r="F385" s="134"/>
      <c r="G385" s="1152"/>
      <c r="H385" s="53"/>
      <c r="I385" s="47"/>
      <c r="K385" s="47"/>
      <c r="L385" s="53"/>
    </row>
    <row r="386" spans="1:12" s="1071" customFormat="1" ht="52.8">
      <c r="A386" s="45"/>
      <c r="B386" s="1125" t="s">
        <v>3384</v>
      </c>
      <c r="C386" s="134"/>
      <c r="D386" s="134"/>
      <c r="E386" s="293"/>
      <c r="F386" s="134"/>
      <c r="G386" s="1152"/>
      <c r="H386" s="53"/>
      <c r="I386" s="47"/>
      <c r="K386" s="47"/>
      <c r="L386" s="53"/>
    </row>
    <row r="387" spans="1:12" s="1071" customFormat="1" ht="26.4">
      <c r="A387" s="45"/>
      <c r="B387" s="1071" t="s">
        <v>3385</v>
      </c>
      <c r="C387" s="134"/>
      <c r="D387" s="134"/>
      <c r="E387" s="293"/>
      <c r="F387" s="134"/>
      <c r="G387" s="1152"/>
      <c r="H387" s="53"/>
      <c r="I387" s="47"/>
      <c r="K387" s="47"/>
      <c r="L387" s="53"/>
    </row>
    <row r="388" spans="1:12" s="1071" customFormat="1">
      <c r="A388" s="45"/>
      <c r="B388" s="1071" t="s">
        <v>3386</v>
      </c>
      <c r="C388" s="134"/>
      <c r="D388" s="134"/>
      <c r="E388" s="293"/>
      <c r="F388" s="134"/>
      <c r="G388" s="1152"/>
      <c r="H388" s="53"/>
      <c r="I388" s="47"/>
      <c r="K388" s="47"/>
      <c r="L388" s="53"/>
    </row>
    <row r="389" spans="1:12" s="1071" customFormat="1">
      <c r="A389" s="45"/>
      <c r="B389" s="1071" t="s">
        <v>3387</v>
      </c>
      <c r="C389" s="134"/>
      <c r="D389" s="134"/>
      <c r="E389" s="293"/>
      <c r="F389" s="134"/>
      <c r="G389" s="1152"/>
      <c r="H389" s="53"/>
      <c r="I389" s="47"/>
      <c r="K389" s="47"/>
      <c r="L389" s="53"/>
    </row>
    <row r="390" spans="1:12" s="1071" customFormat="1">
      <c r="A390" s="45"/>
      <c r="C390" s="134"/>
      <c r="D390" s="134"/>
      <c r="E390" s="293"/>
      <c r="F390" s="134"/>
      <c r="G390" s="1152"/>
      <c r="H390" s="53"/>
      <c r="I390" s="47"/>
      <c r="K390" s="47"/>
      <c r="L390" s="53"/>
    </row>
    <row r="391" spans="1:12" s="1071" customFormat="1" ht="26.4">
      <c r="A391" s="133" t="s">
        <v>1676</v>
      </c>
      <c r="B391" s="1120" t="s">
        <v>3388</v>
      </c>
      <c r="C391" s="134" t="s">
        <v>339</v>
      </c>
      <c r="D391" s="134">
        <v>14</v>
      </c>
      <c r="E391" s="293"/>
      <c r="F391" s="134">
        <f>D391*E391</f>
        <v>0</v>
      </c>
      <c r="G391" s="1152"/>
      <c r="H391" s="53"/>
      <c r="I391" s="47"/>
      <c r="K391" s="47"/>
      <c r="L391" s="53"/>
    </row>
    <row r="392" spans="1:12" s="1071" customFormat="1">
      <c r="A392" s="133" t="s">
        <v>1677</v>
      </c>
      <c r="B392" s="1120" t="s">
        <v>3389</v>
      </c>
      <c r="C392" s="134" t="s">
        <v>339</v>
      </c>
      <c r="D392" s="134">
        <v>2</v>
      </c>
      <c r="E392" s="293"/>
      <c r="F392" s="134">
        <f>D392*E392</f>
        <v>0</v>
      </c>
      <c r="G392" s="1152"/>
      <c r="H392" s="53"/>
      <c r="I392" s="47"/>
      <c r="K392" s="47"/>
      <c r="L392" s="53"/>
    </row>
    <row r="393" spans="1:12" s="1071" customFormat="1">
      <c r="A393" s="45"/>
      <c r="B393" s="1118"/>
      <c r="C393" s="134"/>
      <c r="D393" s="134"/>
      <c r="E393" s="293"/>
      <c r="F393" s="134"/>
      <c r="G393" s="1152"/>
      <c r="H393" s="53"/>
      <c r="I393" s="47"/>
      <c r="K393" s="47"/>
      <c r="L393" s="53"/>
    </row>
    <row r="394" spans="1:12" s="1071" customFormat="1" ht="52.8">
      <c r="A394" s="45" t="s">
        <v>1678</v>
      </c>
      <c r="B394" s="1071" t="s">
        <v>3390</v>
      </c>
      <c r="C394" s="134"/>
      <c r="D394" s="134"/>
      <c r="E394" s="293"/>
      <c r="F394" s="134"/>
      <c r="G394" s="1152"/>
      <c r="H394" s="53"/>
      <c r="I394" s="47"/>
      <c r="K394" s="47"/>
      <c r="L394" s="53"/>
    </row>
    <row r="395" spans="1:12" s="1071" customFormat="1">
      <c r="A395" s="45"/>
      <c r="B395" s="1071" t="s">
        <v>1555</v>
      </c>
      <c r="C395" s="134"/>
      <c r="D395" s="134"/>
      <c r="E395" s="293"/>
      <c r="F395" s="134"/>
      <c r="G395" s="1152"/>
      <c r="H395" s="53"/>
      <c r="I395" s="47"/>
      <c r="K395" s="47"/>
      <c r="L395" s="53"/>
    </row>
    <row r="396" spans="1:12" s="1071" customFormat="1">
      <c r="A396" s="45"/>
      <c r="B396" s="1071" t="s">
        <v>3381</v>
      </c>
      <c r="C396" s="134"/>
      <c r="D396" s="134"/>
      <c r="E396" s="293"/>
      <c r="F396" s="134"/>
      <c r="G396" s="1152"/>
      <c r="H396" s="53"/>
      <c r="I396" s="47"/>
      <c r="K396" s="47"/>
      <c r="L396" s="53"/>
    </row>
    <row r="397" spans="1:12" s="1071" customFormat="1">
      <c r="A397" s="45"/>
      <c r="B397" s="1071" t="s">
        <v>3382</v>
      </c>
      <c r="C397" s="134"/>
      <c r="D397" s="134"/>
      <c r="E397" s="293"/>
      <c r="F397" s="134"/>
      <c r="G397" s="1152"/>
      <c r="H397" s="53"/>
      <c r="I397" s="47"/>
      <c r="K397" s="47"/>
      <c r="L397" s="53"/>
    </row>
    <row r="398" spans="1:12" s="1071" customFormat="1">
      <c r="A398" s="45"/>
      <c r="B398" s="1071" t="s">
        <v>3383</v>
      </c>
      <c r="C398" s="134"/>
      <c r="D398" s="134"/>
      <c r="E398" s="293"/>
      <c r="F398" s="134"/>
      <c r="G398" s="1152"/>
      <c r="H398" s="53"/>
      <c r="I398" s="47"/>
      <c r="K398" s="47"/>
      <c r="L398" s="53"/>
    </row>
    <row r="399" spans="1:12" s="1071" customFormat="1">
      <c r="A399" s="45"/>
      <c r="B399" s="1071" t="s">
        <v>1561</v>
      </c>
      <c r="C399" s="134"/>
      <c r="D399" s="134"/>
      <c r="E399" s="293"/>
      <c r="F399" s="134"/>
      <c r="G399" s="1152"/>
      <c r="H399" s="53"/>
      <c r="I399" s="47"/>
      <c r="K399" s="47"/>
      <c r="L399" s="53"/>
    </row>
    <row r="400" spans="1:12" s="1071" customFormat="1" ht="52.8">
      <c r="A400" s="45"/>
      <c r="B400" s="1125" t="s">
        <v>3391</v>
      </c>
      <c r="C400" s="134"/>
      <c r="D400" s="134"/>
      <c r="E400" s="293"/>
      <c r="F400" s="134"/>
      <c r="G400" s="1152"/>
      <c r="H400" s="53"/>
      <c r="I400" s="47"/>
      <c r="K400" s="47"/>
      <c r="L400" s="53"/>
    </row>
    <row r="401" spans="1:12" s="1071" customFormat="1" ht="26.4">
      <c r="A401" s="45"/>
      <c r="B401" s="1071" t="s">
        <v>3385</v>
      </c>
      <c r="C401" s="134"/>
      <c r="D401" s="134"/>
      <c r="E401" s="293"/>
      <c r="F401" s="134"/>
      <c r="G401" s="1152"/>
      <c r="H401" s="53"/>
      <c r="I401" s="47"/>
      <c r="K401" s="47"/>
      <c r="L401" s="53"/>
    </row>
    <row r="402" spans="1:12" s="1071" customFormat="1">
      <c r="A402" s="45"/>
      <c r="B402" s="1071" t="s">
        <v>3386</v>
      </c>
      <c r="C402" s="134"/>
      <c r="D402" s="134"/>
      <c r="E402" s="293"/>
      <c r="F402" s="134"/>
      <c r="G402" s="1152"/>
      <c r="H402" s="53"/>
      <c r="I402" s="47"/>
      <c r="K402" s="47"/>
      <c r="L402" s="53"/>
    </row>
    <row r="403" spans="1:12" s="1071" customFormat="1">
      <c r="A403" s="45"/>
      <c r="B403" s="1071" t="s">
        <v>3387</v>
      </c>
      <c r="C403" s="134"/>
      <c r="D403" s="134"/>
      <c r="E403" s="293"/>
      <c r="F403" s="134"/>
      <c r="G403" s="1152"/>
      <c r="H403" s="53"/>
      <c r="I403" s="47"/>
      <c r="K403" s="47"/>
      <c r="L403" s="53"/>
    </row>
    <row r="404" spans="1:12" s="1071" customFormat="1">
      <c r="A404" s="45"/>
      <c r="C404" s="134"/>
      <c r="D404" s="134"/>
      <c r="E404" s="293"/>
      <c r="F404" s="134"/>
      <c r="G404" s="1152"/>
      <c r="H404" s="53"/>
      <c r="I404" s="47"/>
      <c r="K404" s="47"/>
      <c r="L404" s="53"/>
    </row>
    <row r="405" spans="1:12" s="1071" customFormat="1" ht="26.4">
      <c r="A405" s="133" t="s">
        <v>1679</v>
      </c>
      <c r="B405" s="1120" t="s">
        <v>3392</v>
      </c>
      <c r="C405" s="134" t="s">
        <v>339</v>
      </c>
      <c r="D405" s="134">
        <v>5</v>
      </c>
      <c r="E405" s="293"/>
      <c r="F405" s="134">
        <f>D405*E405</f>
        <v>0</v>
      </c>
      <c r="G405" s="1152"/>
      <c r="H405" s="53"/>
      <c r="I405" s="47"/>
      <c r="K405" s="47"/>
      <c r="L405" s="53"/>
    </row>
    <row r="406" spans="1:12" s="1071" customFormat="1">
      <c r="A406" s="133" t="s">
        <v>1680</v>
      </c>
      <c r="B406" s="1120" t="s">
        <v>3393</v>
      </c>
      <c r="C406" s="134" t="s">
        <v>339</v>
      </c>
      <c r="D406" s="134">
        <v>5</v>
      </c>
      <c r="E406" s="293"/>
      <c r="F406" s="134">
        <f>D406*E406</f>
        <v>0</v>
      </c>
      <c r="G406" s="1152"/>
      <c r="H406" s="53"/>
      <c r="I406" s="47"/>
      <c r="K406" s="47"/>
      <c r="L406" s="53"/>
    </row>
    <row r="407" spans="1:12" s="1071" customFormat="1">
      <c r="A407" s="45"/>
      <c r="B407" s="1118"/>
      <c r="C407" s="134"/>
      <c r="D407" s="134"/>
      <c r="E407" s="293"/>
      <c r="F407" s="134"/>
      <c r="G407" s="1152"/>
      <c r="H407" s="53"/>
      <c r="I407" s="47"/>
      <c r="K407" s="47"/>
      <c r="L407" s="53"/>
    </row>
    <row r="408" spans="1:12" s="1071" customFormat="1" ht="39.6">
      <c r="A408" s="45" t="s">
        <v>1681</v>
      </c>
      <c r="B408" s="1120" t="s">
        <v>3394</v>
      </c>
      <c r="C408" s="1126"/>
      <c r="D408" s="1139"/>
      <c r="E408" s="1126"/>
      <c r="F408" s="1126"/>
      <c r="G408" s="1152"/>
      <c r="H408" s="53"/>
      <c r="I408" s="47"/>
      <c r="K408" s="47"/>
      <c r="L408" s="53"/>
    </row>
    <row r="409" spans="1:12" s="1071" customFormat="1">
      <c r="A409" s="133" t="s">
        <v>1682</v>
      </c>
      <c r="B409" s="1122" t="s">
        <v>3395</v>
      </c>
      <c r="C409" s="1126" t="s">
        <v>258</v>
      </c>
      <c r="D409" s="1139">
        <v>5</v>
      </c>
      <c r="E409" s="1126"/>
      <c r="F409" s="134">
        <f>D409*E409</f>
        <v>0</v>
      </c>
      <c r="G409" s="1152"/>
      <c r="H409" s="53"/>
      <c r="I409" s="47"/>
      <c r="K409" s="47"/>
      <c r="L409" s="53"/>
    </row>
    <row r="410" spans="1:12" s="1071" customFormat="1">
      <c r="A410" s="133" t="s">
        <v>1682</v>
      </c>
      <c r="B410" s="1122" t="s">
        <v>3396</v>
      </c>
      <c r="C410" s="1126" t="s">
        <v>258</v>
      </c>
      <c r="D410" s="1139">
        <v>2</v>
      </c>
      <c r="E410" s="1126"/>
      <c r="F410" s="134">
        <f t="shared" ref="F410" si="2">D410*E410</f>
        <v>0</v>
      </c>
      <c r="G410" s="1152"/>
      <c r="H410" s="53"/>
      <c r="I410" s="47"/>
      <c r="K410" s="47"/>
      <c r="L410" s="53"/>
    </row>
    <row r="411" spans="1:12" s="1071" customFormat="1">
      <c r="A411" s="1127"/>
      <c r="B411" s="1122"/>
      <c r="C411" s="1124"/>
      <c r="D411" s="1139"/>
      <c r="E411" s="1124"/>
      <c r="F411" s="1124"/>
      <c r="G411" s="1152"/>
      <c r="H411" s="53"/>
      <c r="I411" s="47"/>
      <c r="K411" s="47"/>
      <c r="L411" s="53"/>
    </row>
    <row r="412" spans="1:12" s="1071" customFormat="1" ht="66">
      <c r="A412" s="45" t="s">
        <v>1683</v>
      </c>
      <c r="B412" s="1120" t="s">
        <v>3397</v>
      </c>
      <c r="C412" s="1124"/>
      <c r="D412" s="1139"/>
      <c r="E412" s="1124"/>
      <c r="F412" s="1124"/>
      <c r="G412" s="1152"/>
      <c r="H412" s="53"/>
      <c r="I412" s="47"/>
      <c r="K412" s="47"/>
      <c r="L412" s="53"/>
    </row>
    <row r="413" spans="1:12" s="1071" customFormat="1">
      <c r="A413" s="1127"/>
      <c r="B413" s="1122"/>
      <c r="C413" s="1126" t="s">
        <v>258</v>
      </c>
      <c r="D413" s="1139">
        <v>4</v>
      </c>
      <c r="E413" s="1126"/>
      <c r="F413" s="134">
        <f>D413*E413</f>
        <v>0</v>
      </c>
      <c r="G413" s="1152"/>
      <c r="H413" s="53"/>
      <c r="I413" s="47"/>
      <c r="K413" s="47"/>
      <c r="L413" s="53"/>
    </row>
    <row r="414" spans="1:12" s="1071" customFormat="1">
      <c r="A414" s="1127"/>
      <c r="B414" s="1122"/>
      <c r="C414" s="1124"/>
      <c r="D414" s="1139"/>
      <c r="E414" s="1124"/>
      <c r="F414" s="1124"/>
      <c r="G414" s="1152"/>
      <c r="H414" s="53"/>
      <c r="I414" s="47"/>
      <c r="K414" s="47"/>
      <c r="L414" s="53"/>
    </row>
    <row r="415" spans="1:12" s="1071" customFormat="1">
      <c r="A415" s="45" t="s">
        <v>1684</v>
      </c>
      <c r="B415" s="1120" t="s">
        <v>3421</v>
      </c>
      <c r="C415" s="134"/>
      <c r="D415" s="134"/>
      <c r="E415" s="134"/>
      <c r="F415" s="134"/>
      <c r="G415" s="1152"/>
      <c r="H415" s="53"/>
      <c r="I415" s="47"/>
      <c r="K415" s="47"/>
      <c r="L415" s="53"/>
    </row>
    <row r="416" spans="1:12" s="1071" customFormat="1">
      <c r="A416" s="1128"/>
      <c r="C416" s="1126" t="s">
        <v>258</v>
      </c>
      <c r="D416" s="1139">
        <v>1</v>
      </c>
      <c r="E416" s="1126"/>
      <c r="F416" s="134">
        <f>D416*E416</f>
        <v>0</v>
      </c>
      <c r="G416" s="1152"/>
      <c r="H416" s="53"/>
      <c r="I416" s="47"/>
      <c r="K416" s="47"/>
      <c r="L416" s="53"/>
    </row>
    <row r="417" spans="1:12" s="1071" customFormat="1">
      <c r="A417" s="45"/>
      <c r="B417" s="1118"/>
      <c r="C417" s="134"/>
      <c r="D417" s="134"/>
      <c r="E417" s="293"/>
      <c r="F417" s="134"/>
      <c r="G417" s="1152"/>
      <c r="H417" s="53"/>
      <c r="I417" s="47"/>
      <c r="K417" s="47"/>
      <c r="L417" s="53"/>
    </row>
    <row r="418" spans="1:12" s="1071" customFormat="1" ht="27.45" customHeight="1">
      <c r="A418" s="45" t="s">
        <v>1685</v>
      </c>
      <c r="B418" s="1120" t="s">
        <v>3398</v>
      </c>
      <c r="C418" s="134"/>
      <c r="D418" s="134"/>
      <c r="E418" s="293"/>
      <c r="F418" s="134"/>
      <c r="G418" s="1152"/>
      <c r="H418" s="53"/>
      <c r="I418" s="47"/>
      <c r="K418" s="47"/>
      <c r="L418" s="53"/>
    </row>
    <row r="419" spans="1:12" s="1071" customFormat="1" ht="26.25" customHeight="1">
      <c r="A419" s="45"/>
      <c r="B419" s="1120" t="s">
        <v>1555</v>
      </c>
      <c r="C419" s="134"/>
      <c r="D419" s="134"/>
      <c r="E419" s="293"/>
      <c r="F419" s="134"/>
      <c r="G419" s="1152"/>
      <c r="H419" s="53"/>
      <c r="I419" s="47"/>
      <c r="K419" s="47"/>
      <c r="L419" s="53"/>
    </row>
    <row r="420" spans="1:12" s="1071" customFormat="1">
      <c r="A420" s="45"/>
      <c r="B420" s="189" t="s">
        <v>1582</v>
      </c>
      <c r="C420" s="134"/>
      <c r="D420" s="134"/>
      <c r="E420" s="293"/>
      <c r="F420" s="134"/>
      <c r="G420" s="1152"/>
      <c r="H420" s="53"/>
      <c r="I420" s="47"/>
      <c r="K420" s="47"/>
      <c r="L420" s="53"/>
    </row>
    <row r="421" spans="1:12" s="1071" customFormat="1" ht="40.5" customHeight="1">
      <c r="A421" s="45"/>
      <c r="B421" s="1071" t="s">
        <v>1583</v>
      </c>
      <c r="C421" s="134"/>
      <c r="D421" s="134"/>
      <c r="E421" s="293"/>
      <c r="F421" s="134"/>
      <c r="G421" s="1152"/>
      <c r="H421" s="53"/>
      <c r="I421" s="47"/>
      <c r="K421" s="47"/>
      <c r="L421" s="53"/>
    </row>
    <row r="422" spans="1:12" s="1071" customFormat="1" ht="93" customHeight="1">
      <c r="A422" s="45"/>
      <c r="B422" s="1129" t="s">
        <v>3399</v>
      </c>
      <c r="C422" s="134"/>
      <c r="D422" s="134"/>
      <c r="E422" s="293"/>
      <c r="F422" s="134"/>
      <c r="G422" s="1152"/>
      <c r="H422" s="53"/>
      <c r="I422" s="47"/>
      <c r="K422" s="47"/>
      <c r="L422" s="53"/>
    </row>
    <row r="423" spans="1:12" s="1071" customFormat="1">
      <c r="A423" s="45"/>
      <c r="B423" s="122" t="s">
        <v>1584</v>
      </c>
      <c r="C423" s="134" t="s">
        <v>339</v>
      </c>
      <c r="D423" s="134">
        <v>3</v>
      </c>
      <c r="E423" s="293"/>
      <c r="F423" s="134">
        <f>D423*E423</f>
        <v>0</v>
      </c>
      <c r="G423" s="1152"/>
      <c r="H423" s="53"/>
      <c r="I423" s="47"/>
      <c r="K423" s="47"/>
      <c r="L423" s="53"/>
    </row>
    <row r="424" spans="1:12" s="1089" customFormat="1">
      <c r="A424" s="73"/>
      <c r="B424" s="1023"/>
      <c r="C424" s="285"/>
      <c r="D424" s="285"/>
      <c r="E424" s="295"/>
      <c r="F424" s="285"/>
      <c r="G424" s="1159"/>
    </row>
    <row r="425" spans="1:12" s="1089" customFormat="1" ht="157.5" customHeight="1">
      <c r="A425" s="45" t="s">
        <v>1686</v>
      </c>
      <c r="B425" s="1118" t="s">
        <v>1585</v>
      </c>
      <c r="C425" s="285"/>
      <c r="D425" s="285"/>
      <c r="E425" s="295"/>
      <c r="F425" s="285"/>
      <c r="G425" s="1159"/>
    </row>
    <row r="426" spans="1:12" s="1089" customFormat="1" ht="15.75" customHeight="1">
      <c r="A426" s="45"/>
      <c r="B426" s="1071" t="s">
        <v>3400</v>
      </c>
      <c r="C426" s="285"/>
      <c r="D426" s="285"/>
      <c r="E426" s="295"/>
      <c r="F426" s="285"/>
      <c r="G426" s="1159"/>
    </row>
    <row r="427" spans="1:12" s="1089" customFormat="1" ht="15" customHeight="1">
      <c r="A427" s="45"/>
      <c r="B427" s="187" t="s">
        <v>3401</v>
      </c>
      <c r="C427" s="285"/>
      <c r="D427" s="285"/>
      <c r="E427" s="295"/>
      <c r="F427" s="285"/>
      <c r="G427" s="1159"/>
    </row>
    <row r="428" spans="1:12" s="1071" customFormat="1">
      <c r="A428" s="45"/>
      <c r="B428" s="1118" t="s">
        <v>338</v>
      </c>
      <c r="C428" s="134" t="s">
        <v>339</v>
      </c>
      <c r="D428" s="134">
        <v>4</v>
      </c>
      <c r="E428" s="293"/>
      <c r="F428" s="134">
        <f>D428*E428</f>
        <v>0</v>
      </c>
      <c r="G428" s="1152"/>
      <c r="H428" s="53"/>
      <c r="I428" s="47"/>
      <c r="K428" s="47"/>
      <c r="L428" s="53"/>
    </row>
    <row r="429" spans="1:12" s="1071" customFormat="1">
      <c r="A429" s="45"/>
      <c r="B429" s="1118"/>
      <c r="C429" s="134"/>
      <c r="D429" s="134"/>
      <c r="E429" s="293"/>
      <c r="F429" s="134"/>
      <c r="G429" s="1152"/>
      <c r="H429" s="53"/>
      <c r="I429" s="47"/>
      <c r="K429" s="47"/>
      <c r="L429" s="53"/>
    </row>
    <row r="430" spans="1:12" s="1089" customFormat="1" ht="79.2">
      <c r="A430" s="45" t="s">
        <v>1687</v>
      </c>
      <c r="B430" s="1118" t="s">
        <v>3402</v>
      </c>
      <c r="C430" s="285"/>
      <c r="D430" s="285"/>
      <c r="E430" s="295"/>
      <c r="F430" s="285"/>
      <c r="G430" s="1159"/>
    </row>
    <row r="431" spans="1:12" s="1071" customFormat="1">
      <c r="A431" s="45"/>
      <c r="B431" s="1118" t="s">
        <v>3403</v>
      </c>
      <c r="C431" s="134" t="s">
        <v>339</v>
      </c>
      <c r="D431" s="134">
        <v>26</v>
      </c>
      <c r="E431" s="293"/>
      <c r="F431" s="134">
        <f>D431*E431</f>
        <v>0</v>
      </c>
      <c r="G431" s="1152"/>
      <c r="H431" s="53"/>
      <c r="I431" s="47"/>
      <c r="K431" s="47"/>
      <c r="L431" s="53"/>
    </row>
    <row r="432" spans="1:12" s="1089" customFormat="1">
      <c r="A432" s="73"/>
      <c r="B432" s="1023"/>
      <c r="C432" s="285"/>
      <c r="D432" s="285"/>
      <c r="E432" s="295"/>
      <c r="F432" s="285"/>
      <c r="G432" s="1159"/>
    </row>
    <row r="433" spans="1:7" s="1089" customFormat="1" ht="52.8">
      <c r="A433" s="45" t="s">
        <v>1688</v>
      </c>
      <c r="B433" s="1071" t="s">
        <v>3404</v>
      </c>
      <c r="C433" s="285"/>
      <c r="D433" s="285"/>
      <c r="E433" s="295"/>
      <c r="F433" s="285"/>
      <c r="G433" s="1159"/>
    </row>
    <row r="434" spans="1:7" s="1089" customFormat="1">
      <c r="A434" s="73"/>
      <c r="B434" s="1023"/>
      <c r="C434" s="134" t="s">
        <v>339</v>
      </c>
      <c r="D434" s="134">
        <v>1</v>
      </c>
      <c r="E434" s="293"/>
      <c r="F434" s="134">
        <f>D434*E434</f>
        <v>0</v>
      </c>
      <c r="G434" s="1159"/>
    </row>
    <row r="435" spans="1:7" s="1089" customFormat="1">
      <c r="A435" s="73"/>
      <c r="B435" s="1023"/>
      <c r="C435" s="285"/>
      <c r="D435" s="285"/>
      <c r="E435" s="295"/>
      <c r="F435" s="285"/>
      <c r="G435" s="1159"/>
    </row>
    <row r="436" spans="1:7" s="1089" customFormat="1" ht="39.6">
      <c r="A436" s="45" t="s">
        <v>1689</v>
      </c>
      <c r="B436" s="1118" t="s">
        <v>1586</v>
      </c>
      <c r="C436" s="285"/>
      <c r="D436" s="285"/>
      <c r="E436" s="295"/>
      <c r="F436" s="285"/>
      <c r="G436" s="1159"/>
    </row>
    <row r="437" spans="1:7" s="1089" customFormat="1" ht="40.5" customHeight="1">
      <c r="A437" s="45" t="s">
        <v>3405</v>
      </c>
      <c r="B437" s="1118" t="s">
        <v>3406</v>
      </c>
      <c r="C437" s="134" t="s">
        <v>258</v>
      </c>
      <c r="D437" s="134">
        <v>30</v>
      </c>
      <c r="E437" s="295"/>
      <c r="F437" s="134">
        <f t="shared" ref="F437:F444" si="3">D437*E437</f>
        <v>0</v>
      </c>
      <c r="G437" s="1159"/>
    </row>
    <row r="438" spans="1:7" s="1089" customFormat="1" ht="34.5" customHeight="1">
      <c r="A438" s="45" t="s">
        <v>3407</v>
      </c>
      <c r="B438" s="1118" t="s">
        <v>1587</v>
      </c>
      <c r="C438" s="134" t="s">
        <v>258</v>
      </c>
      <c r="D438" s="134">
        <v>30</v>
      </c>
      <c r="E438" s="295"/>
      <c r="F438" s="134">
        <f t="shared" si="3"/>
        <v>0</v>
      </c>
      <c r="G438" s="1159"/>
    </row>
    <row r="439" spans="1:7" s="1089" customFormat="1" ht="42" customHeight="1">
      <c r="A439" s="45" t="s">
        <v>3408</v>
      </c>
      <c r="B439" s="1118" t="s">
        <v>1588</v>
      </c>
      <c r="C439" s="134" t="s">
        <v>258</v>
      </c>
      <c r="D439" s="134">
        <v>30</v>
      </c>
      <c r="E439" s="295"/>
      <c r="F439" s="134">
        <f t="shared" si="3"/>
        <v>0</v>
      </c>
      <c r="G439" s="1159"/>
    </row>
    <row r="440" spans="1:7" s="1089" customFormat="1" ht="26.4">
      <c r="A440" s="45" t="s">
        <v>3409</v>
      </c>
      <c r="B440" s="189" t="s">
        <v>1589</v>
      </c>
      <c r="C440" s="134" t="s">
        <v>258</v>
      </c>
      <c r="D440" s="134">
        <v>14</v>
      </c>
      <c r="E440" s="295"/>
      <c r="F440" s="134">
        <f t="shared" si="3"/>
        <v>0</v>
      </c>
      <c r="G440" s="1159"/>
    </row>
    <row r="441" spans="1:7" s="1089" customFormat="1" ht="26.4">
      <c r="A441" s="45" t="s">
        <v>3410</v>
      </c>
      <c r="B441" s="189" t="s">
        <v>1590</v>
      </c>
      <c r="C441" s="134" t="s">
        <v>258</v>
      </c>
      <c r="D441" s="134">
        <v>14</v>
      </c>
      <c r="E441" s="295"/>
      <c r="F441" s="134">
        <f t="shared" si="3"/>
        <v>0</v>
      </c>
      <c r="G441" s="1159"/>
    </row>
    <row r="442" spans="1:7" s="1089" customFormat="1" ht="26.4">
      <c r="A442" s="45" t="s">
        <v>3411</v>
      </c>
      <c r="B442" s="189" t="s">
        <v>3412</v>
      </c>
      <c r="C442" s="134" t="s">
        <v>258</v>
      </c>
      <c r="D442" s="134">
        <v>6</v>
      </c>
      <c r="E442" s="295"/>
      <c r="F442" s="134">
        <f t="shared" si="3"/>
        <v>0</v>
      </c>
      <c r="G442" s="1159"/>
    </row>
    <row r="443" spans="1:7" s="1089" customFormat="1" ht="26.4">
      <c r="A443" s="45" t="s">
        <v>3413</v>
      </c>
      <c r="B443" s="189" t="s">
        <v>1591</v>
      </c>
      <c r="C443" s="134" t="s">
        <v>258</v>
      </c>
      <c r="D443" s="134">
        <v>7</v>
      </c>
      <c r="E443" s="295"/>
      <c r="F443" s="134">
        <f t="shared" si="3"/>
        <v>0</v>
      </c>
      <c r="G443" s="1159"/>
    </row>
    <row r="444" spans="1:7" s="1089" customFormat="1" ht="26.4">
      <c r="A444" s="45" t="s">
        <v>3414</v>
      </c>
      <c r="B444" s="189" t="s">
        <v>1592</v>
      </c>
      <c r="C444" s="134" t="s">
        <v>258</v>
      </c>
      <c r="D444" s="134">
        <v>7</v>
      </c>
      <c r="E444" s="295"/>
      <c r="F444" s="134">
        <f t="shared" si="3"/>
        <v>0</v>
      </c>
      <c r="G444" s="1159"/>
    </row>
    <row r="445" spans="1:7" s="1089" customFormat="1">
      <c r="A445" s="73"/>
      <c r="B445" s="189"/>
      <c r="C445" s="285"/>
      <c r="D445" s="285"/>
      <c r="E445" s="295"/>
      <c r="F445" s="285"/>
      <c r="G445" s="1159"/>
    </row>
    <row r="446" spans="1:7" s="1089" customFormat="1" ht="51" customHeight="1">
      <c r="A446" s="45" t="s">
        <v>3415</v>
      </c>
      <c r="B446" s="1118" t="s">
        <v>1593</v>
      </c>
      <c r="C446" s="285"/>
      <c r="D446" s="285"/>
      <c r="E446" s="295"/>
      <c r="F446" s="285"/>
      <c r="G446" s="1159"/>
    </row>
    <row r="447" spans="1:7" s="1089" customFormat="1">
      <c r="A447" s="73"/>
      <c r="B447" s="1118" t="s">
        <v>338</v>
      </c>
      <c r="C447" s="134" t="s">
        <v>339</v>
      </c>
      <c r="D447" s="134">
        <v>5</v>
      </c>
      <c r="E447" s="295"/>
      <c r="F447" s="134">
        <f>D447*E447</f>
        <v>0</v>
      </c>
      <c r="G447" s="1159"/>
    </row>
    <row r="448" spans="1:7" s="1089" customFormat="1">
      <c r="A448" s="73"/>
      <c r="B448" s="1118"/>
      <c r="C448" s="134"/>
      <c r="D448" s="134"/>
      <c r="E448" s="295"/>
      <c r="F448" s="134"/>
      <c r="G448" s="1159"/>
    </row>
    <row r="449" spans="1:7" s="1089" customFormat="1" ht="69" customHeight="1">
      <c r="A449" s="45" t="s">
        <v>3416</v>
      </c>
      <c r="B449" s="1118" t="s">
        <v>3417</v>
      </c>
      <c r="C449" s="285"/>
      <c r="D449" s="285"/>
      <c r="E449" s="295"/>
      <c r="F449" s="285"/>
      <c r="G449" s="1159"/>
    </row>
    <row r="450" spans="1:7" s="1089" customFormat="1">
      <c r="A450" s="45"/>
      <c r="B450" s="1118" t="s">
        <v>1594</v>
      </c>
      <c r="C450" s="134" t="s">
        <v>339</v>
      </c>
      <c r="D450" s="134">
        <v>6</v>
      </c>
      <c r="E450" s="295"/>
      <c r="F450" s="134">
        <f>D450*E450</f>
        <v>0</v>
      </c>
      <c r="G450" s="1159"/>
    </row>
    <row r="451" spans="1:7" s="1089" customFormat="1" ht="13.8" thickBot="1">
      <c r="A451" s="61"/>
      <c r="B451" s="1023"/>
      <c r="C451" s="285"/>
      <c r="D451" s="285"/>
      <c r="E451" s="116"/>
      <c r="F451" s="285"/>
      <c r="G451" s="1159"/>
    </row>
    <row r="452" spans="1:7" s="1089" customFormat="1" ht="13.8" thickBot="1">
      <c r="A452" s="1090"/>
      <c r="B452" s="1020" t="s">
        <v>1690</v>
      </c>
      <c r="C452" s="1138"/>
      <c r="D452" s="1138"/>
      <c r="E452" s="1043"/>
      <c r="F452" s="1137">
        <f>SUM(F335:F450)</f>
        <v>0</v>
      </c>
      <c r="G452" s="1159"/>
    </row>
    <row r="453" spans="1:7" s="1089" customFormat="1">
      <c r="A453" s="1130"/>
      <c r="B453" s="1131"/>
      <c r="C453" s="1132"/>
      <c r="D453" s="1133"/>
      <c r="E453" s="1134"/>
      <c r="F453" s="1133"/>
      <c r="G453" s="1159"/>
    </row>
    <row r="454" spans="1:7" s="1089" customFormat="1">
      <c r="A454" s="1130"/>
      <c r="B454" s="1131"/>
      <c r="C454" s="1132"/>
      <c r="D454" s="1133"/>
      <c r="E454" s="1134"/>
      <c r="F454" s="1133"/>
      <c r="G454" s="1159"/>
    </row>
    <row r="455" spans="1:7" s="1089" customFormat="1">
      <c r="A455" s="61"/>
      <c r="B455" s="1023"/>
      <c r="C455" s="56"/>
      <c r="D455" s="68"/>
      <c r="E455" s="116"/>
      <c r="F455" s="68"/>
      <c r="G455" s="1159"/>
    </row>
    <row r="456" spans="1:7" s="1089" customFormat="1">
      <c r="A456" s="61"/>
      <c r="B456" s="1023"/>
      <c r="C456" s="56"/>
      <c r="D456" s="68"/>
      <c r="E456" s="116"/>
      <c r="F456" s="68"/>
      <c r="G456" s="1159"/>
    </row>
    <row r="457" spans="1:7" s="1113" customFormat="1">
      <c r="A457" s="1115"/>
      <c r="B457" s="679"/>
      <c r="C457" s="1112"/>
      <c r="D457" s="1112"/>
      <c r="E457" s="1112"/>
      <c r="F457" s="1112"/>
      <c r="G457" s="1150"/>
    </row>
    <row r="458" spans="1:7" s="1113" customFormat="1" ht="27" thickBot="1">
      <c r="A458" s="1091" t="s">
        <v>525</v>
      </c>
      <c r="B458" s="1092" t="s">
        <v>1595</v>
      </c>
      <c r="C458" s="1093"/>
      <c r="D458" s="1094"/>
      <c r="E458" s="1094"/>
      <c r="F458" s="1094"/>
      <c r="G458" s="1150"/>
    </row>
    <row r="459" spans="1:7" s="1113" customFormat="1" ht="13.8" thickTop="1">
      <c r="A459" s="1095"/>
      <c r="B459" s="1096"/>
      <c r="C459" s="1097"/>
      <c r="D459" s="1098"/>
      <c r="E459" s="1098"/>
      <c r="F459" s="1098"/>
      <c r="G459" s="1150"/>
    </row>
    <row r="460" spans="1:7" s="1113" customFormat="1">
      <c r="A460" s="1099">
        <v>1</v>
      </c>
      <c r="B460" s="1100" t="s">
        <v>292</v>
      </c>
      <c r="C460" s="1101"/>
      <c r="D460" s="1101"/>
      <c r="E460" s="1102"/>
      <c r="F460" s="1103">
        <f>F130</f>
        <v>0</v>
      </c>
      <c r="G460" s="1150"/>
    </row>
    <row r="461" spans="1:7" s="1113" customFormat="1">
      <c r="A461" s="1095"/>
      <c r="B461" s="1104"/>
      <c r="C461" s="1098"/>
      <c r="D461" s="1098"/>
      <c r="E461" s="1105"/>
      <c r="F461" s="1106"/>
      <c r="G461" s="1150"/>
    </row>
    <row r="462" spans="1:7" s="1113" customFormat="1">
      <c r="A462" s="1099">
        <v>2</v>
      </c>
      <c r="B462" s="1100" t="s">
        <v>1518</v>
      </c>
      <c r="C462" s="1101"/>
      <c r="D462" s="1101"/>
      <c r="E462" s="1102"/>
      <c r="F462" s="1103">
        <f>F189</f>
        <v>0</v>
      </c>
      <c r="G462" s="1150"/>
    </row>
    <row r="463" spans="1:7" s="1113" customFormat="1">
      <c r="A463" s="1095"/>
      <c r="B463" s="1104"/>
      <c r="C463" s="1098"/>
      <c r="D463" s="1098"/>
      <c r="E463" s="1105"/>
      <c r="F463" s="1106"/>
      <c r="G463" s="1150"/>
    </row>
    <row r="464" spans="1:7" s="1113" customFormat="1">
      <c r="A464" s="1099">
        <v>3</v>
      </c>
      <c r="B464" s="1100" t="s">
        <v>1527</v>
      </c>
      <c r="C464" s="1101"/>
      <c r="D464" s="1101"/>
      <c r="E464" s="1102"/>
      <c r="F464" s="1103">
        <f>F286</f>
        <v>0</v>
      </c>
      <c r="G464" s="1150"/>
    </row>
    <row r="465" spans="1:7" s="1113" customFormat="1">
      <c r="A465" s="1095"/>
      <c r="B465" s="1104"/>
      <c r="C465" s="1098"/>
      <c r="D465" s="1098"/>
      <c r="E465" s="1105"/>
      <c r="F465" s="1106"/>
      <c r="G465" s="1150"/>
    </row>
    <row r="466" spans="1:7" s="1113" customFormat="1">
      <c r="A466" s="1099">
        <v>4</v>
      </c>
      <c r="B466" s="1100" t="s">
        <v>1550</v>
      </c>
      <c r="C466" s="1101"/>
      <c r="D466" s="1101"/>
      <c r="E466" s="1102"/>
      <c r="F466" s="1103">
        <f>F331</f>
        <v>0</v>
      </c>
      <c r="G466" s="1150"/>
    </row>
    <row r="467" spans="1:7" s="1113" customFormat="1">
      <c r="A467" s="1095"/>
      <c r="B467" s="1104"/>
      <c r="C467" s="1098"/>
      <c r="D467" s="1098"/>
      <c r="E467" s="1105"/>
      <c r="F467" s="1106"/>
      <c r="G467" s="1150"/>
    </row>
    <row r="468" spans="1:7" s="1113" customFormat="1">
      <c r="A468" s="1099">
        <v>5</v>
      </c>
      <c r="B468" s="1100" t="s">
        <v>1596</v>
      </c>
      <c r="C468" s="1101"/>
      <c r="D468" s="1101"/>
      <c r="E468" s="1102"/>
      <c r="F468" s="1103">
        <f>F452</f>
        <v>0</v>
      </c>
      <c r="G468" s="1150"/>
    </row>
    <row r="469" spans="1:7" s="1113" customFormat="1" ht="13.8" thickBot="1">
      <c r="A469" s="1095"/>
      <c r="B469" s="1104"/>
      <c r="C469" s="1098"/>
      <c r="D469" s="1098"/>
      <c r="E469" s="1105"/>
      <c r="F469" s="1106"/>
      <c r="G469" s="1150"/>
    </row>
    <row r="470" spans="1:7" s="1113" customFormat="1" ht="27.6" thickTop="1" thickBot="1">
      <c r="A470" s="1107" t="s">
        <v>525</v>
      </c>
      <c r="B470" s="1108" t="s">
        <v>1597</v>
      </c>
      <c r="C470" s="1109"/>
      <c r="D470" s="1109"/>
      <c r="E470" s="1110"/>
      <c r="F470" s="1111">
        <f>SUM(F460:F468)</f>
        <v>0</v>
      </c>
      <c r="G470" s="1150"/>
    </row>
    <row r="471" spans="1:7" ht="13.8" thickTop="1"/>
    <row r="472" spans="1:7">
      <c r="C472" s="584"/>
      <c r="D472" s="584"/>
      <c r="E472" s="584"/>
      <c r="F472" s="584"/>
    </row>
  </sheetData>
  <mergeCells count="42">
    <mergeCell ref="G73:M73"/>
    <mergeCell ref="B80:F80"/>
    <mergeCell ref="A28:F28"/>
    <mergeCell ref="C46:F46"/>
    <mergeCell ref="C57:F57"/>
    <mergeCell ref="C58:F58"/>
    <mergeCell ref="B67:F67"/>
    <mergeCell ref="B71:F71"/>
    <mergeCell ref="B73:F73"/>
    <mergeCell ref="B75:F75"/>
    <mergeCell ref="B77:F77"/>
    <mergeCell ref="B79:F79"/>
    <mergeCell ref="B72:F72"/>
    <mergeCell ref="B74:F74"/>
    <mergeCell ref="B76:F76"/>
    <mergeCell ref="B78:F78"/>
    <mergeCell ref="B66:F66"/>
    <mergeCell ref="B102:F102"/>
    <mergeCell ref="B99:F99"/>
    <mergeCell ref="B101:F101"/>
    <mergeCell ref="B86:F86"/>
    <mergeCell ref="B87:F87"/>
    <mergeCell ref="B88:F88"/>
    <mergeCell ref="B89:F89"/>
    <mergeCell ref="B90:F90"/>
    <mergeCell ref="B91:F91"/>
    <mergeCell ref="B68:F68"/>
    <mergeCell ref="B69:F69"/>
    <mergeCell ref="B70:F70"/>
    <mergeCell ref="B100:F100"/>
    <mergeCell ref="B98:F98"/>
    <mergeCell ref="B95:F95"/>
    <mergeCell ref="B97:F97"/>
    <mergeCell ref="B94:F94"/>
    <mergeCell ref="B96:F96"/>
    <mergeCell ref="B93:F93"/>
    <mergeCell ref="B81:F81"/>
    <mergeCell ref="B92:F92"/>
    <mergeCell ref="B82:F82"/>
    <mergeCell ref="B84:F84"/>
    <mergeCell ref="B83:F83"/>
    <mergeCell ref="B85:F85"/>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&amp;L&amp;"Arial,Bold"&amp;8&amp;K01+019PAVILJON I - CJELOVITA OBNOVA ZGRADE&amp;R&amp;"Arial,Bold"&amp;8&amp;K01+019TROŠKOVNIK</oddHeader>
    <oddFooter>&amp;L&amp;"Arial,Bold"&amp;8&amp;K01+014ZOP: 025/21-GP
&amp;R&amp;"Arial,Bold"&amp;8&amp;K01+015&amp;F
&amp;A
&amp;P</oddFooter>
  </headerFooter>
  <rowBreaks count="6" manualBreakCount="6">
    <brk id="60" max="16383" man="1"/>
    <brk id="103" max="16383" man="1"/>
    <brk id="131" max="16383" man="1"/>
    <brk id="190" max="16383" man="1"/>
    <brk id="287" max="16383" man="1"/>
    <brk id="33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dimension ref="A3:H753"/>
  <sheetViews>
    <sheetView showZeros="0" view="pageBreakPreview" zoomScale="88" zoomScaleNormal="100" zoomScaleSheetLayoutView="88" workbookViewId="0">
      <selection activeCell="F136" sqref="F136"/>
    </sheetView>
  </sheetViews>
  <sheetFormatPr defaultRowHeight="13.2"/>
  <cols>
    <col min="1" max="1" width="9" style="579" customWidth="1"/>
    <col min="2" max="2" width="55.375" style="580" customWidth="1"/>
    <col min="3" max="3" width="8.875" style="577" customWidth="1"/>
    <col min="4" max="4" width="10.875" style="577" customWidth="1"/>
    <col min="5" max="5" width="12.375" style="577" customWidth="1"/>
    <col min="6" max="6" width="15.75" style="577" customWidth="1"/>
    <col min="7" max="7" width="45.375" style="1163" customWidth="1"/>
    <col min="8" max="256" width="9.125" style="578"/>
    <col min="257" max="257" width="8.625" style="578" customWidth="1"/>
    <col min="258" max="258" width="55.375" style="578" customWidth="1"/>
    <col min="259" max="259" width="8.875" style="578" customWidth="1"/>
    <col min="260" max="260" width="10.75" style="578" customWidth="1"/>
    <col min="261" max="261" width="12.375" style="578" customWidth="1"/>
    <col min="262" max="262" width="15.75" style="578" customWidth="1"/>
    <col min="263" max="263" width="9.875" style="578" bestFit="1" customWidth="1"/>
    <col min="264" max="512" width="9.125" style="578"/>
    <col min="513" max="513" width="8.625" style="578" customWidth="1"/>
    <col min="514" max="514" width="55.375" style="578" customWidth="1"/>
    <col min="515" max="515" width="8.875" style="578" customWidth="1"/>
    <col min="516" max="516" width="10.75" style="578" customWidth="1"/>
    <col min="517" max="517" width="12.375" style="578" customWidth="1"/>
    <col min="518" max="518" width="15.75" style="578" customWidth="1"/>
    <col min="519" max="519" width="9.875" style="578" bestFit="1" customWidth="1"/>
    <col min="520" max="768" width="9.125" style="578"/>
    <col min="769" max="769" width="8.625" style="578" customWidth="1"/>
    <col min="770" max="770" width="55.375" style="578" customWidth="1"/>
    <col min="771" max="771" width="8.875" style="578" customWidth="1"/>
    <col min="772" max="772" width="10.75" style="578" customWidth="1"/>
    <col min="773" max="773" width="12.375" style="578" customWidth="1"/>
    <col min="774" max="774" width="15.75" style="578" customWidth="1"/>
    <col min="775" max="775" width="9.875" style="578" bestFit="1" customWidth="1"/>
    <col min="776" max="1024" width="9.125" style="578"/>
    <col min="1025" max="1025" width="8.625" style="578" customWidth="1"/>
    <col min="1026" max="1026" width="55.375" style="578" customWidth="1"/>
    <col min="1027" max="1027" width="8.875" style="578" customWidth="1"/>
    <col min="1028" max="1028" width="10.75" style="578" customWidth="1"/>
    <col min="1029" max="1029" width="12.375" style="578" customWidth="1"/>
    <col min="1030" max="1030" width="15.75" style="578" customWidth="1"/>
    <col min="1031" max="1031" width="9.875" style="578" bestFit="1" customWidth="1"/>
    <col min="1032" max="1280" width="9.125" style="578"/>
    <col min="1281" max="1281" width="8.625" style="578" customWidth="1"/>
    <col min="1282" max="1282" width="55.375" style="578" customWidth="1"/>
    <col min="1283" max="1283" width="8.875" style="578" customWidth="1"/>
    <col min="1284" max="1284" width="10.75" style="578" customWidth="1"/>
    <col min="1285" max="1285" width="12.375" style="578" customWidth="1"/>
    <col min="1286" max="1286" width="15.75" style="578" customWidth="1"/>
    <col min="1287" max="1287" width="9.875" style="578" bestFit="1" customWidth="1"/>
    <col min="1288" max="1536" width="9.125" style="578"/>
    <col min="1537" max="1537" width="8.625" style="578" customWidth="1"/>
    <col min="1538" max="1538" width="55.375" style="578" customWidth="1"/>
    <col min="1539" max="1539" width="8.875" style="578" customWidth="1"/>
    <col min="1540" max="1540" width="10.75" style="578" customWidth="1"/>
    <col min="1541" max="1541" width="12.375" style="578" customWidth="1"/>
    <col min="1542" max="1542" width="15.75" style="578" customWidth="1"/>
    <col min="1543" max="1543" width="9.875" style="578" bestFit="1" customWidth="1"/>
    <col min="1544" max="1792" width="9.125" style="578"/>
    <col min="1793" max="1793" width="8.625" style="578" customWidth="1"/>
    <col min="1794" max="1794" width="55.375" style="578" customWidth="1"/>
    <col min="1795" max="1795" width="8.875" style="578" customWidth="1"/>
    <col min="1796" max="1796" width="10.75" style="578" customWidth="1"/>
    <col min="1797" max="1797" width="12.375" style="578" customWidth="1"/>
    <col min="1798" max="1798" width="15.75" style="578" customWidth="1"/>
    <col min="1799" max="1799" width="9.875" style="578" bestFit="1" customWidth="1"/>
    <col min="1800" max="2048" width="9.125" style="578"/>
    <col min="2049" max="2049" width="8.625" style="578" customWidth="1"/>
    <col min="2050" max="2050" width="55.375" style="578" customWidth="1"/>
    <col min="2051" max="2051" width="8.875" style="578" customWidth="1"/>
    <col min="2052" max="2052" width="10.75" style="578" customWidth="1"/>
    <col min="2053" max="2053" width="12.375" style="578" customWidth="1"/>
    <col min="2054" max="2054" width="15.75" style="578" customWidth="1"/>
    <col min="2055" max="2055" width="9.875" style="578" bestFit="1" customWidth="1"/>
    <col min="2056" max="2304" width="9.125" style="578"/>
    <col min="2305" max="2305" width="8.625" style="578" customWidth="1"/>
    <col min="2306" max="2306" width="55.375" style="578" customWidth="1"/>
    <col min="2307" max="2307" width="8.875" style="578" customWidth="1"/>
    <col min="2308" max="2308" width="10.75" style="578" customWidth="1"/>
    <col min="2309" max="2309" width="12.375" style="578" customWidth="1"/>
    <col min="2310" max="2310" width="15.75" style="578" customWidth="1"/>
    <col min="2311" max="2311" width="9.875" style="578" bestFit="1" customWidth="1"/>
    <col min="2312" max="2560" width="9.125" style="578"/>
    <col min="2561" max="2561" width="8.625" style="578" customWidth="1"/>
    <col min="2562" max="2562" width="55.375" style="578" customWidth="1"/>
    <col min="2563" max="2563" width="8.875" style="578" customWidth="1"/>
    <col min="2564" max="2564" width="10.75" style="578" customWidth="1"/>
    <col min="2565" max="2565" width="12.375" style="578" customWidth="1"/>
    <col min="2566" max="2566" width="15.75" style="578" customWidth="1"/>
    <col min="2567" max="2567" width="9.875" style="578" bestFit="1" customWidth="1"/>
    <col min="2568" max="2816" width="9.125" style="578"/>
    <col min="2817" max="2817" width="8.625" style="578" customWidth="1"/>
    <col min="2818" max="2818" width="55.375" style="578" customWidth="1"/>
    <col min="2819" max="2819" width="8.875" style="578" customWidth="1"/>
    <col min="2820" max="2820" width="10.75" style="578" customWidth="1"/>
    <col min="2821" max="2821" width="12.375" style="578" customWidth="1"/>
    <col min="2822" max="2822" width="15.75" style="578" customWidth="1"/>
    <col min="2823" max="2823" width="9.875" style="578" bestFit="1" customWidth="1"/>
    <col min="2824" max="3072" width="9.125" style="578"/>
    <col min="3073" max="3073" width="8.625" style="578" customWidth="1"/>
    <col min="3074" max="3074" width="55.375" style="578" customWidth="1"/>
    <col min="3075" max="3075" width="8.875" style="578" customWidth="1"/>
    <col min="3076" max="3076" width="10.75" style="578" customWidth="1"/>
    <col min="3077" max="3077" width="12.375" style="578" customWidth="1"/>
    <col min="3078" max="3078" width="15.75" style="578" customWidth="1"/>
    <col min="3079" max="3079" width="9.875" style="578" bestFit="1" customWidth="1"/>
    <col min="3080" max="3328" width="9.125" style="578"/>
    <col min="3329" max="3329" width="8.625" style="578" customWidth="1"/>
    <col min="3330" max="3330" width="55.375" style="578" customWidth="1"/>
    <col min="3331" max="3331" width="8.875" style="578" customWidth="1"/>
    <col min="3332" max="3332" width="10.75" style="578" customWidth="1"/>
    <col min="3333" max="3333" width="12.375" style="578" customWidth="1"/>
    <col min="3334" max="3334" width="15.75" style="578" customWidth="1"/>
    <col min="3335" max="3335" width="9.875" style="578" bestFit="1" customWidth="1"/>
    <col min="3336" max="3584" width="9.125" style="578"/>
    <col min="3585" max="3585" width="8.625" style="578" customWidth="1"/>
    <col min="3586" max="3586" width="55.375" style="578" customWidth="1"/>
    <col min="3587" max="3587" width="8.875" style="578" customWidth="1"/>
    <col min="3588" max="3588" width="10.75" style="578" customWidth="1"/>
    <col min="3589" max="3589" width="12.375" style="578" customWidth="1"/>
    <col min="3590" max="3590" width="15.75" style="578" customWidth="1"/>
    <col min="3591" max="3591" width="9.875" style="578" bestFit="1" customWidth="1"/>
    <col min="3592" max="3840" width="9.125" style="578"/>
    <col min="3841" max="3841" width="8.625" style="578" customWidth="1"/>
    <col min="3842" max="3842" width="55.375" style="578" customWidth="1"/>
    <col min="3843" max="3843" width="8.875" style="578" customWidth="1"/>
    <col min="3844" max="3844" width="10.75" style="578" customWidth="1"/>
    <col min="3845" max="3845" width="12.375" style="578" customWidth="1"/>
    <col min="3846" max="3846" width="15.75" style="578" customWidth="1"/>
    <col min="3847" max="3847" width="9.875" style="578" bestFit="1" customWidth="1"/>
    <col min="3848" max="4096" width="9.125" style="578"/>
    <col min="4097" max="4097" width="8.625" style="578" customWidth="1"/>
    <col min="4098" max="4098" width="55.375" style="578" customWidth="1"/>
    <col min="4099" max="4099" width="8.875" style="578" customWidth="1"/>
    <col min="4100" max="4100" width="10.75" style="578" customWidth="1"/>
    <col min="4101" max="4101" width="12.375" style="578" customWidth="1"/>
    <col min="4102" max="4102" width="15.75" style="578" customWidth="1"/>
    <col min="4103" max="4103" width="9.875" style="578" bestFit="1" customWidth="1"/>
    <col min="4104" max="4352" width="9.125" style="578"/>
    <col min="4353" max="4353" width="8.625" style="578" customWidth="1"/>
    <col min="4354" max="4354" width="55.375" style="578" customWidth="1"/>
    <col min="4355" max="4355" width="8.875" style="578" customWidth="1"/>
    <col min="4356" max="4356" width="10.75" style="578" customWidth="1"/>
    <col min="4357" max="4357" width="12.375" style="578" customWidth="1"/>
    <col min="4358" max="4358" width="15.75" style="578" customWidth="1"/>
    <col min="4359" max="4359" width="9.875" style="578" bestFit="1" customWidth="1"/>
    <col min="4360" max="4608" width="9.125" style="578"/>
    <col min="4609" max="4609" width="8.625" style="578" customWidth="1"/>
    <col min="4610" max="4610" width="55.375" style="578" customWidth="1"/>
    <col min="4611" max="4611" width="8.875" style="578" customWidth="1"/>
    <col min="4612" max="4612" width="10.75" style="578" customWidth="1"/>
    <col min="4613" max="4613" width="12.375" style="578" customWidth="1"/>
    <col min="4614" max="4614" width="15.75" style="578" customWidth="1"/>
    <col min="4615" max="4615" width="9.875" style="578" bestFit="1" customWidth="1"/>
    <col min="4616" max="4864" width="9.125" style="578"/>
    <col min="4865" max="4865" width="8.625" style="578" customWidth="1"/>
    <col min="4866" max="4866" width="55.375" style="578" customWidth="1"/>
    <col min="4867" max="4867" width="8.875" style="578" customWidth="1"/>
    <col min="4868" max="4868" width="10.75" style="578" customWidth="1"/>
    <col min="4869" max="4869" width="12.375" style="578" customWidth="1"/>
    <col min="4870" max="4870" width="15.75" style="578" customWidth="1"/>
    <col min="4871" max="4871" width="9.875" style="578" bestFit="1" customWidth="1"/>
    <col min="4872" max="5120" width="9.125" style="578"/>
    <col min="5121" max="5121" width="8.625" style="578" customWidth="1"/>
    <col min="5122" max="5122" width="55.375" style="578" customWidth="1"/>
    <col min="5123" max="5123" width="8.875" style="578" customWidth="1"/>
    <col min="5124" max="5124" width="10.75" style="578" customWidth="1"/>
    <col min="5125" max="5125" width="12.375" style="578" customWidth="1"/>
    <col min="5126" max="5126" width="15.75" style="578" customWidth="1"/>
    <col min="5127" max="5127" width="9.875" style="578" bestFit="1" customWidth="1"/>
    <col min="5128" max="5376" width="9.125" style="578"/>
    <col min="5377" max="5377" width="8.625" style="578" customWidth="1"/>
    <col min="5378" max="5378" width="55.375" style="578" customWidth="1"/>
    <col min="5379" max="5379" width="8.875" style="578" customWidth="1"/>
    <col min="5380" max="5380" width="10.75" style="578" customWidth="1"/>
    <col min="5381" max="5381" width="12.375" style="578" customWidth="1"/>
    <col min="5382" max="5382" width="15.75" style="578" customWidth="1"/>
    <col min="5383" max="5383" width="9.875" style="578" bestFit="1" customWidth="1"/>
    <col min="5384" max="5632" width="9.125" style="578"/>
    <col min="5633" max="5633" width="8.625" style="578" customWidth="1"/>
    <col min="5634" max="5634" width="55.375" style="578" customWidth="1"/>
    <col min="5635" max="5635" width="8.875" style="578" customWidth="1"/>
    <col min="5636" max="5636" width="10.75" style="578" customWidth="1"/>
    <col min="5637" max="5637" width="12.375" style="578" customWidth="1"/>
    <col min="5638" max="5638" width="15.75" style="578" customWidth="1"/>
    <col min="5639" max="5639" width="9.875" style="578" bestFit="1" customWidth="1"/>
    <col min="5640" max="5888" width="9.125" style="578"/>
    <col min="5889" max="5889" width="8.625" style="578" customWidth="1"/>
    <col min="5890" max="5890" width="55.375" style="578" customWidth="1"/>
    <col min="5891" max="5891" width="8.875" style="578" customWidth="1"/>
    <col min="5892" max="5892" width="10.75" style="578" customWidth="1"/>
    <col min="5893" max="5893" width="12.375" style="578" customWidth="1"/>
    <col min="5894" max="5894" width="15.75" style="578" customWidth="1"/>
    <col min="5895" max="5895" width="9.875" style="578" bestFit="1" customWidth="1"/>
    <col min="5896" max="6144" width="9.125" style="578"/>
    <col min="6145" max="6145" width="8.625" style="578" customWidth="1"/>
    <col min="6146" max="6146" width="55.375" style="578" customWidth="1"/>
    <col min="6147" max="6147" width="8.875" style="578" customWidth="1"/>
    <col min="6148" max="6148" width="10.75" style="578" customWidth="1"/>
    <col min="6149" max="6149" width="12.375" style="578" customWidth="1"/>
    <col min="6150" max="6150" width="15.75" style="578" customWidth="1"/>
    <col min="6151" max="6151" width="9.875" style="578" bestFit="1" customWidth="1"/>
    <col min="6152" max="6400" width="9.125" style="578"/>
    <col min="6401" max="6401" width="8.625" style="578" customWidth="1"/>
    <col min="6402" max="6402" width="55.375" style="578" customWidth="1"/>
    <col min="6403" max="6403" width="8.875" style="578" customWidth="1"/>
    <col min="6404" max="6404" width="10.75" style="578" customWidth="1"/>
    <col min="6405" max="6405" width="12.375" style="578" customWidth="1"/>
    <col min="6406" max="6406" width="15.75" style="578" customWidth="1"/>
    <col min="6407" max="6407" width="9.875" style="578" bestFit="1" customWidth="1"/>
    <col min="6408" max="6656" width="9.125" style="578"/>
    <col min="6657" max="6657" width="8.625" style="578" customWidth="1"/>
    <col min="6658" max="6658" width="55.375" style="578" customWidth="1"/>
    <col min="6659" max="6659" width="8.875" style="578" customWidth="1"/>
    <col min="6660" max="6660" width="10.75" style="578" customWidth="1"/>
    <col min="6661" max="6661" width="12.375" style="578" customWidth="1"/>
    <col min="6662" max="6662" width="15.75" style="578" customWidth="1"/>
    <col min="6663" max="6663" width="9.875" style="578" bestFit="1" customWidth="1"/>
    <col min="6664" max="6912" width="9.125" style="578"/>
    <col min="6913" max="6913" width="8.625" style="578" customWidth="1"/>
    <col min="6914" max="6914" width="55.375" style="578" customWidth="1"/>
    <col min="6915" max="6915" width="8.875" style="578" customWidth="1"/>
    <col min="6916" max="6916" width="10.75" style="578" customWidth="1"/>
    <col min="6917" max="6917" width="12.375" style="578" customWidth="1"/>
    <col min="6918" max="6918" width="15.75" style="578" customWidth="1"/>
    <col min="6919" max="6919" width="9.875" style="578" bestFit="1" customWidth="1"/>
    <col min="6920" max="7168" width="9.125" style="578"/>
    <col min="7169" max="7169" width="8.625" style="578" customWidth="1"/>
    <col min="7170" max="7170" width="55.375" style="578" customWidth="1"/>
    <col min="7171" max="7171" width="8.875" style="578" customWidth="1"/>
    <col min="7172" max="7172" width="10.75" style="578" customWidth="1"/>
    <col min="7173" max="7173" width="12.375" style="578" customWidth="1"/>
    <col min="7174" max="7174" width="15.75" style="578" customWidth="1"/>
    <col min="7175" max="7175" width="9.875" style="578" bestFit="1" customWidth="1"/>
    <col min="7176" max="7424" width="9.125" style="578"/>
    <col min="7425" max="7425" width="8.625" style="578" customWidth="1"/>
    <col min="7426" max="7426" width="55.375" style="578" customWidth="1"/>
    <col min="7427" max="7427" width="8.875" style="578" customWidth="1"/>
    <col min="7428" max="7428" width="10.75" style="578" customWidth="1"/>
    <col min="7429" max="7429" width="12.375" style="578" customWidth="1"/>
    <col min="7430" max="7430" width="15.75" style="578" customWidth="1"/>
    <col min="7431" max="7431" width="9.875" style="578" bestFit="1" customWidth="1"/>
    <col min="7432" max="7680" width="9.125" style="578"/>
    <col min="7681" max="7681" width="8.625" style="578" customWidth="1"/>
    <col min="7682" max="7682" width="55.375" style="578" customWidth="1"/>
    <col min="7683" max="7683" width="8.875" style="578" customWidth="1"/>
    <col min="7684" max="7684" width="10.75" style="578" customWidth="1"/>
    <col min="7685" max="7685" width="12.375" style="578" customWidth="1"/>
    <col min="7686" max="7686" width="15.75" style="578" customWidth="1"/>
    <col min="7687" max="7687" width="9.875" style="578" bestFit="1" customWidth="1"/>
    <col min="7688" max="7936" width="9.125" style="578"/>
    <col min="7937" max="7937" width="8.625" style="578" customWidth="1"/>
    <col min="7938" max="7938" width="55.375" style="578" customWidth="1"/>
    <col min="7939" max="7939" width="8.875" style="578" customWidth="1"/>
    <col min="7940" max="7940" width="10.75" style="578" customWidth="1"/>
    <col min="7941" max="7941" width="12.375" style="578" customWidth="1"/>
    <col min="7942" max="7942" width="15.75" style="578" customWidth="1"/>
    <col min="7943" max="7943" width="9.875" style="578" bestFit="1" customWidth="1"/>
    <col min="7944" max="8192" width="9.125" style="578"/>
    <col min="8193" max="8193" width="8.625" style="578" customWidth="1"/>
    <col min="8194" max="8194" width="55.375" style="578" customWidth="1"/>
    <col min="8195" max="8195" width="8.875" style="578" customWidth="1"/>
    <col min="8196" max="8196" width="10.75" style="578" customWidth="1"/>
    <col min="8197" max="8197" width="12.375" style="578" customWidth="1"/>
    <col min="8198" max="8198" width="15.75" style="578" customWidth="1"/>
    <col min="8199" max="8199" width="9.875" style="578" bestFit="1" customWidth="1"/>
    <col min="8200" max="8448" width="9.125" style="578"/>
    <col min="8449" max="8449" width="8.625" style="578" customWidth="1"/>
    <col min="8450" max="8450" width="55.375" style="578" customWidth="1"/>
    <col min="8451" max="8451" width="8.875" style="578" customWidth="1"/>
    <col min="8452" max="8452" width="10.75" style="578" customWidth="1"/>
    <col min="8453" max="8453" width="12.375" style="578" customWidth="1"/>
    <col min="8454" max="8454" width="15.75" style="578" customWidth="1"/>
    <col min="8455" max="8455" width="9.875" style="578" bestFit="1" customWidth="1"/>
    <col min="8456" max="8704" width="9.125" style="578"/>
    <col min="8705" max="8705" width="8.625" style="578" customWidth="1"/>
    <col min="8706" max="8706" width="55.375" style="578" customWidth="1"/>
    <col min="8707" max="8707" width="8.875" style="578" customWidth="1"/>
    <col min="8708" max="8708" width="10.75" style="578" customWidth="1"/>
    <col min="8709" max="8709" width="12.375" style="578" customWidth="1"/>
    <col min="8710" max="8710" width="15.75" style="578" customWidth="1"/>
    <col min="8711" max="8711" width="9.875" style="578" bestFit="1" customWidth="1"/>
    <col min="8712" max="8960" width="9.125" style="578"/>
    <col min="8961" max="8961" width="8.625" style="578" customWidth="1"/>
    <col min="8962" max="8962" width="55.375" style="578" customWidth="1"/>
    <col min="8963" max="8963" width="8.875" style="578" customWidth="1"/>
    <col min="8964" max="8964" width="10.75" style="578" customWidth="1"/>
    <col min="8965" max="8965" width="12.375" style="578" customWidth="1"/>
    <col min="8966" max="8966" width="15.75" style="578" customWidth="1"/>
    <col min="8967" max="8967" width="9.875" style="578" bestFit="1" customWidth="1"/>
    <col min="8968" max="9216" width="9.125" style="578"/>
    <col min="9217" max="9217" width="8.625" style="578" customWidth="1"/>
    <col min="9218" max="9218" width="55.375" style="578" customWidth="1"/>
    <col min="9219" max="9219" width="8.875" style="578" customWidth="1"/>
    <col min="9220" max="9220" width="10.75" style="578" customWidth="1"/>
    <col min="9221" max="9221" width="12.375" style="578" customWidth="1"/>
    <col min="9222" max="9222" width="15.75" style="578" customWidth="1"/>
    <col min="9223" max="9223" width="9.875" style="578" bestFit="1" customWidth="1"/>
    <col min="9224" max="9472" width="9.125" style="578"/>
    <col min="9473" max="9473" width="8.625" style="578" customWidth="1"/>
    <col min="9474" max="9474" width="55.375" style="578" customWidth="1"/>
    <col min="9475" max="9475" width="8.875" style="578" customWidth="1"/>
    <col min="9476" max="9476" width="10.75" style="578" customWidth="1"/>
    <col min="9477" max="9477" width="12.375" style="578" customWidth="1"/>
    <col min="9478" max="9478" width="15.75" style="578" customWidth="1"/>
    <col min="9479" max="9479" width="9.875" style="578" bestFit="1" customWidth="1"/>
    <col min="9480" max="9728" width="9.125" style="578"/>
    <col min="9729" max="9729" width="8.625" style="578" customWidth="1"/>
    <col min="9730" max="9730" width="55.375" style="578" customWidth="1"/>
    <col min="9731" max="9731" width="8.875" style="578" customWidth="1"/>
    <col min="9732" max="9732" width="10.75" style="578" customWidth="1"/>
    <col min="9733" max="9733" width="12.375" style="578" customWidth="1"/>
    <col min="9734" max="9734" width="15.75" style="578" customWidth="1"/>
    <col min="9735" max="9735" width="9.875" style="578" bestFit="1" customWidth="1"/>
    <col min="9736" max="9984" width="9.125" style="578"/>
    <col min="9985" max="9985" width="8.625" style="578" customWidth="1"/>
    <col min="9986" max="9986" width="55.375" style="578" customWidth="1"/>
    <col min="9987" max="9987" width="8.875" style="578" customWidth="1"/>
    <col min="9988" max="9988" width="10.75" style="578" customWidth="1"/>
    <col min="9989" max="9989" width="12.375" style="578" customWidth="1"/>
    <col min="9990" max="9990" width="15.75" style="578" customWidth="1"/>
    <col min="9991" max="9991" width="9.875" style="578" bestFit="1" customWidth="1"/>
    <col min="9992" max="10240" width="9.125" style="578"/>
    <col min="10241" max="10241" width="8.625" style="578" customWidth="1"/>
    <col min="10242" max="10242" width="55.375" style="578" customWidth="1"/>
    <col min="10243" max="10243" width="8.875" style="578" customWidth="1"/>
    <col min="10244" max="10244" width="10.75" style="578" customWidth="1"/>
    <col min="10245" max="10245" width="12.375" style="578" customWidth="1"/>
    <col min="10246" max="10246" width="15.75" style="578" customWidth="1"/>
    <col min="10247" max="10247" width="9.875" style="578" bestFit="1" customWidth="1"/>
    <col min="10248" max="10496" width="9.125" style="578"/>
    <col min="10497" max="10497" width="8.625" style="578" customWidth="1"/>
    <col min="10498" max="10498" width="55.375" style="578" customWidth="1"/>
    <col min="10499" max="10499" width="8.875" style="578" customWidth="1"/>
    <col min="10500" max="10500" width="10.75" style="578" customWidth="1"/>
    <col min="10501" max="10501" width="12.375" style="578" customWidth="1"/>
    <col min="10502" max="10502" width="15.75" style="578" customWidth="1"/>
    <col min="10503" max="10503" width="9.875" style="578" bestFit="1" customWidth="1"/>
    <col min="10504" max="10752" width="9.125" style="578"/>
    <col min="10753" max="10753" width="8.625" style="578" customWidth="1"/>
    <col min="10754" max="10754" width="55.375" style="578" customWidth="1"/>
    <col min="10755" max="10755" width="8.875" style="578" customWidth="1"/>
    <col min="10756" max="10756" width="10.75" style="578" customWidth="1"/>
    <col min="10757" max="10757" width="12.375" style="578" customWidth="1"/>
    <col min="10758" max="10758" width="15.75" style="578" customWidth="1"/>
    <col min="10759" max="10759" width="9.875" style="578" bestFit="1" customWidth="1"/>
    <col min="10760" max="11008" width="9.125" style="578"/>
    <col min="11009" max="11009" width="8.625" style="578" customWidth="1"/>
    <col min="11010" max="11010" width="55.375" style="578" customWidth="1"/>
    <col min="11011" max="11011" width="8.875" style="578" customWidth="1"/>
    <col min="11012" max="11012" width="10.75" style="578" customWidth="1"/>
    <col min="11013" max="11013" width="12.375" style="578" customWidth="1"/>
    <col min="11014" max="11014" width="15.75" style="578" customWidth="1"/>
    <col min="11015" max="11015" width="9.875" style="578" bestFit="1" customWidth="1"/>
    <col min="11016" max="11264" width="9.125" style="578"/>
    <col min="11265" max="11265" width="8.625" style="578" customWidth="1"/>
    <col min="11266" max="11266" width="55.375" style="578" customWidth="1"/>
    <col min="11267" max="11267" width="8.875" style="578" customWidth="1"/>
    <col min="11268" max="11268" width="10.75" style="578" customWidth="1"/>
    <col min="11269" max="11269" width="12.375" style="578" customWidth="1"/>
    <col min="11270" max="11270" width="15.75" style="578" customWidth="1"/>
    <col min="11271" max="11271" width="9.875" style="578" bestFit="1" customWidth="1"/>
    <col min="11272" max="11520" width="9.125" style="578"/>
    <col min="11521" max="11521" width="8.625" style="578" customWidth="1"/>
    <col min="11522" max="11522" width="55.375" style="578" customWidth="1"/>
    <col min="11523" max="11523" width="8.875" style="578" customWidth="1"/>
    <col min="11524" max="11524" width="10.75" style="578" customWidth="1"/>
    <col min="11525" max="11525" width="12.375" style="578" customWidth="1"/>
    <col min="11526" max="11526" width="15.75" style="578" customWidth="1"/>
    <col min="11527" max="11527" width="9.875" style="578" bestFit="1" customWidth="1"/>
    <col min="11528" max="11776" width="9.125" style="578"/>
    <col min="11777" max="11777" width="8.625" style="578" customWidth="1"/>
    <col min="11778" max="11778" width="55.375" style="578" customWidth="1"/>
    <col min="11779" max="11779" width="8.875" style="578" customWidth="1"/>
    <col min="11780" max="11780" width="10.75" style="578" customWidth="1"/>
    <col min="11781" max="11781" width="12.375" style="578" customWidth="1"/>
    <col min="11782" max="11782" width="15.75" style="578" customWidth="1"/>
    <col min="11783" max="11783" width="9.875" style="578" bestFit="1" customWidth="1"/>
    <col min="11784" max="12032" width="9.125" style="578"/>
    <col min="12033" max="12033" width="8.625" style="578" customWidth="1"/>
    <col min="12034" max="12034" width="55.375" style="578" customWidth="1"/>
    <col min="12035" max="12035" width="8.875" style="578" customWidth="1"/>
    <col min="12036" max="12036" width="10.75" style="578" customWidth="1"/>
    <col min="12037" max="12037" width="12.375" style="578" customWidth="1"/>
    <col min="12038" max="12038" width="15.75" style="578" customWidth="1"/>
    <col min="12039" max="12039" width="9.875" style="578" bestFit="1" customWidth="1"/>
    <col min="12040" max="12288" width="9.125" style="578"/>
    <col min="12289" max="12289" width="8.625" style="578" customWidth="1"/>
    <col min="12290" max="12290" width="55.375" style="578" customWidth="1"/>
    <col min="12291" max="12291" width="8.875" style="578" customWidth="1"/>
    <col min="12292" max="12292" width="10.75" style="578" customWidth="1"/>
    <col min="12293" max="12293" width="12.375" style="578" customWidth="1"/>
    <col min="12294" max="12294" width="15.75" style="578" customWidth="1"/>
    <col min="12295" max="12295" width="9.875" style="578" bestFit="1" customWidth="1"/>
    <col min="12296" max="12544" width="9.125" style="578"/>
    <col min="12545" max="12545" width="8.625" style="578" customWidth="1"/>
    <col min="12546" max="12546" width="55.375" style="578" customWidth="1"/>
    <col min="12547" max="12547" width="8.875" style="578" customWidth="1"/>
    <col min="12548" max="12548" width="10.75" style="578" customWidth="1"/>
    <col min="12549" max="12549" width="12.375" style="578" customWidth="1"/>
    <col min="12550" max="12550" width="15.75" style="578" customWidth="1"/>
    <col min="12551" max="12551" width="9.875" style="578" bestFit="1" customWidth="1"/>
    <col min="12552" max="12800" width="9.125" style="578"/>
    <col min="12801" max="12801" width="8.625" style="578" customWidth="1"/>
    <col min="12802" max="12802" width="55.375" style="578" customWidth="1"/>
    <col min="12803" max="12803" width="8.875" style="578" customWidth="1"/>
    <col min="12804" max="12804" width="10.75" style="578" customWidth="1"/>
    <col min="12805" max="12805" width="12.375" style="578" customWidth="1"/>
    <col min="12806" max="12806" width="15.75" style="578" customWidth="1"/>
    <col min="12807" max="12807" width="9.875" style="578" bestFit="1" customWidth="1"/>
    <col min="12808" max="13056" width="9.125" style="578"/>
    <col min="13057" max="13057" width="8.625" style="578" customWidth="1"/>
    <col min="13058" max="13058" width="55.375" style="578" customWidth="1"/>
    <col min="13059" max="13059" width="8.875" style="578" customWidth="1"/>
    <col min="13060" max="13060" width="10.75" style="578" customWidth="1"/>
    <col min="13061" max="13061" width="12.375" style="578" customWidth="1"/>
    <col min="13062" max="13062" width="15.75" style="578" customWidth="1"/>
    <col min="13063" max="13063" width="9.875" style="578" bestFit="1" customWidth="1"/>
    <col min="13064" max="13312" width="9.125" style="578"/>
    <col min="13313" max="13313" width="8.625" style="578" customWidth="1"/>
    <col min="13314" max="13314" width="55.375" style="578" customWidth="1"/>
    <col min="13315" max="13315" width="8.875" style="578" customWidth="1"/>
    <col min="13316" max="13316" width="10.75" style="578" customWidth="1"/>
    <col min="13317" max="13317" width="12.375" style="578" customWidth="1"/>
    <col min="13318" max="13318" width="15.75" style="578" customWidth="1"/>
    <col min="13319" max="13319" width="9.875" style="578" bestFit="1" customWidth="1"/>
    <col min="13320" max="13568" width="9.125" style="578"/>
    <col min="13569" max="13569" width="8.625" style="578" customWidth="1"/>
    <col min="13570" max="13570" width="55.375" style="578" customWidth="1"/>
    <col min="13571" max="13571" width="8.875" style="578" customWidth="1"/>
    <col min="13572" max="13572" width="10.75" style="578" customWidth="1"/>
    <col min="13573" max="13573" width="12.375" style="578" customWidth="1"/>
    <col min="13574" max="13574" width="15.75" style="578" customWidth="1"/>
    <col min="13575" max="13575" width="9.875" style="578" bestFit="1" customWidth="1"/>
    <col min="13576" max="13824" width="9.125" style="578"/>
    <col min="13825" max="13825" width="8.625" style="578" customWidth="1"/>
    <col min="13826" max="13826" width="55.375" style="578" customWidth="1"/>
    <col min="13827" max="13827" width="8.875" style="578" customWidth="1"/>
    <col min="13828" max="13828" width="10.75" style="578" customWidth="1"/>
    <col min="13829" max="13829" width="12.375" style="578" customWidth="1"/>
    <col min="13830" max="13830" width="15.75" style="578" customWidth="1"/>
    <col min="13831" max="13831" width="9.875" style="578" bestFit="1" customWidth="1"/>
    <col min="13832" max="14080" width="9.125" style="578"/>
    <col min="14081" max="14081" width="8.625" style="578" customWidth="1"/>
    <col min="14082" max="14082" width="55.375" style="578" customWidth="1"/>
    <col min="14083" max="14083" width="8.875" style="578" customWidth="1"/>
    <col min="14084" max="14084" width="10.75" style="578" customWidth="1"/>
    <col min="14085" max="14085" width="12.375" style="578" customWidth="1"/>
    <col min="14086" max="14086" width="15.75" style="578" customWidth="1"/>
    <col min="14087" max="14087" width="9.875" style="578" bestFit="1" customWidth="1"/>
    <col min="14088" max="14336" width="9.125" style="578"/>
    <col min="14337" max="14337" width="8.625" style="578" customWidth="1"/>
    <col min="14338" max="14338" width="55.375" style="578" customWidth="1"/>
    <col min="14339" max="14339" width="8.875" style="578" customWidth="1"/>
    <col min="14340" max="14340" width="10.75" style="578" customWidth="1"/>
    <col min="14341" max="14341" width="12.375" style="578" customWidth="1"/>
    <col min="14342" max="14342" width="15.75" style="578" customWidth="1"/>
    <col min="14343" max="14343" width="9.875" style="578" bestFit="1" customWidth="1"/>
    <col min="14344" max="14592" width="9.125" style="578"/>
    <col min="14593" max="14593" width="8.625" style="578" customWidth="1"/>
    <col min="14594" max="14594" width="55.375" style="578" customWidth="1"/>
    <col min="14595" max="14595" width="8.875" style="578" customWidth="1"/>
    <col min="14596" max="14596" width="10.75" style="578" customWidth="1"/>
    <col min="14597" max="14597" width="12.375" style="578" customWidth="1"/>
    <col min="14598" max="14598" width="15.75" style="578" customWidth="1"/>
    <col min="14599" max="14599" width="9.875" style="578" bestFit="1" customWidth="1"/>
    <col min="14600" max="14848" width="9.125" style="578"/>
    <col min="14849" max="14849" width="8.625" style="578" customWidth="1"/>
    <col min="14850" max="14850" width="55.375" style="578" customWidth="1"/>
    <col min="14851" max="14851" width="8.875" style="578" customWidth="1"/>
    <col min="14852" max="14852" width="10.75" style="578" customWidth="1"/>
    <col min="14853" max="14853" width="12.375" style="578" customWidth="1"/>
    <col min="14854" max="14854" width="15.75" style="578" customWidth="1"/>
    <col min="14855" max="14855" width="9.875" style="578" bestFit="1" customWidth="1"/>
    <col min="14856" max="15104" width="9.125" style="578"/>
    <col min="15105" max="15105" width="8.625" style="578" customWidth="1"/>
    <col min="15106" max="15106" width="55.375" style="578" customWidth="1"/>
    <col min="15107" max="15107" width="8.875" style="578" customWidth="1"/>
    <col min="15108" max="15108" width="10.75" style="578" customWidth="1"/>
    <col min="15109" max="15109" width="12.375" style="578" customWidth="1"/>
    <col min="15110" max="15110" width="15.75" style="578" customWidth="1"/>
    <col min="15111" max="15111" width="9.875" style="578" bestFit="1" customWidth="1"/>
    <col min="15112" max="15360" width="9.125" style="578"/>
    <col min="15361" max="15361" width="8.625" style="578" customWidth="1"/>
    <col min="15362" max="15362" width="55.375" style="578" customWidth="1"/>
    <col min="15363" max="15363" width="8.875" style="578" customWidth="1"/>
    <col min="15364" max="15364" width="10.75" style="578" customWidth="1"/>
    <col min="15365" max="15365" width="12.375" style="578" customWidth="1"/>
    <col min="15366" max="15366" width="15.75" style="578" customWidth="1"/>
    <col min="15367" max="15367" width="9.875" style="578" bestFit="1" customWidth="1"/>
    <col min="15368" max="15616" width="9.125" style="578"/>
    <col min="15617" max="15617" width="8.625" style="578" customWidth="1"/>
    <col min="15618" max="15618" width="55.375" style="578" customWidth="1"/>
    <col min="15619" max="15619" width="8.875" style="578" customWidth="1"/>
    <col min="15620" max="15620" width="10.75" style="578" customWidth="1"/>
    <col min="15621" max="15621" width="12.375" style="578" customWidth="1"/>
    <col min="15622" max="15622" width="15.75" style="578" customWidth="1"/>
    <col min="15623" max="15623" width="9.875" style="578" bestFit="1" customWidth="1"/>
    <col min="15624" max="15872" width="9.125" style="578"/>
    <col min="15873" max="15873" width="8.625" style="578" customWidth="1"/>
    <col min="15874" max="15874" width="55.375" style="578" customWidth="1"/>
    <col min="15875" max="15875" width="8.875" style="578" customWidth="1"/>
    <col min="15876" max="15876" width="10.75" style="578" customWidth="1"/>
    <col min="15877" max="15877" width="12.375" style="578" customWidth="1"/>
    <col min="15878" max="15878" width="15.75" style="578" customWidth="1"/>
    <col min="15879" max="15879" width="9.875" style="578" bestFit="1" customWidth="1"/>
    <col min="15880" max="16128" width="9.125" style="578"/>
    <col min="16129" max="16129" width="8.625" style="578" customWidth="1"/>
    <col min="16130" max="16130" width="55.375" style="578" customWidth="1"/>
    <col min="16131" max="16131" width="8.875" style="578" customWidth="1"/>
    <col min="16132" max="16132" width="10.75" style="578" customWidth="1"/>
    <col min="16133" max="16133" width="12.375" style="578" customWidth="1"/>
    <col min="16134" max="16134" width="15.75" style="578" customWidth="1"/>
    <col min="16135" max="16135" width="9.875" style="578" bestFit="1" customWidth="1"/>
    <col min="16136" max="16384" width="9.125" style="578"/>
  </cols>
  <sheetData>
    <row r="3" spans="2:2" ht="26.4">
      <c r="B3" s="130" t="s">
        <v>1068</v>
      </c>
    </row>
    <row r="5" spans="2:2">
      <c r="B5" s="580" t="s">
        <v>1018</v>
      </c>
    </row>
    <row r="6" spans="2:2" ht="39.6">
      <c r="B6" s="301" t="s">
        <v>1869</v>
      </c>
    </row>
    <row r="7" spans="2:2">
      <c r="B7" s="539"/>
    </row>
    <row r="8" spans="2:2">
      <c r="B8" s="539" t="s">
        <v>1069</v>
      </c>
    </row>
    <row r="9" spans="2:2">
      <c r="B9" s="301" t="s">
        <v>1870</v>
      </c>
    </row>
    <row r="10" spans="2:2">
      <c r="B10" s="539"/>
    </row>
    <row r="11" spans="2:2">
      <c r="B11" s="539" t="s">
        <v>1019</v>
      </c>
    </row>
    <row r="12" spans="2:2" ht="26.4">
      <c r="B12" s="540" t="s">
        <v>1871</v>
      </c>
    </row>
    <row r="13" spans="2:2">
      <c r="B13" s="539"/>
    </row>
    <row r="14" spans="2:2">
      <c r="B14" s="539" t="s">
        <v>1070</v>
      </c>
    </row>
    <row r="15" spans="2:2">
      <c r="B15" s="302" t="s">
        <v>1071</v>
      </c>
    </row>
    <row r="27" spans="1:6" ht="13.8" thickBot="1"/>
    <row r="28" spans="1:6" ht="18" thickBot="1">
      <c r="A28" s="1323" t="s">
        <v>2473</v>
      </c>
      <c r="B28" s="1324"/>
      <c r="C28" s="1324"/>
      <c r="D28" s="1324"/>
      <c r="E28" s="1324"/>
      <c r="F28" s="1325"/>
    </row>
    <row r="45" spans="3:6">
      <c r="C45" s="119" t="s">
        <v>1072</v>
      </c>
      <c r="D45" s="208"/>
      <c r="E45" s="209"/>
      <c r="F45" s="209"/>
    </row>
    <row r="46" spans="3:6">
      <c r="C46" s="1328" t="s">
        <v>1264</v>
      </c>
      <c r="D46" s="1328"/>
      <c r="E46" s="1328"/>
      <c r="F46" s="1328"/>
    </row>
    <row r="47" spans="3:6">
      <c r="C47" s="534"/>
      <c r="D47" s="534"/>
      <c r="E47" s="534"/>
      <c r="F47" s="534"/>
    </row>
    <row r="48" spans="3:6">
      <c r="C48" s="534"/>
      <c r="D48" s="534"/>
      <c r="E48" s="534"/>
      <c r="F48" s="534"/>
    </row>
    <row r="49" spans="1:7">
      <c r="C49" s="534"/>
      <c r="D49" s="534"/>
      <c r="E49" s="534"/>
      <c r="F49" s="534"/>
    </row>
    <row r="50" spans="1:7">
      <c r="C50" s="534"/>
      <c r="D50" s="534"/>
      <c r="E50" s="534"/>
      <c r="F50" s="534"/>
    </row>
    <row r="51" spans="1:7">
      <c r="C51" s="534"/>
      <c r="D51" s="534"/>
      <c r="E51" s="534"/>
      <c r="F51" s="534"/>
    </row>
    <row r="52" spans="1:7">
      <c r="C52" s="535"/>
      <c r="D52" s="535"/>
      <c r="E52" s="209"/>
      <c r="F52" s="209"/>
    </row>
    <row r="53" spans="1:7">
      <c r="C53" s="535"/>
      <c r="D53" s="535"/>
      <c r="E53" s="209"/>
      <c r="F53" s="209"/>
    </row>
    <row r="54" spans="1:7">
      <c r="C54" s="535"/>
      <c r="D54" s="535"/>
      <c r="E54" s="209"/>
      <c r="F54" s="209"/>
    </row>
    <row r="55" spans="1:7">
      <c r="C55" s="119" t="s">
        <v>1265</v>
      </c>
      <c r="D55" s="208"/>
      <c r="E55" s="209"/>
      <c r="F55" s="209"/>
    </row>
    <row r="56" spans="1:7">
      <c r="C56" s="208"/>
      <c r="D56" s="208"/>
      <c r="E56" s="209"/>
      <c r="F56" s="209"/>
    </row>
    <row r="57" spans="1:7">
      <c r="C57" s="1328" t="s">
        <v>1266</v>
      </c>
      <c r="D57" s="1328"/>
      <c r="E57" s="1328"/>
      <c r="F57" s="1328"/>
    </row>
    <row r="58" spans="1:7">
      <c r="C58" s="1329"/>
      <c r="D58" s="1329"/>
      <c r="E58" s="1329"/>
      <c r="F58" s="1329"/>
    </row>
    <row r="60" spans="1:7" s="62" customFormat="1" ht="10.199999999999999">
      <c r="A60" s="101"/>
      <c r="B60" s="102"/>
      <c r="C60" s="210"/>
      <c r="D60" s="211"/>
      <c r="E60" s="211"/>
      <c r="F60" s="211"/>
      <c r="G60" s="1164"/>
    </row>
    <row r="61" spans="1:7" s="272" customFormat="1" ht="26.4">
      <c r="A61" s="50" t="s">
        <v>526</v>
      </c>
      <c r="B61" s="51" t="s">
        <v>2474</v>
      </c>
      <c r="C61" s="177"/>
      <c r="D61" s="177"/>
      <c r="E61" s="178"/>
      <c r="F61" s="178"/>
      <c r="G61" s="1163"/>
    </row>
    <row r="62" spans="1:7" s="272" customFormat="1">
      <c r="A62" s="50"/>
      <c r="B62" s="51"/>
      <c r="C62" s="177"/>
      <c r="D62" s="177"/>
      <c r="E62" s="178"/>
      <c r="F62" s="178"/>
      <c r="G62" s="1163"/>
    </row>
    <row r="63" spans="1:7" s="272" customFormat="1">
      <c r="A63" s="726"/>
      <c r="B63" s="727" t="s">
        <v>190</v>
      </c>
      <c r="C63" s="177"/>
      <c r="D63" s="177"/>
      <c r="E63" s="178"/>
      <c r="F63" s="178"/>
      <c r="G63" s="1163"/>
    </row>
    <row r="64" spans="1:7" s="733" customFormat="1">
      <c r="A64" s="728"/>
      <c r="B64" s="229"/>
      <c r="C64" s="729"/>
      <c r="D64" s="730"/>
      <c r="E64" s="731"/>
      <c r="F64" s="732"/>
      <c r="G64" s="1165"/>
    </row>
    <row r="65" spans="1:7" s="733" customFormat="1" ht="112.5" customHeight="1">
      <c r="A65" s="212" t="s">
        <v>335</v>
      </c>
      <c r="B65" s="1228" t="s">
        <v>3605</v>
      </c>
      <c r="C65" s="729"/>
      <c r="D65" s="734"/>
      <c r="E65" s="731"/>
      <c r="F65" s="735"/>
      <c r="G65" s="1170"/>
    </row>
    <row r="66" spans="1:7" s="733" customFormat="1" ht="45.6">
      <c r="A66" s="212" t="s">
        <v>337</v>
      </c>
      <c r="B66" s="213" t="s">
        <v>1823</v>
      </c>
      <c r="C66" s="729"/>
      <c r="D66" s="734"/>
      <c r="E66" s="731"/>
      <c r="F66" s="735"/>
      <c r="G66" s="1166"/>
    </row>
    <row r="67" spans="1:7" s="733" customFormat="1">
      <c r="A67" s="212"/>
      <c r="B67" s="218"/>
      <c r="C67" s="729"/>
      <c r="D67" s="734"/>
      <c r="E67" s="731"/>
      <c r="F67" s="735"/>
      <c r="G67" s="1166"/>
    </row>
    <row r="68" spans="1:7" s="733" customFormat="1" ht="57">
      <c r="A68" s="212" t="s">
        <v>257</v>
      </c>
      <c r="B68" s="213" t="s">
        <v>1826</v>
      </c>
      <c r="C68" s="729"/>
      <c r="D68" s="734"/>
      <c r="E68" s="731"/>
      <c r="F68" s="735"/>
      <c r="G68" s="1166"/>
    </row>
    <row r="69" spans="1:7" s="733" customFormat="1" ht="9.75" customHeight="1">
      <c r="A69" s="736"/>
      <c r="B69" s="737"/>
      <c r="C69" s="738"/>
      <c r="D69" s="739"/>
      <c r="E69" s="740"/>
      <c r="F69" s="741"/>
      <c r="G69" s="1166"/>
    </row>
    <row r="70" spans="1:7" s="733" customFormat="1" ht="45.6">
      <c r="A70" s="212" t="s">
        <v>256</v>
      </c>
      <c r="B70" s="213" t="s">
        <v>1827</v>
      </c>
      <c r="C70" s="729"/>
      <c r="D70" s="734"/>
      <c r="E70" s="731"/>
      <c r="F70" s="735"/>
      <c r="G70" s="1166"/>
    </row>
    <row r="71" spans="1:7" s="733" customFormat="1">
      <c r="A71" s="212"/>
      <c r="B71" s="213"/>
      <c r="C71" s="729"/>
      <c r="D71" s="734"/>
      <c r="E71" s="731"/>
      <c r="F71" s="735"/>
      <c r="G71" s="1166"/>
    </row>
    <row r="72" spans="1:7" s="733" customFormat="1" ht="39" customHeight="1">
      <c r="A72" s="212" t="s">
        <v>285</v>
      </c>
      <c r="B72" s="213" t="s">
        <v>1824</v>
      </c>
      <c r="C72" s="729"/>
      <c r="D72" s="734"/>
      <c r="E72" s="731"/>
      <c r="F72" s="735"/>
      <c r="G72" s="1166"/>
    </row>
    <row r="73" spans="1:7" s="733" customFormat="1" ht="22.8">
      <c r="A73" s="212"/>
      <c r="B73" s="213" t="s">
        <v>1828</v>
      </c>
      <c r="C73" s="729"/>
      <c r="D73" s="734"/>
      <c r="E73" s="731"/>
      <c r="F73" s="735"/>
      <c r="G73" s="1166"/>
    </row>
    <row r="74" spans="1:7" s="733" customFormat="1">
      <c r="A74" s="212"/>
      <c r="B74" s="213"/>
      <c r="C74" s="729"/>
      <c r="D74" s="734"/>
      <c r="E74" s="731"/>
      <c r="F74" s="735"/>
      <c r="G74" s="1166"/>
    </row>
    <row r="75" spans="1:7" s="733" customFormat="1" ht="34.200000000000003">
      <c r="A75" s="212" t="s">
        <v>333</v>
      </c>
      <c r="B75" s="213" t="s">
        <v>1267</v>
      </c>
      <c r="C75" s="729"/>
      <c r="D75" s="734"/>
      <c r="E75" s="731"/>
      <c r="F75" s="735"/>
      <c r="G75" s="1166"/>
    </row>
    <row r="76" spans="1:7" s="733" customFormat="1">
      <c r="A76" s="212"/>
      <c r="B76" s="213"/>
      <c r="C76" s="729"/>
      <c r="D76" s="734"/>
      <c r="E76" s="731"/>
      <c r="F76" s="735"/>
      <c r="G76" s="1166"/>
    </row>
    <row r="77" spans="1:7" s="733" customFormat="1" ht="22.8">
      <c r="A77" s="212" t="s">
        <v>343</v>
      </c>
      <c r="B77" s="213" t="s">
        <v>1268</v>
      </c>
      <c r="C77" s="729"/>
      <c r="D77" s="734"/>
      <c r="E77" s="731"/>
      <c r="F77" s="735"/>
      <c r="G77" s="1166"/>
    </row>
    <row r="78" spans="1:7" s="733" customFormat="1" ht="45.6">
      <c r="A78" s="212"/>
      <c r="B78" s="213" t="s">
        <v>1269</v>
      </c>
      <c r="C78" s="729"/>
      <c r="D78" s="734"/>
      <c r="E78" s="731"/>
      <c r="F78" s="735"/>
      <c r="G78" s="1166"/>
    </row>
    <row r="79" spans="1:7" s="733" customFormat="1">
      <c r="A79" s="212"/>
      <c r="B79" s="213" t="s">
        <v>2475</v>
      </c>
      <c r="C79" s="729"/>
      <c r="D79" s="734"/>
      <c r="E79" s="731"/>
      <c r="F79" s="735"/>
      <c r="G79" s="1166"/>
    </row>
    <row r="80" spans="1:7" s="733" customFormat="1">
      <c r="A80" s="212"/>
      <c r="B80" s="213" t="s">
        <v>1271</v>
      </c>
      <c r="C80" s="729"/>
      <c r="D80" s="734"/>
      <c r="E80" s="731"/>
      <c r="F80" s="735"/>
      <c r="G80" s="1166"/>
    </row>
    <row r="81" spans="1:7" s="733" customFormat="1">
      <c r="A81" s="212"/>
      <c r="B81" s="213" t="s">
        <v>1272</v>
      </c>
      <c r="C81" s="729"/>
      <c r="D81" s="734"/>
      <c r="E81" s="731"/>
      <c r="F81" s="735"/>
      <c r="G81" s="1166"/>
    </row>
    <row r="82" spans="1:7" s="733" customFormat="1" ht="22.8">
      <c r="A82" s="212"/>
      <c r="B82" s="213" t="s">
        <v>1273</v>
      </c>
      <c r="C82" s="729"/>
      <c r="D82" s="734"/>
      <c r="E82" s="731"/>
      <c r="F82" s="735"/>
      <c r="G82" s="1166"/>
    </row>
    <row r="83" spans="1:7" s="733" customFormat="1" ht="15.75" customHeight="1">
      <c r="A83" s="212"/>
      <c r="B83" s="213" t="s">
        <v>1274</v>
      </c>
      <c r="C83" s="729"/>
      <c r="D83" s="734"/>
      <c r="E83" s="731"/>
      <c r="F83" s="735"/>
      <c r="G83" s="1166"/>
    </row>
    <row r="84" spans="1:7" s="733" customFormat="1">
      <c r="A84" s="212"/>
      <c r="B84" s="213" t="s">
        <v>1275</v>
      </c>
      <c r="C84" s="729"/>
      <c r="D84" s="734"/>
      <c r="E84" s="731"/>
      <c r="F84" s="735"/>
      <c r="G84" s="1166"/>
    </row>
    <row r="85" spans="1:7" s="733" customFormat="1" ht="22.8">
      <c r="A85" s="212"/>
      <c r="B85" s="213" t="s">
        <v>1276</v>
      </c>
      <c r="C85" s="729"/>
      <c r="D85" s="734"/>
      <c r="E85" s="731"/>
      <c r="F85" s="735"/>
      <c r="G85" s="1166"/>
    </row>
    <row r="86" spans="1:7" s="733" customFormat="1" ht="22.8">
      <c r="A86" s="212"/>
      <c r="B86" s="213" t="s">
        <v>1277</v>
      </c>
      <c r="C86" s="729"/>
      <c r="D86" s="734"/>
      <c r="E86" s="731"/>
      <c r="F86" s="735"/>
      <c r="G86" s="1166"/>
    </row>
    <row r="87" spans="1:7" s="733" customFormat="1" ht="22.8">
      <c r="A87" s="212"/>
      <c r="B87" s="213" t="s">
        <v>1278</v>
      </c>
      <c r="C87" s="729"/>
      <c r="D87" s="734"/>
      <c r="E87" s="731"/>
      <c r="F87" s="735"/>
      <c r="G87" s="1166"/>
    </row>
    <row r="88" spans="1:7" s="733" customFormat="1" ht="15.75" customHeight="1">
      <c r="A88" s="212"/>
      <c r="B88" s="213"/>
      <c r="C88" s="729"/>
      <c r="D88" s="734"/>
      <c r="E88" s="731"/>
      <c r="F88" s="735"/>
      <c r="G88" s="1166"/>
    </row>
    <row r="89" spans="1:7" s="733" customFormat="1">
      <c r="A89" s="212" t="s">
        <v>344</v>
      </c>
      <c r="B89" s="213" t="s">
        <v>1829</v>
      </c>
      <c r="C89" s="729"/>
      <c r="D89" s="734"/>
      <c r="E89" s="731"/>
      <c r="F89" s="735"/>
      <c r="G89" s="1166"/>
    </row>
    <row r="90" spans="1:7" s="733" customFormat="1" ht="45.6">
      <c r="A90" s="212"/>
      <c r="B90" s="213" t="s">
        <v>1830</v>
      </c>
      <c r="C90" s="729"/>
      <c r="D90" s="734"/>
      <c r="E90" s="731"/>
      <c r="F90" s="735"/>
      <c r="G90" s="1166"/>
    </row>
    <row r="91" spans="1:7" s="733" customFormat="1">
      <c r="A91" s="212"/>
      <c r="B91" s="213" t="s">
        <v>1831</v>
      </c>
      <c r="C91" s="729"/>
      <c r="D91" s="734"/>
      <c r="E91" s="731"/>
      <c r="F91" s="735"/>
      <c r="G91" s="1166"/>
    </row>
    <row r="92" spans="1:7" s="733" customFormat="1" ht="34.200000000000003">
      <c r="A92" s="212"/>
      <c r="B92" s="213" t="s">
        <v>1832</v>
      </c>
      <c r="C92" s="729"/>
      <c r="D92" s="734"/>
      <c r="E92" s="731"/>
      <c r="F92" s="735"/>
      <c r="G92" s="1166"/>
    </row>
    <row r="93" spans="1:7" s="733" customFormat="1">
      <c r="A93" s="212"/>
      <c r="B93" s="213"/>
      <c r="C93" s="729"/>
      <c r="D93" s="734"/>
      <c r="E93" s="731"/>
      <c r="F93" s="735"/>
      <c r="G93" s="1166"/>
    </row>
    <row r="94" spans="1:7" s="733" customFormat="1" ht="22.8">
      <c r="A94" s="212" t="s">
        <v>342</v>
      </c>
      <c r="B94" s="213" t="s">
        <v>1783</v>
      </c>
      <c r="C94" s="729"/>
      <c r="D94" s="734"/>
      <c r="E94" s="731"/>
      <c r="F94" s="735"/>
      <c r="G94" s="1166"/>
    </row>
    <row r="95" spans="1:7" s="733" customFormat="1">
      <c r="A95" s="212"/>
      <c r="B95" s="213"/>
      <c r="C95" s="729"/>
      <c r="D95" s="734"/>
      <c r="E95" s="731"/>
      <c r="F95" s="735"/>
      <c r="G95" s="1166"/>
    </row>
    <row r="96" spans="1:7" s="733" customFormat="1" ht="22.8">
      <c r="A96" s="212" t="s">
        <v>340</v>
      </c>
      <c r="B96" s="213" t="s">
        <v>1279</v>
      </c>
      <c r="C96" s="729"/>
      <c r="D96" s="734"/>
      <c r="E96" s="731"/>
      <c r="F96" s="735"/>
      <c r="G96" s="1166"/>
    </row>
    <row r="97" spans="1:7" s="733" customFormat="1">
      <c r="A97" s="212"/>
      <c r="B97" s="213"/>
      <c r="C97" s="729"/>
      <c r="D97" s="734"/>
      <c r="E97" s="731"/>
      <c r="F97" s="735"/>
      <c r="G97" s="1166"/>
    </row>
    <row r="98" spans="1:7" s="733" customFormat="1" ht="45.6">
      <c r="A98" s="212" t="s">
        <v>341</v>
      </c>
      <c r="B98" s="213" t="s">
        <v>1825</v>
      </c>
      <c r="C98" s="729"/>
      <c r="D98" s="734"/>
      <c r="E98" s="731"/>
      <c r="F98" s="735"/>
      <c r="G98" s="1166"/>
    </row>
    <row r="99" spans="1:7" s="733" customFormat="1">
      <c r="A99" s="212"/>
      <c r="B99" s="213"/>
      <c r="C99" s="729"/>
      <c r="D99" s="734"/>
      <c r="E99" s="731"/>
      <c r="F99" s="735"/>
      <c r="G99" s="1166"/>
    </row>
    <row r="100" spans="1:7" s="733" customFormat="1" ht="22.8">
      <c r="A100" s="212" t="s">
        <v>551</v>
      </c>
      <c r="B100" s="213" t="s">
        <v>1280</v>
      </c>
      <c r="C100" s="729"/>
      <c r="D100" s="734"/>
      <c r="E100" s="731"/>
      <c r="F100" s="735"/>
      <c r="G100" s="1166"/>
    </row>
    <row r="101" spans="1:7" s="733" customFormat="1">
      <c r="A101" s="212"/>
      <c r="B101" s="213"/>
      <c r="C101" s="729"/>
      <c r="D101" s="734"/>
      <c r="E101" s="731"/>
      <c r="F101" s="735"/>
      <c r="G101" s="1166"/>
    </row>
    <row r="102" spans="1:7" s="733" customFormat="1" ht="45.6">
      <c r="A102" s="212" t="s">
        <v>925</v>
      </c>
      <c r="B102" s="213" t="s">
        <v>1281</v>
      </c>
      <c r="C102" s="729"/>
      <c r="D102" s="734"/>
      <c r="E102" s="731"/>
      <c r="F102" s="735"/>
      <c r="G102" s="1166"/>
    </row>
    <row r="103" spans="1:7" s="733" customFormat="1">
      <c r="A103" s="212"/>
      <c r="B103" s="213"/>
      <c r="C103" s="729"/>
      <c r="D103" s="734"/>
      <c r="E103" s="731"/>
      <c r="F103" s="735"/>
      <c r="G103" s="1166"/>
    </row>
    <row r="104" spans="1:7" s="733" customFormat="1" ht="79.8">
      <c r="A104" s="212" t="s">
        <v>926</v>
      </c>
      <c r="B104" s="213" t="s">
        <v>1833</v>
      </c>
      <c r="C104" s="729"/>
      <c r="D104" s="734"/>
      <c r="E104" s="731"/>
      <c r="F104" s="735"/>
      <c r="G104" s="1166"/>
    </row>
    <row r="105" spans="1:7" s="733" customFormat="1">
      <c r="A105" s="212"/>
      <c r="B105" s="213"/>
      <c r="C105" s="729"/>
      <c r="D105" s="734"/>
      <c r="E105" s="731"/>
      <c r="F105" s="735"/>
      <c r="G105" s="1166"/>
    </row>
    <row r="106" spans="1:7" s="733" customFormat="1" ht="45.6">
      <c r="A106" s="212" t="s">
        <v>927</v>
      </c>
      <c r="B106" s="213" t="s">
        <v>1834</v>
      </c>
      <c r="C106" s="729"/>
      <c r="D106" s="734"/>
      <c r="E106" s="731"/>
      <c r="F106" s="735"/>
      <c r="G106" s="1166"/>
    </row>
    <row r="107" spans="1:7" s="733" customFormat="1">
      <c r="A107" s="212"/>
      <c r="B107" s="213"/>
      <c r="C107" s="729"/>
      <c r="D107" s="734"/>
      <c r="E107" s="731"/>
      <c r="F107" s="735"/>
      <c r="G107" s="1166"/>
    </row>
    <row r="108" spans="1:7" s="733" customFormat="1" ht="34.200000000000003">
      <c r="A108" s="212" t="s">
        <v>928</v>
      </c>
      <c r="B108" s="213" t="s">
        <v>1838</v>
      </c>
      <c r="C108" s="729"/>
      <c r="D108" s="734"/>
      <c r="E108" s="731"/>
      <c r="F108" s="735"/>
      <c r="G108" s="1166"/>
    </row>
    <row r="109" spans="1:7" s="733" customFormat="1" ht="34.200000000000003">
      <c r="A109" s="212"/>
      <c r="B109" s="213" t="s">
        <v>1282</v>
      </c>
      <c r="C109" s="729"/>
      <c r="D109" s="734"/>
      <c r="E109" s="731"/>
      <c r="F109" s="735"/>
      <c r="G109" s="1166"/>
    </row>
    <row r="110" spans="1:7" s="733" customFormat="1">
      <c r="A110" s="212"/>
      <c r="B110" s="213" t="s">
        <v>1283</v>
      </c>
      <c r="C110" s="729"/>
      <c r="D110" s="734"/>
      <c r="E110" s="731"/>
      <c r="F110" s="735"/>
      <c r="G110" s="1166"/>
    </row>
    <row r="111" spans="1:7" s="733" customFormat="1" ht="12">
      <c r="A111" s="736"/>
      <c r="B111" s="737"/>
      <c r="C111" s="738"/>
      <c r="D111" s="739"/>
      <c r="E111" s="740"/>
      <c r="F111" s="741"/>
      <c r="G111" s="1166"/>
    </row>
    <row r="112" spans="1:7" s="733" customFormat="1" ht="22.8">
      <c r="A112" s="212" t="s">
        <v>1010</v>
      </c>
      <c r="B112" s="213" t="s">
        <v>1893</v>
      </c>
      <c r="C112" s="729"/>
      <c r="D112" s="734"/>
      <c r="E112" s="731"/>
      <c r="F112" s="735"/>
      <c r="G112" s="1166"/>
    </row>
    <row r="113" spans="1:7" s="733" customFormat="1" ht="22.8">
      <c r="A113" s="212"/>
      <c r="B113" s="213" t="s">
        <v>1839</v>
      </c>
      <c r="C113" s="729"/>
      <c r="D113" s="734"/>
      <c r="E113" s="731"/>
      <c r="F113" s="735"/>
      <c r="G113" s="1166"/>
    </row>
    <row r="114" spans="1:7" s="733" customFormat="1">
      <c r="A114" s="212"/>
      <c r="B114" s="213"/>
      <c r="C114" s="729"/>
      <c r="D114" s="734"/>
      <c r="E114" s="731"/>
      <c r="F114" s="735"/>
      <c r="G114" s="1166"/>
    </row>
    <row r="115" spans="1:7" s="733" customFormat="1" ht="22.8">
      <c r="A115" s="212" t="s">
        <v>1015</v>
      </c>
      <c r="B115" s="213" t="s">
        <v>1840</v>
      </c>
      <c r="C115" s="729"/>
      <c r="D115" s="734"/>
      <c r="E115" s="731"/>
      <c r="F115" s="735"/>
      <c r="G115" s="1166"/>
    </row>
    <row r="116" spans="1:7" s="733" customFormat="1">
      <c r="A116" s="212"/>
      <c r="B116" s="213"/>
      <c r="C116" s="729"/>
      <c r="D116" s="734"/>
      <c r="E116" s="731"/>
      <c r="F116" s="735"/>
      <c r="G116" s="1166"/>
    </row>
    <row r="117" spans="1:7" s="733" customFormat="1" ht="34.200000000000003">
      <c r="A117" s="212" t="s">
        <v>1017</v>
      </c>
      <c r="B117" s="213" t="s">
        <v>1837</v>
      </c>
      <c r="C117" s="729"/>
      <c r="D117" s="734"/>
      <c r="E117" s="731"/>
      <c r="F117" s="735"/>
      <c r="G117" s="1166"/>
    </row>
    <row r="118" spans="1:7" s="733" customFormat="1">
      <c r="A118" s="212"/>
      <c r="B118" s="213"/>
      <c r="C118" s="729"/>
      <c r="D118" s="734"/>
      <c r="E118" s="731"/>
      <c r="F118" s="735"/>
      <c r="G118" s="1166"/>
    </row>
    <row r="119" spans="1:7" s="733" customFormat="1" ht="34.200000000000003">
      <c r="A119" s="212" t="s">
        <v>1160</v>
      </c>
      <c r="B119" s="213" t="s">
        <v>1707</v>
      </c>
      <c r="C119" s="729"/>
      <c r="D119" s="734"/>
      <c r="E119" s="731"/>
      <c r="F119" s="735"/>
      <c r="G119" s="1166"/>
    </row>
    <row r="120" spans="1:7" s="733" customFormat="1">
      <c r="A120" s="212"/>
      <c r="B120" s="213"/>
      <c r="C120" s="729"/>
      <c r="D120" s="734"/>
      <c r="E120" s="731"/>
      <c r="F120" s="735"/>
      <c r="G120" s="1166"/>
    </row>
    <row r="121" spans="1:7" s="733" customFormat="1" ht="22.8">
      <c r="A121" s="212" t="s">
        <v>1161</v>
      </c>
      <c r="B121" s="213" t="s">
        <v>1841</v>
      </c>
      <c r="C121" s="729"/>
      <c r="D121" s="734"/>
      <c r="E121" s="731"/>
      <c r="F121" s="735"/>
      <c r="G121" s="1166"/>
    </row>
    <row r="122" spans="1:7" s="733" customFormat="1" ht="22.8">
      <c r="A122" s="212"/>
      <c r="B122" s="213" t="s">
        <v>1284</v>
      </c>
      <c r="C122" s="729"/>
      <c r="D122" s="734"/>
      <c r="E122" s="731"/>
      <c r="F122" s="735"/>
      <c r="G122" s="1166"/>
    </row>
    <row r="123" spans="1:7" s="733" customFormat="1">
      <c r="A123" s="212"/>
      <c r="B123" s="213"/>
      <c r="C123" s="729"/>
      <c r="D123" s="734"/>
      <c r="E123" s="731"/>
      <c r="F123" s="735"/>
      <c r="G123" s="1166"/>
    </row>
    <row r="124" spans="1:7" s="733" customFormat="1" ht="34.200000000000003">
      <c r="A124" s="212" t="s">
        <v>1162</v>
      </c>
      <c r="B124" s="213" t="s">
        <v>1285</v>
      </c>
      <c r="C124" s="729"/>
      <c r="D124" s="734"/>
      <c r="E124" s="731"/>
      <c r="F124" s="735"/>
      <c r="G124" s="1166"/>
    </row>
    <row r="125" spans="1:7" s="733" customFormat="1">
      <c r="A125" s="212"/>
      <c r="B125" s="213"/>
      <c r="C125" s="729"/>
      <c r="D125" s="734"/>
      <c r="E125" s="731"/>
      <c r="F125" s="735"/>
      <c r="G125" s="1166"/>
    </row>
    <row r="126" spans="1:7" s="733" customFormat="1" ht="22.8">
      <c r="A126" s="212" t="s">
        <v>1163</v>
      </c>
      <c r="B126" s="213" t="s">
        <v>1286</v>
      </c>
      <c r="C126" s="729"/>
      <c r="D126" s="734"/>
      <c r="E126" s="731"/>
      <c r="F126" s="735"/>
      <c r="G126" s="1166"/>
    </row>
    <row r="127" spans="1:7" s="733" customFormat="1">
      <c r="A127" s="212"/>
      <c r="B127" s="213" t="s">
        <v>1836</v>
      </c>
      <c r="C127" s="729"/>
      <c r="D127" s="734"/>
      <c r="E127" s="731"/>
      <c r="F127" s="735"/>
      <c r="G127" s="1166"/>
    </row>
    <row r="128" spans="1:7" s="733" customFormat="1">
      <c r="A128" s="212"/>
      <c r="B128" s="213"/>
      <c r="C128" s="729"/>
      <c r="D128" s="734"/>
      <c r="E128" s="731"/>
      <c r="F128" s="735"/>
      <c r="G128" s="1166"/>
    </row>
    <row r="129" spans="1:7" s="733" customFormat="1" ht="34.200000000000003">
      <c r="A129" s="212" t="s">
        <v>1170</v>
      </c>
      <c r="B129" s="213" t="s">
        <v>1835</v>
      </c>
      <c r="C129" s="729"/>
      <c r="D129" s="734"/>
      <c r="E129" s="731"/>
      <c r="F129" s="735"/>
      <c r="G129" s="1166"/>
    </row>
    <row r="130" spans="1:7" s="62" customFormat="1" ht="20.399999999999999">
      <c r="A130" s="71" t="s">
        <v>350</v>
      </c>
      <c r="B130" s="69" t="s">
        <v>351</v>
      </c>
      <c r="C130" s="69" t="s">
        <v>352</v>
      </c>
      <c r="D130" s="70" t="s">
        <v>353</v>
      </c>
      <c r="E130" s="70" t="s">
        <v>354</v>
      </c>
      <c r="F130" s="70" t="s">
        <v>355</v>
      </c>
      <c r="G130" s="1164"/>
    </row>
    <row r="131" spans="1:7" s="62" customFormat="1" ht="10.199999999999999">
      <c r="A131" s="101"/>
      <c r="B131" s="102"/>
      <c r="C131" s="210"/>
      <c r="D131" s="211"/>
      <c r="E131" s="211"/>
      <c r="F131" s="211"/>
      <c r="G131" s="1164"/>
    </row>
    <row r="132" spans="1:7" s="274" customFormat="1">
      <c r="A132" s="742" t="s">
        <v>1287</v>
      </c>
      <c r="B132" s="743" t="s">
        <v>2476</v>
      </c>
      <c r="C132" s="744"/>
      <c r="D132" s="745"/>
      <c r="E132" s="746"/>
      <c r="F132" s="747"/>
      <c r="G132" s="1160"/>
    </row>
    <row r="133" spans="1:7" s="274" customFormat="1">
      <c r="A133" s="748"/>
      <c r="B133" s="749"/>
      <c r="C133" s="750"/>
      <c r="D133" s="751"/>
      <c r="E133" s="752"/>
      <c r="F133" s="753"/>
      <c r="G133" s="1160"/>
    </row>
    <row r="134" spans="1:7" s="755" customFormat="1">
      <c r="A134" s="73" t="s">
        <v>1288</v>
      </c>
      <c r="B134" s="620" t="s">
        <v>2477</v>
      </c>
      <c r="C134" s="718"/>
      <c r="D134" s="718"/>
      <c r="E134" s="718"/>
      <c r="F134" s="718"/>
      <c r="G134" s="1161"/>
    </row>
    <row r="135" spans="1:7" s="755" customFormat="1">
      <c r="A135" s="73"/>
      <c r="B135" s="620"/>
      <c r="C135" s="718"/>
      <c r="D135" s="718"/>
      <c r="E135" s="718"/>
      <c r="F135" s="718"/>
      <c r="G135" s="1161"/>
    </row>
    <row r="136" spans="1:7" s="755" customFormat="1" ht="145.19999999999999">
      <c r="B136" s="679" t="s">
        <v>2478</v>
      </c>
      <c r="C136" s="718"/>
      <c r="D136" s="718"/>
      <c r="E136" s="718"/>
      <c r="F136" s="718"/>
      <c r="G136" s="1161"/>
    </row>
    <row r="137" spans="1:7" s="755" customFormat="1" ht="66">
      <c r="B137" s="679" t="s">
        <v>2479</v>
      </c>
      <c r="C137" s="718"/>
      <c r="D137" s="718"/>
      <c r="E137" s="718"/>
      <c r="F137" s="718"/>
      <c r="G137" s="1161"/>
    </row>
    <row r="138" spans="1:7" s="755" customFormat="1" ht="66">
      <c r="B138" s="679" t="s">
        <v>2480</v>
      </c>
      <c r="C138" s="718"/>
      <c r="D138" s="718"/>
      <c r="E138" s="718"/>
      <c r="F138" s="718"/>
      <c r="G138" s="1161"/>
    </row>
    <row r="139" spans="1:7" s="755" customFormat="1" ht="92.4">
      <c r="B139" s="679" t="s">
        <v>2481</v>
      </c>
      <c r="C139" s="718"/>
      <c r="D139" s="718"/>
      <c r="E139" s="718"/>
      <c r="F139" s="718"/>
      <c r="G139" s="1161"/>
    </row>
    <row r="140" spans="1:7" s="755" customFormat="1" ht="26.4">
      <c r="B140" s="679" t="s">
        <v>2482</v>
      </c>
      <c r="C140" s="718"/>
      <c r="D140" s="718"/>
      <c r="E140" s="718"/>
      <c r="F140" s="718"/>
      <c r="G140" s="1161"/>
    </row>
    <row r="141" spans="1:7" s="755" customFormat="1" ht="39.6">
      <c r="B141" s="679" t="s">
        <v>2483</v>
      </c>
      <c r="C141" s="718"/>
      <c r="D141" s="718"/>
      <c r="E141" s="718"/>
      <c r="F141" s="718"/>
      <c r="G141" s="1161"/>
    </row>
    <row r="142" spans="1:7" s="755" customFormat="1" ht="39.6">
      <c r="B142" s="679" t="s">
        <v>2484</v>
      </c>
      <c r="C142" s="718"/>
      <c r="D142" s="718"/>
      <c r="E142" s="718"/>
      <c r="F142" s="718"/>
      <c r="G142" s="1161"/>
    </row>
    <row r="143" spans="1:7" s="755" customFormat="1" ht="39.6">
      <c r="B143" s="679" t="s">
        <v>2485</v>
      </c>
      <c r="C143" s="718"/>
      <c r="D143" s="718"/>
      <c r="E143" s="718"/>
      <c r="F143" s="718"/>
      <c r="G143" s="1161"/>
    </row>
    <row r="144" spans="1:7" s="755" customFormat="1" ht="26.4">
      <c r="B144" s="679" t="s">
        <v>2486</v>
      </c>
      <c r="C144" s="718"/>
      <c r="D144" s="718"/>
      <c r="E144" s="718"/>
      <c r="F144" s="718"/>
      <c r="G144" s="1161"/>
    </row>
    <row r="145" spans="1:7" s="755" customFormat="1" ht="39.6">
      <c r="B145" s="679" t="s">
        <v>2487</v>
      </c>
      <c r="C145" s="718"/>
      <c r="D145" s="718"/>
      <c r="E145" s="718"/>
      <c r="F145" s="718"/>
      <c r="G145" s="1161"/>
    </row>
    <row r="146" spans="1:7" s="755" customFormat="1">
      <c r="A146" s="755" t="s">
        <v>1344</v>
      </c>
      <c r="C146" s="718"/>
      <c r="D146" s="718"/>
      <c r="E146" s="718"/>
      <c r="F146" s="718"/>
      <c r="G146" s="1161"/>
    </row>
    <row r="147" spans="1:7" s="755" customFormat="1">
      <c r="A147" s="73" t="s">
        <v>2488</v>
      </c>
      <c r="B147" s="802" t="s">
        <v>2489</v>
      </c>
      <c r="C147" s="718"/>
      <c r="D147" s="718"/>
      <c r="E147" s="718"/>
      <c r="F147" s="718"/>
      <c r="G147" s="1161"/>
    </row>
    <row r="148" spans="1:7" s="803" customFormat="1" ht="26.4">
      <c r="A148" s="812"/>
      <c r="B148" s="679" t="s">
        <v>2490</v>
      </c>
      <c r="C148" s="718"/>
      <c r="D148" s="718"/>
      <c r="E148" s="718"/>
      <c r="F148" s="718"/>
      <c r="G148" s="1165"/>
    </row>
    <row r="149" spans="1:7" s="755" customFormat="1">
      <c r="A149" s="812"/>
      <c r="B149" s="679" t="s">
        <v>2491</v>
      </c>
      <c r="C149" s="718"/>
      <c r="D149" s="718"/>
      <c r="E149" s="718"/>
      <c r="F149" s="718"/>
      <c r="G149" s="1161"/>
    </row>
    <row r="150" spans="1:7" s="755" customFormat="1">
      <c r="A150" s="812"/>
      <c r="B150" s="679" t="s">
        <v>1345</v>
      </c>
      <c r="C150" s="718"/>
      <c r="D150" s="718"/>
      <c r="E150" s="718"/>
      <c r="F150" s="718"/>
      <c r="G150" s="1161"/>
    </row>
    <row r="151" spans="1:7" s="755" customFormat="1">
      <c r="A151" s="812"/>
      <c r="B151" s="679" t="s">
        <v>2492</v>
      </c>
      <c r="C151" s="718"/>
      <c r="D151" s="718"/>
      <c r="E151" s="718"/>
      <c r="F151" s="718"/>
      <c r="G151" s="1161"/>
    </row>
    <row r="152" spans="1:7" s="755" customFormat="1">
      <c r="A152" s="812"/>
      <c r="B152" s="679" t="s">
        <v>2493</v>
      </c>
      <c r="C152" s="718"/>
      <c r="D152" s="718"/>
      <c r="E152" s="718"/>
      <c r="F152" s="718"/>
      <c r="G152" s="1161"/>
    </row>
    <row r="153" spans="1:7" s="755" customFormat="1">
      <c r="A153" s="812"/>
      <c r="B153" s="679" t="s">
        <v>2494</v>
      </c>
      <c r="C153" s="718"/>
      <c r="D153" s="718"/>
      <c r="E153" s="718"/>
      <c r="F153" s="718"/>
      <c r="G153" s="1161"/>
    </row>
    <row r="154" spans="1:7" s="755" customFormat="1">
      <c r="A154" s="812"/>
      <c r="B154" s="679" t="s">
        <v>2495</v>
      </c>
      <c r="C154" s="718"/>
      <c r="D154" s="718"/>
      <c r="E154" s="718"/>
      <c r="F154" s="718"/>
      <c r="G154" s="1161"/>
    </row>
    <row r="155" spans="1:7" s="755" customFormat="1">
      <c r="A155" s="812"/>
      <c r="B155" s="679" t="s">
        <v>2496</v>
      </c>
      <c r="C155" s="718"/>
      <c r="D155" s="718"/>
      <c r="E155" s="718"/>
      <c r="F155" s="718"/>
      <c r="G155" s="1161"/>
    </row>
    <row r="156" spans="1:7" s="755" customFormat="1">
      <c r="A156" s="812"/>
      <c r="B156" s="679" t="s">
        <v>2497</v>
      </c>
      <c r="C156" s="718"/>
      <c r="D156" s="718"/>
      <c r="E156" s="718"/>
      <c r="F156" s="718"/>
      <c r="G156" s="1161"/>
    </row>
    <row r="157" spans="1:7" s="755" customFormat="1">
      <c r="A157" s="812"/>
      <c r="B157" s="679" t="s">
        <v>1346</v>
      </c>
      <c r="C157" s="718"/>
      <c r="D157" s="718"/>
      <c r="E157" s="718"/>
      <c r="F157" s="718"/>
      <c r="G157" s="1161"/>
    </row>
    <row r="158" spans="1:7" s="755" customFormat="1">
      <c r="A158" s="812"/>
      <c r="B158" s="679" t="s">
        <v>2498</v>
      </c>
      <c r="C158" s="718"/>
      <c r="D158" s="718"/>
      <c r="E158" s="718"/>
      <c r="F158" s="718"/>
      <c r="G158" s="1161"/>
    </row>
    <row r="159" spans="1:7" s="755" customFormat="1">
      <c r="A159" s="812"/>
      <c r="B159" s="679" t="s">
        <v>2499</v>
      </c>
      <c r="C159" s="718"/>
      <c r="D159" s="718"/>
      <c r="E159" s="718"/>
      <c r="F159" s="718"/>
      <c r="G159" s="1161"/>
    </row>
    <row r="160" spans="1:7" s="755" customFormat="1">
      <c r="A160" s="812"/>
      <c r="B160" s="679" t="s">
        <v>2500</v>
      </c>
      <c r="C160" s="718"/>
      <c r="D160" s="718"/>
      <c r="E160" s="718"/>
      <c r="F160" s="718"/>
      <c r="G160" s="1161"/>
    </row>
    <row r="161" spans="1:7" s="755" customFormat="1">
      <c r="A161" s="812"/>
      <c r="B161" s="679" t="s">
        <v>2501</v>
      </c>
      <c r="C161" s="718"/>
      <c r="D161" s="718"/>
      <c r="E161" s="718"/>
      <c r="F161" s="718"/>
      <c r="G161" s="1161"/>
    </row>
    <row r="162" spans="1:7" s="755" customFormat="1">
      <c r="A162" s="812"/>
      <c r="B162" s="679" t="s">
        <v>2502</v>
      </c>
      <c r="C162" s="718"/>
      <c r="D162" s="718"/>
      <c r="E162" s="718"/>
      <c r="F162" s="718"/>
      <c r="G162" s="1161"/>
    </row>
    <row r="163" spans="1:7" s="755" customFormat="1">
      <c r="A163" s="812"/>
      <c r="B163" s="679" t="s">
        <v>1354</v>
      </c>
      <c r="C163" s="718"/>
      <c r="D163" s="718"/>
      <c r="E163" s="718"/>
      <c r="F163" s="718"/>
      <c r="G163" s="1161"/>
    </row>
    <row r="164" spans="1:7" s="755" customFormat="1" ht="26.4">
      <c r="A164" s="812"/>
      <c r="B164" s="679" t="s">
        <v>2503</v>
      </c>
      <c r="C164" s="718"/>
      <c r="D164" s="718"/>
      <c r="E164" s="718"/>
      <c r="F164" s="718"/>
      <c r="G164" s="1161"/>
    </row>
    <row r="165" spans="1:7" s="755" customFormat="1">
      <c r="A165" s="812"/>
      <c r="B165" s="679" t="s">
        <v>2504</v>
      </c>
      <c r="C165" s="718"/>
      <c r="D165" s="718"/>
      <c r="E165" s="718"/>
      <c r="F165" s="718"/>
      <c r="G165" s="1161"/>
    </row>
    <row r="166" spans="1:7" s="755" customFormat="1" ht="26.4">
      <c r="A166" s="812"/>
      <c r="B166" s="679" t="s">
        <v>2505</v>
      </c>
      <c r="C166" s="718"/>
      <c r="D166" s="718"/>
      <c r="E166" s="718"/>
      <c r="F166" s="718"/>
      <c r="G166" s="1161"/>
    </row>
    <row r="167" spans="1:7" s="755" customFormat="1">
      <c r="A167" s="812"/>
      <c r="B167" s="679" t="s">
        <v>2506</v>
      </c>
      <c r="C167" s="718"/>
      <c r="D167" s="718"/>
      <c r="E167" s="718"/>
      <c r="F167" s="718"/>
      <c r="G167" s="1161"/>
    </row>
    <row r="168" spans="1:7" s="755" customFormat="1" ht="26.4">
      <c r="A168" s="812"/>
      <c r="B168" s="679" t="s">
        <v>2507</v>
      </c>
      <c r="C168" s="718"/>
      <c r="D168" s="718"/>
      <c r="E168" s="718"/>
      <c r="F168" s="718"/>
      <c r="G168" s="1161"/>
    </row>
    <row r="169" spans="1:7" s="803" customFormat="1">
      <c r="A169" s="812"/>
      <c r="B169" s="679" t="s">
        <v>2508</v>
      </c>
      <c r="C169" s="718"/>
      <c r="D169" s="718"/>
      <c r="E169" s="718"/>
      <c r="F169" s="718"/>
      <c r="G169" s="1165"/>
    </row>
    <row r="170" spans="1:7" s="755" customFormat="1">
      <c r="A170" s="812"/>
      <c r="B170" s="679" t="s">
        <v>2509</v>
      </c>
      <c r="C170" s="718"/>
      <c r="D170" s="718"/>
      <c r="E170" s="718"/>
      <c r="F170" s="718"/>
      <c r="G170" s="1161"/>
    </row>
    <row r="171" spans="1:7" s="755" customFormat="1">
      <c r="A171" s="812"/>
      <c r="B171" s="679" t="s">
        <v>2510</v>
      </c>
      <c r="C171" s="718"/>
      <c r="D171" s="718"/>
      <c r="E171" s="718"/>
      <c r="F171" s="718"/>
      <c r="G171" s="1161"/>
    </row>
    <row r="172" spans="1:7" s="755" customFormat="1">
      <c r="A172" s="812"/>
      <c r="B172" s="679" t="s">
        <v>2511</v>
      </c>
      <c r="C172" s="718"/>
      <c r="D172" s="718"/>
      <c r="E172" s="718"/>
      <c r="F172" s="718"/>
      <c r="G172" s="1161"/>
    </row>
    <row r="173" spans="1:7" s="755" customFormat="1">
      <c r="A173" s="812"/>
      <c r="B173" s="679" t="s">
        <v>2512</v>
      </c>
      <c r="C173" s="718"/>
      <c r="D173" s="718"/>
      <c r="E173" s="718"/>
      <c r="F173" s="718"/>
      <c r="G173" s="1161"/>
    </row>
    <row r="174" spans="1:7" s="755" customFormat="1">
      <c r="A174" s="812"/>
      <c r="B174" s="679" t="s">
        <v>2513</v>
      </c>
      <c r="C174" s="718"/>
      <c r="D174" s="718"/>
      <c r="E174" s="718"/>
      <c r="F174" s="718"/>
      <c r="G174" s="1161"/>
    </row>
    <row r="175" spans="1:7" s="755" customFormat="1">
      <c r="A175" s="812"/>
      <c r="B175" s="679" t="s">
        <v>2514</v>
      </c>
      <c r="C175" s="718"/>
      <c r="D175" s="718"/>
      <c r="E175" s="718"/>
      <c r="F175" s="718"/>
      <c r="G175" s="1161"/>
    </row>
    <row r="176" spans="1:7" s="755" customFormat="1">
      <c r="A176" s="812"/>
      <c r="B176" s="679" t="s">
        <v>2515</v>
      </c>
      <c r="C176" s="718"/>
      <c r="D176" s="718"/>
      <c r="E176" s="718"/>
      <c r="F176" s="718"/>
      <c r="G176" s="1161"/>
    </row>
    <row r="177" spans="1:7" s="755" customFormat="1">
      <c r="A177" s="812"/>
      <c r="B177" s="679" t="s">
        <v>2516</v>
      </c>
      <c r="C177" s="718"/>
      <c r="D177" s="718"/>
      <c r="E177" s="718"/>
      <c r="F177" s="718"/>
      <c r="G177" s="1161"/>
    </row>
    <row r="178" spans="1:7" s="755" customFormat="1">
      <c r="A178" s="812"/>
      <c r="B178" s="679" t="s">
        <v>2517</v>
      </c>
      <c r="C178" s="718"/>
      <c r="D178" s="718"/>
      <c r="E178" s="718"/>
      <c r="F178" s="718"/>
      <c r="G178" s="1161"/>
    </row>
    <row r="179" spans="1:7" s="755" customFormat="1" ht="54.75" customHeight="1">
      <c r="A179" s="812"/>
      <c r="B179" s="276" t="s">
        <v>3600</v>
      </c>
      <c r="C179" s="718"/>
      <c r="D179" s="277"/>
      <c r="E179" s="804"/>
      <c r="F179" s="277"/>
      <c r="G179" s="1162"/>
    </row>
    <row r="180" spans="1:7" s="758" customFormat="1">
      <c r="A180" s="774"/>
      <c r="B180" s="589" t="s">
        <v>338</v>
      </c>
      <c r="C180" s="718" t="s">
        <v>339</v>
      </c>
      <c r="D180" s="277">
        <v>7</v>
      </c>
      <c r="E180" s="1203"/>
      <c r="F180" s="277">
        <f>D180*E180</f>
        <v>0</v>
      </c>
      <c r="G180" s="1162"/>
    </row>
    <row r="181" spans="1:7" s="755" customFormat="1">
      <c r="A181" s="812"/>
      <c r="B181" s="276"/>
      <c r="C181" s="718"/>
      <c r="D181" s="277"/>
      <c r="E181" s="1203"/>
      <c r="F181" s="277"/>
      <c r="G181" s="1161"/>
    </row>
    <row r="182" spans="1:7" s="755" customFormat="1" ht="39.6">
      <c r="A182" s="73" t="s">
        <v>1289</v>
      </c>
      <c r="B182" s="679" t="s">
        <v>2518</v>
      </c>
      <c r="C182" s="718"/>
      <c r="D182" s="718"/>
      <c r="E182" s="718"/>
      <c r="F182" s="718"/>
      <c r="G182" s="1161"/>
    </row>
    <row r="183" spans="1:7" s="758" customFormat="1">
      <c r="A183" s="805"/>
      <c r="B183" s="885" t="s">
        <v>1091</v>
      </c>
      <c r="C183" s="718" t="s">
        <v>258</v>
      </c>
      <c r="D183" s="277">
        <v>3</v>
      </c>
      <c r="E183" s="1203"/>
      <c r="F183" s="277">
        <f>D183*E183</f>
        <v>0</v>
      </c>
      <c r="G183" s="1162"/>
    </row>
    <row r="184" spans="1:7" s="755" customFormat="1">
      <c r="A184" s="806"/>
      <c r="B184" s="807"/>
      <c r="C184" s="808"/>
      <c r="D184" s="809"/>
      <c r="E184" s="810"/>
      <c r="F184" s="811"/>
      <c r="G184" s="1161"/>
    </row>
    <row r="185" spans="1:7" s="755" customFormat="1">
      <c r="A185" s="73" t="s">
        <v>1290</v>
      </c>
      <c r="B185" s="620" t="s">
        <v>2519</v>
      </c>
      <c r="C185" s="718"/>
      <c r="D185" s="718"/>
      <c r="E185" s="718"/>
      <c r="F185" s="718"/>
      <c r="G185" s="1161"/>
    </row>
    <row r="186" spans="1:7" s="755" customFormat="1" ht="92.4">
      <c r="A186" s="812"/>
      <c r="B186" s="679" t="s">
        <v>2520</v>
      </c>
      <c r="C186" s="718"/>
      <c r="D186" s="718"/>
      <c r="E186" s="718"/>
      <c r="F186" s="718"/>
      <c r="G186" s="1161"/>
    </row>
    <row r="187" spans="1:7" s="755" customFormat="1">
      <c r="A187" s="755" t="s">
        <v>1344</v>
      </c>
      <c r="C187" s="718"/>
      <c r="D187" s="718"/>
      <c r="E187" s="718"/>
      <c r="F187" s="718"/>
      <c r="G187" s="1161"/>
    </row>
    <row r="188" spans="1:7" s="755" customFormat="1">
      <c r="A188" s="73" t="s">
        <v>2521</v>
      </c>
      <c r="B188" s="802" t="s">
        <v>2522</v>
      </c>
      <c r="C188" s="718"/>
      <c r="D188" s="718"/>
      <c r="E188" s="718"/>
      <c r="F188" s="718"/>
      <c r="G188" s="1161"/>
    </row>
    <row r="189" spans="1:7" s="755" customFormat="1">
      <c r="A189" s="812"/>
      <c r="B189" s="679" t="s">
        <v>1350</v>
      </c>
      <c r="C189" s="718"/>
      <c r="D189" s="718"/>
      <c r="E189" s="718"/>
      <c r="F189" s="718"/>
      <c r="G189" s="1161"/>
    </row>
    <row r="190" spans="1:7" s="803" customFormat="1">
      <c r="A190" s="812"/>
      <c r="B190" s="679" t="s">
        <v>2523</v>
      </c>
      <c r="C190" s="718"/>
      <c r="D190" s="718"/>
      <c r="E190" s="718"/>
      <c r="F190" s="718"/>
      <c r="G190" s="1165"/>
    </row>
    <row r="191" spans="1:7" s="755" customFormat="1">
      <c r="A191" s="812"/>
      <c r="B191" s="679" t="s">
        <v>2524</v>
      </c>
      <c r="C191" s="718"/>
      <c r="D191" s="718"/>
      <c r="E191" s="718"/>
      <c r="F191" s="718"/>
      <c r="G191" s="1161"/>
    </row>
    <row r="192" spans="1:7" s="755" customFormat="1">
      <c r="A192" s="812"/>
      <c r="B192" s="679" t="s">
        <v>2525</v>
      </c>
      <c r="C192" s="718"/>
      <c r="D192" s="718"/>
      <c r="E192" s="718"/>
      <c r="F192" s="718"/>
      <c r="G192" s="1161"/>
    </row>
    <row r="193" spans="1:7" s="755" customFormat="1">
      <c r="A193" s="812"/>
      <c r="B193" s="679" t="s">
        <v>2526</v>
      </c>
      <c r="C193" s="718"/>
      <c r="D193" s="718"/>
      <c r="E193" s="718"/>
      <c r="F193" s="718"/>
      <c r="G193" s="1161"/>
    </row>
    <row r="194" spans="1:7" s="755" customFormat="1">
      <c r="A194" s="812"/>
      <c r="B194" s="679" t="s">
        <v>2527</v>
      </c>
      <c r="C194" s="718"/>
      <c r="D194" s="718"/>
      <c r="E194" s="718"/>
      <c r="F194" s="718"/>
      <c r="G194" s="1161"/>
    </row>
    <row r="195" spans="1:7" s="755" customFormat="1">
      <c r="A195" s="812"/>
      <c r="B195" s="679" t="s">
        <v>2528</v>
      </c>
      <c r="C195" s="718"/>
      <c r="D195" s="718"/>
      <c r="E195" s="718"/>
      <c r="F195" s="718"/>
      <c r="G195" s="1161"/>
    </row>
    <row r="196" spans="1:7" s="755" customFormat="1">
      <c r="A196" s="812"/>
      <c r="B196" s="679" t="s">
        <v>2529</v>
      </c>
      <c r="C196" s="718"/>
      <c r="D196" s="718"/>
      <c r="E196" s="718"/>
      <c r="F196" s="718"/>
      <c r="G196" s="1161"/>
    </row>
    <row r="197" spans="1:7" s="755" customFormat="1">
      <c r="A197" s="812"/>
      <c r="B197" s="679" t="s">
        <v>2530</v>
      </c>
      <c r="C197" s="718"/>
      <c r="D197" s="718"/>
      <c r="E197" s="718"/>
      <c r="F197" s="718"/>
      <c r="G197" s="1161"/>
    </row>
    <row r="198" spans="1:7" s="755" customFormat="1">
      <c r="A198" s="812"/>
      <c r="B198" s="679" t="s">
        <v>2531</v>
      </c>
      <c r="C198" s="718"/>
      <c r="D198" s="718"/>
      <c r="E198" s="718"/>
      <c r="F198" s="718"/>
      <c r="G198" s="1161"/>
    </row>
    <row r="199" spans="1:7" s="755" customFormat="1">
      <c r="A199" s="812"/>
      <c r="B199" s="679" t="s">
        <v>2532</v>
      </c>
      <c r="C199" s="718"/>
      <c r="D199" s="718"/>
      <c r="E199" s="718"/>
      <c r="F199" s="718"/>
      <c r="G199" s="1161"/>
    </row>
    <row r="200" spans="1:7" s="755" customFormat="1">
      <c r="A200" s="812"/>
      <c r="B200" s="679" t="s">
        <v>2533</v>
      </c>
      <c r="C200" s="718"/>
      <c r="D200" s="718"/>
      <c r="E200" s="718"/>
      <c r="F200" s="718"/>
      <c r="G200" s="1161"/>
    </row>
    <row r="201" spans="1:7" s="755" customFormat="1" ht="17.25" customHeight="1">
      <c r="A201" s="812"/>
      <c r="B201" s="679" t="s">
        <v>2534</v>
      </c>
      <c r="C201" s="718"/>
      <c r="D201" s="718"/>
      <c r="E201" s="718"/>
      <c r="F201" s="718"/>
      <c r="G201" s="1161"/>
    </row>
    <row r="202" spans="1:7" s="755" customFormat="1">
      <c r="A202" s="812"/>
      <c r="B202" s="679" t="s">
        <v>2517</v>
      </c>
      <c r="C202" s="718"/>
      <c r="D202" s="718"/>
      <c r="E202" s="718"/>
      <c r="F202" s="718"/>
      <c r="G202" s="1161"/>
    </row>
    <row r="203" spans="1:7" s="755" customFormat="1" ht="51" customHeight="1">
      <c r="A203" s="812"/>
      <c r="B203" s="276" t="s">
        <v>3600</v>
      </c>
      <c r="C203" s="718"/>
      <c r="D203" s="718"/>
      <c r="E203" s="718"/>
      <c r="F203" s="718"/>
      <c r="G203" s="1162"/>
    </row>
    <row r="204" spans="1:7" s="758" customFormat="1">
      <c r="A204" s="774"/>
      <c r="B204" s="885" t="s">
        <v>1091</v>
      </c>
      <c r="C204" s="718" t="s">
        <v>258</v>
      </c>
      <c r="D204" s="277">
        <v>47</v>
      </c>
      <c r="E204" s="1203"/>
      <c r="F204" s="277">
        <f>D204*E204</f>
        <v>0</v>
      </c>
      <c r="G204" s="1162"/>
    </row>
    <row r="205" spans="1:7" s="755" customFormat="1">
      <c r="A205" s="806"/>
      <c r="B205" s="807"/>
      <c r="C205" s="808"/>
      <c r="D205" s="809"/>
      <c r="E205" s="810"/>
      <c r="F205" s="811"/>
      <c r="G205" s="1161"/>
    </row>
    <row r="206" spans="1:7" s="755" customFormat="1">
      <c r="A206" s="73" t="s">
        <v>2535</v>
      </c>
      <c r="B206" s="802" t="s">
        <v>2536</v>
      </c>
      <c r="C206" s="718"/>
      <c r="D206" s="718"/>
      <c r="E206" s="718"/>
      <c r="F206" s="718"/>
      <c r="G206" s="1161"/>
    </row>
    <row r="207" spans="1:7" s="755" customFormat="1">
      <c r="A207" s="812"/>
      <c r="B207" s="679" t="s">
        <v>1350</v>
      </c>
      <c r="C207" s="718"/>
      <c r="D207" s="718"/>
      <c r="E207" s="718"/>
      <c r="F207" s="718"/>
      <c r="G207" s="1161"/>
    </row>
    <row r="208" spans="1:7" s="755" customFormat="1">
      <c r="A208" s="812"/>
      <c r="B208" s="679" t="s">
        <v>2537</v>
      </c>
      <c r="C208" s="718"/>
      <c r="D208" s="718"/>
      <c r="E208" s="718"/>
      <c r="F208" s="718"/>
      <c r="G208" s="1161"/>
    </row>
    <row r="209" spans="1:7" s="755" customFormat="1">
      <c r="A209" s="812"/>
      <c r="B209" s="679" t="s">
        <v>2538</v>
      </c>
      <c r="C209" s="718"/>
      <c r="D209" s="718"/>
      <c r="E209" s="718"/>
      <c r="F209" s="718"/>
      <c r="G209" s="1161"/>
    </row>
    <row r="210" spans="1:7" s="755" customFormat="1">
      <c r="A210" s="812"/>
      <c r="B210" s="679" t="s">
        <v>2525</v>
      </c>
      <c r="C210" s="718"/>
      <c r="D210" s="718"/>
      <c r="E210" s="718"/>
      <c r="F210" s="718"/>
      <c r="G210" s="1161"/>
    </row>
    <row r="211" spans="1:7" s="755" customFormat="1">
      <c r="A211" s="812"/>
      <c r="B211" s="679" t="s">
        <v>2526</v>
      </c>
      <c r="C211" s="718"/>
      <c r="D211" s="718"/>
      <c r="E211" s="718"/>
      <c r="F211" s="718"/>
      <c r="G211" s="1161"/>
    </row>
    <row r="212" spans="1:7" s="755" customFormat="1">
      <c r="A212" s="812"/>
      <c r="B212" s="679" t="s">
        <v>2527</v>
      </c>
      <c r="C212" s="718"/>
      <c r="D212" s="718"/>
      <c r="E212" s="718"/>
      <c r="F212" s="718"/>
      <c r="G212" s="1161"/>
    </row>
    <row r="213" spans="1:7" s="755" customFormat="1">
      <c r="A213" s="812"/>
      <c r="B213" s="679" t="s">
        <v>2528</v>
      </c>
      <c r="C213" s="718"/>
      <c r="D213" s="718"/>
      <c r="E213" s="718"/>
      <c r="F213" s="718"/>
      <c r="G213" s="1161"/>
    </row>
    <row r="214" spans="1:7" s="755" customFormat="1">
      <c r="A214" s="812"/>
      <c r="B214" s="679" t="s">
        <v>2529</v>
      </c>
      <c r="C214" s="718"/>
      <c r="D214" s="718"/>
      <c r="E214" s="718"/>
      <c r="F214" s="718"/>
      <c r="G214" s="1161"/>
    </row>
    <row r="215" spans="1:7" s="803" customFormat="1">
      <c r="A215" s="812"/>
      <c r="B215" s="679" t="s">
        <v>2530</v>
      </c>
      <c r="C215" s="718"/>
      <c r="D215" s="718"/>
      <c r="E215" s="718"/>
      <c r="F215" s="718"/>
      <c r="G215" s="1165"/>
    </row>
    <row r="216" spans="1:7" s="755" customFormat="1">
      <c r="A216" s="812"/>
      <c r="B216" s="679" t="s">
        <v>2531</v>
      </c>
      <c r="C216" s="718"/>
      <c r="D216" s="718"/>
      <c r="E216" s="718"/>
      <c r="F216" s="718"/>
      <c r="G216" s="1161"/>
    </row>
    <row r="217" spans="1:7" s="755" customFormat="1">
      <c r="A217" s="812"/>
      <c r="B217" s="679" t="s">
        <v>2532</v>
      </c>
      <c r="C217" s="718"/>
      <c r="D217" s="718"/>
      <c r="E217" s="718"/>
      <c r="F217" s="718"/>
      <c r="G217" s="1161"/>
    </row>
    <row r="218" spans="1:7" s="755" customFormat="1" ht="18" customHeight="1">
      <c r="A218" s="812"/>
      <c r="B218" s="679" t="s">
        <v>2533</v>
      </c>
      <c r="C218" s="718"/>
      <c r="D218" s="718"/>
      <c r="E218" s="718"/>
      <c r="F218" s="718"/>
      <c r="G218" s="1161"/>
    </row>
    <row r="219" spans="1:7" s="755" customFormat="1" ht="20.25" customHeight="1">
      <c r="A219" s="812"/>
      <c r="B219" s="679" t="s">
        <v>2534</v>
      </c>
      <c r="C219" s="718"/>
      <c r="D219" s="718"/>
      <c r="E219" s="718"/>
      <c r="F219" s="718"/>
      <c r="G219" s="1161"/>
    </row>
    <row r="220" spans="1:7" s="755" customFormat="1">
      <c r="A220" s="812"/>
      <c r="B220" s="679" t="s">
        <v>2517</v>
      </c>
      <c r="C220" s="718"/>
      <c r="D220" s="718"/>
      <c r="E220" s="718"/>
      <c r="F220" s="718"/>
      <c r="G220" s="1161"/>
    </row>
    <row r="221" spans="1:7" s="755" customFormat="1" ht="53.25" customHeight="1">
      <c r="A221" s="812"/>
      <c r="B221" s="276" t="s">
        <v>3600</v>
      </c>
      <c r="C221" s="718"/>
      <c r="D221" s="718"/>
      <c r="E221" s="718"/>
      <c r="F221" s="718"/>
      <c r="G221" s="1162"/>
    </row>
    <row r="222" spans="1:7" s="755" customFormat="1">
      <c r="A222" s="812"/>
      <c r="B222" s="679" t="s">
        <v>1091</v>
      </c>
      <c r="C222" s="718" t="s">
        <v>258</v>
      </c>
      <c r="D222" s="277">
        <v>16</v>
      </c>
      <c r="E222" s="1203"/>
      <c r="F222" s="277">
        <f>D222*E222</f>
        <v>0</v>
      </c>
      <c r="G222" s="1161"/>
    </row>
    <row r="223" spans="1:7" s="755" customFormat="1">
      <c r="A223" s="812"/>
      <c r="B223" s="679"/>
      <c r="C223" s="718"/>
      <c r="D223" s="718"/>
      <c r="E223" s="718"/>
      <c r="F223" s="718"/>
      <c r="G223" s="1161"/>
    </row>
    <row r="224" spans="1:7" s="755" customFormat="1">
      <c r="A224" s="73" t="s">
        <v>2539</v>
      </c>
      <c r="B224" s="802" t="s">
        <v>2540</v>
      </c>
      <c r="C224" s="718"/>
      <c r="D224" s="718"/>
      <c r="E224" s="718"/>
      <c r="F224" s="718"/>
      <c r="G224" s="1161"/>
    </row>
    <row r="225" spans="1:7" s="755" customFormat="1">
      <c r="A225" s="812"/>
      <c r="B225" s="679" t="s">
        <v>1350</v>
      </c>
      <c r="C225" s="718"/>
      <c r="D225" s="718"/>
      <c r="E225" s="718"/>
      <c r="F225" s="718"/>
      <c r="G225" s="1161"/>
    </row>
    <row r="226" spans="1:7" s="755" customFormat="1">
      <c r="A226" s="812"/>
      <c r="B226" s="679" t="s">
        <v>2541</v>
      </c>
      <c r="C226" s="718"/>
      <c r="D226" s="718"/>
      <c r="E226" s="718"/>
      <c r="F226" s="718"/>
      <c r="G226" s="1161"/>
    </row>
    <row r="227" spans="1:7" s="755" customFormat="1">
      <c r="A227" s="812"/>
      <c r="B227" s="679" t="s">
        <v>2542</v>
      </c>
      <c r="C227" s="718"/>
      <c r="D227" s="718"/>
      <c r="E227" s="718"/>
      <c r="F227" s="718"/>
      <c r="G227" s="1161"/>
    </row>
    <row r="228" spans="1:7" s="755" customFormat="1">
      <c r="A228" s="812"/>
      <c r="B228" s="679" t="s">
        <v>2543</v>
      </c>
      <c r="C228" s="718"/>
      <c r="D228" s="718"/>
      <c r="E228" s="718"/>
      <c r="F228" s="718"/>
      <c r="G228" s="1161"/>
    </row>
    <row r="229" spans="1:7" s="755" customFormat="1">
      <c r="A229" s="812"/>
      <c r="B229" s="679" t="s">
        <v>2544</v>
      </c>
      <c r="C229" s="718"/>
      <c r="D229" s="718"/>
      <c r="E229" s="718"/>
      <c r="F229" s="718"/>
      <c r="G229" s="1161"/>
    </row>
    <row r="230" spans="1:7" s="755" customFormat="1">
      <c r="A230" s="812"/>
      <c r="B230" s="679" t="s">
        <v>2527</v>
      </c>
      <c r="C230" s="718"/>
      <c r="D230" s="718"/>
      <c r="E230" s="718"/>
      <c r="F230" s="718"/>
      <c r="G230" s="1161"/>
    </row>
    <row r="231" spans="1:7" s="755" customFormat="1">
      <c r="A231" s="812"/>
      <c r="B231" s="679" t="s">
        <v>2528</v>
      </c>
      <c r="C231" s="718"/>
      <c r="D231" s="718"/>
      <c r="E231" s="718"/>
      <c r="F231" s="718"/>
      <c r="G231" s="1161"/>
    </row>
    <row r="232" spans="1:7" s="755" customFormat="1">
      <c r="A232" s="812"/>
      <c r="B232" s="679" t="s">
        <v>2529</v>
      </c>
      <c r="C232" s="718"/>
      <c r="D232" s="718"/>
      <c r="E232" s="718"/>
      <c r="F232" s="718"/>
      <c r="G232" s="1161"/>
    </row>
    <row r="233" spans="1:7" s="755" customFormat="1">
      <c r="A233" s="812"/>
      <c r="B233" s="679" t="s">
        <v>2545</v>
      </c>
      <c r="C233" s="718"/>
      <c r="D233" s="718"/>
      <c r="E233" s="718"/>
      <c r="F233" s="718"/>
      <c r="G233" s="1161"/>
    </row>
    <row r="234" spans="1:7" s="755" customFormat="1">
      <c r="A234" s="812"/>
      <c r="B234" s="679" t="s">
        <v>2546</v>
      </c>
      <c r="C234" s="718"/>
      <c r="D234" s="718"/>
      <c r="E234" s="718"/>
      <c r="F234" s="718"/>
      <c r="G234" s="1161"/>
    </row>
    <row r="235" spans="1:7" s="755" customFormat="1">
      <c r="A235" s="812"/>
      <c r="B235" s="679" t="s">
        <v>2532</v>
      </c>
      <c r="C235" s="718"/>
      <c r="D235" s="718"/>
      <c r="E235" s="718"/>
      <c r="F235" s="718"/>
      <c r="G235" s="1161"/>
    </row>
    <row r="236" spans="1:7" s="755" customFormat="1">
      <c r="A236" s="812"/>
      <c r="B236" s="679" t="s">
        <v>2533</v>
      </c>
      <c r="C236" s="718"/>
      <c r="D236" s="718"/>
      <c r="E236" s="718"/>
      <c r="F236" s="718"/>
      <c r="G236" s="1161"/>
    </row>
    <row r="237" spans="1:7" s="755" customFormat="1" ht="12.75" customHeight="1">
      <c r="A237" s="812"/>
      <c r="B237" s="679" t="s">
        <v>2534</v>
      </c>
      <c r="C237" s="718"/>
      <c r="D237" s="718"/>
      <c r="E237" s="718"/>
      <c r="F237" s="718"/>
      <c r="G237" s="1161"/>
    </row>
    <row r="238" spans="1:7" s="755" customFormat="1">
      <c r="A238" s="812"/>
      <c r="B238" s="679" t="s">
        <v>2517</v>
      </c>
      <c r="C238" s="718"/>
      <c r="D238" s="718"/>
      <c r="E238" s="718"/>
      <c r="F238" s="718"/>
      <c r="G238" s="1161"/>
    </row>
    <row r="239" spans="1:7" s="755" customFormat="1" ht="50.25" customHeight="1">
      <c r="A239" s="812"/>
      <c r="B239" s="276" t="s">
        <v>3600</v>
      </c>
      <c r="C239" s="718"/>
      <c r="D239" s="718"/>
      <c r="E239" s="718"/>
      <c r="F239" s="718"/>
      <c r="G239" s="1162"/>
    </row>
    <row r="240" spans="1:7" s="755" customFormat="1">
      <c r="A240" s="812"/>
      <c r="B240" s="679" t="s">
        <v>1091</v>
      </c>
      <c r="C240" s="718" t="s">
        <v>258</v>
      </c>
      <c r="D240" s="277">
        <v>4</v>
      </c>
      <c r="E240" s="1203"/>
      <c r="F240" s="277">
        <f>D240*E240</f>
        <v>0</v>
      </c>
      <c r="G240" s="1161"/>
    </row>
    <row r="241" spans="1:8" s="755" customFormat="1">
      <c r="A241" s="812"/>
      <c r="B241" s="679"/>
      <c r="C241" s="718"/>
      <c r="D241" s="718"/>
      <c r="E241" s="718"/>
      <c r="F241" s="718"/>
      <c r="G241" s="1161"/>
    </row>
    <row r="242" spans="1:8" s="755" customFormat="1">
      <c r="A242" s="73" t="s">
        <v>1291</v>
      </c>
      <c r="B242" s="620" t="s">
        <v>2547</v>
      </c>
      <c r="C242" s="718"/>
      <c r="D242" s="718"/>
      <c r="E242" s="718"/>
      <c r="F242" s="718"/>
      <c r="G242" s="1161"/>
    </row>
    <row r="243" spans="1:8" s="755" customFormat="1">
      <c r="A243" s="812"/>
      <c r="B243" s="679" t="s">
        <v>2548</v>
      </c>
      <c r="C243" s="718"/>
      <c r="D243" s="718"/>
      <c r="E243" s="718"/>
      <c r="F243" s="718"/>
      <c r="G243" s="1161"/>
    </row>
    <row r="244" spans="1:8" s="755" customFormat="1" ht="12.75" customHeight="1">
      <c r="A244" s="755" t="s">
        <v>1344</v>
      </c>
      <c r="C244" s="718"/>
      <c r="D244" s="718"/>
      <c r="E244" s="718"/>
      <c r="F244" s="718"/>
      <c r="G244" s="1161"/>
    </row>
    <row r="245" spans="1:8" s="755" customFormat="1">
      <c r="A245" s="73" t="s">
        <v>2549</v>
      </c>
      <c r="B245" s="802" t="s">
        <v>2550</v>
      </c>
      <c r="C245" s="718"/>
      <c r="D245" s="718"/>
      <c r="E245" s="718"/>
      <c r="F245" s="718"/>
      <c r="G245" s="1161"/>
    </row>
    <row r="246" spans="1:8" s="755" customFormat="1" ht="105" customHeight="1">
      <c r="A246" s="812"/>
      <c r="B246" s="8" t="s">
        <v>3601</v>
      </c>
      <c r="C246" s="804"/>
      <c r="D246" s="277"/>
      <c r="E246" s="277"/>
      <c r="F246" s="804"/>
      <c r="G246" s="1162"/>
    </row>
    <row r="247" spans="1:8" s="755" customFormat="1">
      <c r="A247" s="812"/>
      <c r="B247" s="679" t="s">
        <v>1091</v>
      </c>
      <c r="C247" s="804" t="s">
        <v>258</v>
      </c>
      <c r="D247" s="277">
        <v>47</v>
      </c>
      <c r="E247" s="277"/>
      <c r="F247" s="804">
        <f>D247*E247</f>
        <v>0</v>
      </c>
      <c r="G247" s="1161"/>
      <c r="H247" s="813" t="s">
        <v>2551</v>
      </c>
    </row>
    <row r="248" spans="1:8" s="755" customFormat="1">
      <c r="A248" s="755" t="s">
        <v>1344</v>
      </c>
      <c r="C248" s="718"/>
      <c r="D248" s="718"/>
      <c r="E248" s="718"/>
      <c r="F248" s="718"/>
      <c r="G248" s="1161"/>
    </row>
    <row r="249" spans="1:8" s="755" customFormat="1" ht="52.8">
      <c r="A249" s="73" t="s">
        <v>2552</v>
      </c>
      <c r="B249" s="679" t="s">
        <v>2553</v>
      </c>
      <c r="C249" s="718"/>
      <c r="D249" s="718"/>
      <c r="E249" s="718"/>
      <c r="F249" s="718"/>
      <c r="G249" s="1161"/>
    </row>
    <row r="250" spans="1:8" s="755" customFormat="1" ht="73.5" customHeight="1">
      <c r="B250" s="679" t="s">
        <v>2554</v>
      </c>
      <c r="C250" s="718"/>
      <c r="D250" s="718"/>
      <c r="E250" s="718"/>
      <c r="F250" s="718"/>
      <c r="G250" s="1161"/>
    </row>
    <row r="251" spans="1:8" s="755" customFormat="1" ht="52.8">
      <c r="B251" s="679" t="s">
        <v>2555</v>
      </c>
      <c r="C251" s="718"/>
      <c r="D251" s="718"/>
      <c r="E251" s="718"/>
      <c r="F251" s="718"/>
      <c r="G251" s="1161"/>
    </row>
    <row r="252" spans="1:8" s="755" customFormat="1" ht="77.25" customHeight="1">
      <c r="B252" s="679" t="s">
        <v>2556</v>
      </c>
      <c r="C252" s="718"/>
      <c r="D252" s="718"/>
      <c r="E252" s="718"/>
      <c r="F252" s="718"/>
      <c r="G252" s="1161"/>
    </row>
    <row r="253" spans="1:8" s="755" customFormat="1">
      <c r="A253" s="755" t="s">
        <v>1344</v>
      </c>
      <c r="C253" s="718"/>
      <c r="D253" s="718"/>
      <c r="E253" s="718"/>
      <c r="F253" s="718"/>
      <c r="G253" s="1161"/>
    </row>
    <row r="254" spans="1:8" s="755" customFormat="1" ht="52.8">
      <c r="A254" s="73" t="s">
        <v>2557</v>
      </c>
      <c r="B254" s="679" t="s">
        <v>2558</v>
      </c>
      <c r="C254" s="718"/>
      <c r="D254" s="718"/>
      <c r="E254" s="718"/>
      <c r="F254" s="718"/>
      <c r="G254" s="1161"/>
    </row>
    <row r="255" spans="1:8" s="715" customFormat="1">
      <c r="A255" s="814"/>
      <c r="B255" s="715" t="s">
        <v>1091</v>
      </c>
      <c r="C255" s="804" t="s">
        <v>258</v>
      </c>
      <c r="D255" s="277">
        <v>1</v>
      </c>
      <c r="E255" s="277"/>
      <c r="F255" s="804">
        <f>D255*E255</f>
        <v>0</v>
      </c>
      <c r="G255" s="1162"/>
    </row>
    <row r="256" spans="1:8" s="755" customFormat="1">
      <c r="C256" s="718"/>
      <c r="D256" s="718"/>
      <c r="E256" s="718"/>
      <c r="F256" s="718"/>
      <c r="G256" s="1161"/>
    </row>
    <row r="257" spans="1:7" s="755" customFormat="1" ht="52.8">
      <c r="A257" s="73" t="s">
        <v>2559</v>
      </c>
      <c r="B257" s="679" t="s">
        <v>2560</v>
      </c>
      <c r="C257" s="718"/>
      <c r="D257" s="718"/>
      <c r="E257" s="718"/>
      <c r="F257" s="718"/>
      <c r="G257" s="1161"/>
    </row>
    <row r="258" spans="1:7" s="755" customFormat="1" ht="26.4">
      <c r="A258" s="812"/>
      <c r="B258" s="679" t="s">
        <v>2561</v>
      </c>
      <c r="C258" s="718"/>
      <c r="D258" s="718"/>
      <c r="E258" s="718"/>
      <c r="F258" s="718"/>
      <c r="G258" s="1161"/>
    </row>
    <row r="259" spans="1:7" s="755" customFormat="1">
      <c r="A259" s="812"/>
      <c r="B259" s="679" t="s">
        <v>2562</v>
      </c>
      <c r="C259" s="718"/>
      <c r="D259" s="718"/>
      <c r="E259" s="718"/>
      <c r="F259" s="718"/>
      <c r="G259" s="1161"/>
    </row>
    <row r="260" spans="1:7" s="755" customFormat="1">
      <c r="A260" s="812"/>
      <c r="B260" s="679" t="s">
        <v>2563</v>
      </c>
      <c r="C260" s="718"/>
      <c r="D260" s="718"/>
      <c r="E260" s="718"/>
      <c r="F260" s="718"/>
      <c r="G260" s="1161"/>
    </row>
    <row r="261" spans="1:7" s="755" customFormat="1">
      <c r="A261" s="812"/>
      <c r="B261" s="679" t="s">
        <v>2564</v>
      </c>
      <c r="C261" s="804"/>
      <c r="D261" s="277"/>
      <c r="E261" s="277"/>
      <c r="F261" s="804"/>
      <c r="G261" s="1161"/>
    </row>
    <row r="262" spans="1:7" s="755" customFormat="1">
      <c r="A262" s="812"/>
      <c r="B262" s="679" t="s">
        <v>1091</v>
      </c>
      <c r="C262" s="804" t="s">
        <v>258</v>
      </c>
      <c r="D262" s="277">
        <v>1</v>
      </c>
      <c r="E262" s="277"/>
      <c r="F262" s="804">
        <f>D262*E262</f>
        <v>0</v>
      </c>
      <c r="G262" s="1161"/>
    </row>
    <row r="263" spans="1:7" s="755" customFormat="1">
      <c r="A263" s="812"/>
      <c r="B263" s="679"/>
      <c r="C263" s="804"/>
      <c r="D263" s="277"/>
      <c r="E263" s="277"/>
      <c r="F263" s="804"/>
      <c r="G263" s="1161"/>
    </row>
    <row r="264" spans="1:7" s="755" customFormat="1">
      <c r="A264" s="806"/>
      <c r="B264" s="754"/>
      <c r="C264" s="808"/>
      <c r="D264" s="809"/>
      <c r="E264" s="810"/>
      <c r="F264" s="811"/>
      <c r="G264" s="1161"/>
    </row>
    <row r="265" spans="1:7" s="755" customFormat="1" ht="66">
      <c r="A265" s="73" t="s">
        <v>1292</v>
      </c>
      <c r="B265" s="815" t="s">
        <v>2565</v>
      </c>
      <c r="C265" s="816"/>
      <c r="D265" s="277"/>
      <c r="E265" s="817"/>
      <c r="F265" s="817"/>
      <c r="G265" s="1161"/>
    </row>
    <row r="266" spans="1:7" s="755" customFormat="1">
      <c r="A266" s="73"/>
      <c r="B266" s="815" t="s">
        <v>1326</v>
      </c>
      <c r="C266" s="816"/>
      <c r="D266" s="277"/>
      <c r="E266" s="817"/>
      <c r="F266" s="817"/>
      <c r="G266" s="1161"/>
    </row>
    <row r="267" spans="1:7" s="755" customFormat="1" ht="22.5" customHeight="1">
      <c r="A267" s="818"/>
      <c r="B267" s="819" t="s">
        <v>2566</v>
      </c>
      <c r="C267" s="820" t="s">
        <v>1243</v>
      </c>
      <c r="D267" s="277">
        <v>270</v>
      </c>
      <c r="E267" s="1203"/>
      <c r="F267" s="277">
        <f>D267*E267</f>
        <v>0</v>
      </c>
      <c r="G267" s="1161"/>
    </row>
    <row r="268" spans="1:7" s="755" customFormat="1">
      <c r="A268" s="818"/>
      <c r="B268" s="819" t="s">
        <v>2567</v>
      </c>
      <c r="C268" s="820" t="s">
        <v>1243</v>
      </c>
      <c r="D268" s="277">
        <v>20</v>
      </c>
      <c r="E268" s="1203"/>
      <c r="F268" s="277">
        <f t="shared" ref="F268:F274" si="0">D268*E268</f>
        <v>0</v>
      </c>
      <c r="G268" s="1161"/>
    </row>
    <row r="269" spans="1:7" s="138" customFormat="1" ht="15.6" customHeight="1">
      <c r="A269" s="818"/>
      <c r="B269" s="819" t="s">
        <v>2568</v>
      </c>
      <c r="C269" s="820" t="s">
        <v>1243</v>
      </c>
      <c r="D269" s="277">
        <v>280</v>
      </c>
      <c r="E269" s="1203"/>
      <c r="F269" s="277">
        <f t="shared" si="0"/>
        <v>0</v>
      </c>
      <c r="G269" s="1165"/>
    </row>
    <row r="270" spans="1:7" s="138" customFormat="1" ht="14.25" customHeight="1">
      <c r="A270" s="818"/>
      <c r="B270" s="819" t="s">
        <v>2569</v>
      </c>
      <c r="C270" s="820" t="s">
        <v>1243</v>
      </c>
      <c r="D270" s="277">
        <v>200</v>
      </c>
      <c r="E270" s="1203"/>
      <c r="F270" s="277">
        <f t="shared" si="0"/>
        <v>0</v>
      </c>
      <c r="G270" s="1165"/>
    </row>
    <row r="271" spans="1:7" s="138" customFormat="1" ht="15.6" customHeight="1">
      <c r="A271" s="818"/>
      <c r="B271" s="819" t="s">
        <v>2570</v>
      </c>
      <c r="C271" s="820" t="s">
        <v>1243</v>
      </c>
      <c r="D271" s="277">
        <v>30</v>
      </c>
      <c r="E271" s="1203"/>
      <c r="F271" s="277">
        <f t="shared" si="0"/>
        <v>0</v>
      </c>
      <c r="G271" s="1165"/>
    </row>
    <row r="272" spans="1:7" s="138" customFormat="1" ht="15.6" customHeight="1">
      <c r="A272" s="818"/>
      <c r="B272" s="819" t="s">
        <v>2571</v>
      </c>
      <c r="C272" s="820" t="s">
        <v>1243</v>
      </c>
      <c r="D272" s="277">
        <v>30</v>
      </c>
      <c r="E272" s="1203"/>
      <c r="F272" s="277">
        <f t="shared" si="0"/>
        <v>0</v>
      </c>
      <c r="G272" s="1165"/>
    </row>
    <row r="273" spans="1:7" s="138" customFormat="1" ht="15.6" customHeight="1">
      <c r="A273" s="818"/>
      <c r="B273" s="819" t="s">
        <v>2572</v>
      </c>
      <c r="C273" s="820" t="s">
        <v>1243</v>
      </c>
      <c r="D273" s="277">
        <v>90</v>
      </c>
      <c r="E273" s="1203"/>
      <c r="F273" s="277">
        <f t="shared" si="0"/>
        <v>0</v>
      </c>
      <c r="G273" s="1165"/>
    </row>
    <row r="274" spans="1:7" s="138" customFormat="1" ht="15.6" customHeight="1">
      <c r="A274" s="818"/>
      <c r="B274" s="819" t="s">
        <v>2573</v>
      </c>
      <c r="C274" s="820" t="s">
        <v>1243</v>
      </c>
      <c r="D274" s="277">
        <v>0</v>
      </c>
      <c r="E274" s="1203"/>
      <c r="F274" s="277">
        <f t="shared" si="0"/>
        <v>0</v>
      </c>
      <c r="G274" s="1165"/>
    </row>
    <row r="275" spans="1:7" s="138" customFormat="1" ht="15.6" customHeight="1">
      <c r="A275" s="57"/>
      <c r="B275" s="821"/>
      <c r="C275" s="718"/>
      <c r="D275" s="718"/>
      <c r="E275" s="718"/>
      <c r="F275" s="718"/>
      <c r="G275" s="1165"/>
    </row>
    <row r="276" spans="1:7" s="138" customFormat="1" ht="52.8">
      <c r="A276" s="73" t="s">
        <v>1293</v>
      </c>
      <c r="B276" s="679" t="s">
        <v>2574</v>
      </c>
      <c r="C276" s="718"/>
      <c r="D276" s="718"/>
      <c r="E276" s="718"/>
      <c r="F276" s="718"/>
      <c r="G276" s="1165"/>
    </row>
    <row r="277" spans="1:7" s="138" customFormat="1">
      <c r="A277" s="73" t="s">
        <v>2575</v>
      </c>
      <c r="B277" s="679" t="s">
        <v>2576</v>
      </c>
      <c r="C277" s="718" t="s">
        <v>339</v>
      </c>
      <c r="D277" s="277">
        <v>20</v>
      </c>
      <c r="E277" s="277"/>
      <c r="F277" s="804">
        <f>D277*E277</f>
        <v>0</v>
      </c>
      <c r="G277" s="1165"/>
    </row>
    <row r="278" spans="1:7" s="138" customFormat="1" ht="43.5" customHeight="1">
      <c r="A278" s="73" t="s">
        <v>2577</v>
      </c>
      <c r="B278" s="679" t="s">
        <v>2578</v>
      </c>
      <c r="C278" s="718" t="s">
        <v>339</v>
      </c>
      <c r="D278" s="277">
        <v>3</v>
      </c>
      <c r="E278" s="277"/>
      <c r="F278" s="804">
        <f>D278*E278</f>
        <v>0</v>
      </c>
      <c r="G278" s="1165"/>
    </row>
    <row r="279" spans="1:7" s="138" customFormat="1" ht="15.6" customHeight="1">
      <c r="A279" s="73" t="s">
        <v>2579</v>
      </c>
      <c r="B279" s="679" t="s">
        <v>2580</v>
      </c>
      <c r="C279" s="718" t="s">
        <v>339</v>
      </c>
      <c r="D279" s="277">
        <v>3</v>
      </c>
      <c r="E279" s="277"/>
      <c r="F279" s="804">
        <f>D279*E279</f>
        <v>0</v>
      </c>
      <c r="G279" s="1165"/>
    </row>
    <row r="280" spans="1:7" s="138" customFormat="1" ht="15.6" customHeight="1">
      <c r="A280" s="755"/>
      <c r="B280" s="679"/>
      <c r="C280" s="718"/>
      <c r="D280" s="61"/>
      <c r="E280" s="718"/>
      <c r="F280" s="718"/>
      <c r="G280" s="1165"/>
    </row>
    <row r="281" spans="1:7" s="138" customFormat="1" ht="15.6" customHeight="1">
      <c r="A281" s="73" t="s">
        <v>2581</v>
      </c>
      <c r="B281" s="679" t="s">
        <v>2582</v>
      </c>
      <c r="C281" s="718"/>
      <c r="D281" s="277"/>
      <c r="E281" s="277"/>
      <c r="F281" s="804"/>
      <c r="G281" s="1165"/>
    </row>
    <row r="282" spans="1:7" s="138" customFormat="1" ht="15.6" customHeight="1">
      <c r="A282" s="755" t="s">
        <v>1344</v>
      </c>
      <c r="B282" s="679" t="s">
        <v>2583</v>
      </c>
      <c r="C282" s="718"/>
      <c r="D282" s="277"/>
      <c r="E282" s="277"/>
      <c r="F282" s="804"/>
      <c r="G282" s="1165"/>
    </row>
    <row r="283" spans="1:7" s="138" customFormat="1">
      <c r="A283" s="755"/>
      <c r="B283" s="679" t="s">
        <v>536</v>
      </c>
      <c r="C283" s="718" t="s">
        <v>339</v>
      </c>
      <c r="D283" s="277">
        <v>2</v>
      </c>
      <c r="E283" s="277"/>
      <c r="F283" s="804">
        <f>D283*E283</f>
        <v>0</v>
      </c>
      <c r="G283" s="1167"/>
    </row>
    <row r="284" spans="1:7" s="138" customFormat="1">
      <c r="A284" s="755"/>
      <c r="B284" s="679"/>
      <c r="C284" s="718"/>
      <c r="D284" s="277"/>
      <c r="E284" s="277"/>
      <c r="F284" s="804"/>
      <c r="G284" s="1165"/>
    </row>
    <row r="285" spans="1:7" s="138" customFormat="1">
      <c r="A285" s="73" t="s">
        <v>1294</v>
      </c>
      <c r="B285" s="226" t="s">
        <v>2584</v>
      </c>
      <c r="C285" s="284" t="s">
        <v>933</v>
      </c>
      <c r="D285" s="277">
        <v>65</v>
      </c>
      <c r="E285" s="1203"/>
      <c r="F285" s="277">
        <f>D285*E285</f>
        <v>0</v>
      </c>
      <c r="G285" s="1165"/>
    </row>
    <row r="286" spans="1:7" s="138" customFormat="1">
      <c r="A286" s="73"/>
      <c r="B286" s="226" t="s">
        <v>2585</v>
      </c>
      <c r="C286" s="284"/>
      <c r="D286" s="277"/>
      <c r="E286" s="1203"/>
      <c r="F286" s="277"/>
      <c r="G286" s="1165"/>
    </row>
    <row r="287" spans="1:7" s="138" customFormat="1">
      <c r="A287" s="755"/>
      <c r="B287" s="679"/>
      <c r="C287" s="718"/>
      <c r="D287" s="277"/>
      <c r="E287" s="277"/>
      <c r="F287" s="804"/>
      <c r="G287" s="1165"/>
    </row>
    <row r="288" spans="1:7" s="138" customFormat="1">
      <c r="A288" s="755"/>
      <c r="B288" s="679"/>
      <c r="C288" s="718"/>
      <c r="D288" s="277"/>
      <c r="E288" s="277"/>
      <c r="F288" s="804"/>
      <c r="G288" s="1165"/>
    </row>
    <row r="289" spans="1:7" s="138" customFormat="1" ht="39.6">
      <c r="A289" s="73" t="s">
        <v>1295</v>
      </c>
      <c r="B289" s="226" t="s">
        <v>1322</v>
      </c>
      <c r="C289" s="284" t="s">
        <v>258</v>
      </c>
      <c r="D289" s="277">
        <v>5</v>
      </c>
      <c r="E289" s="1203"/>
      <c r="F289" s="277">
        <f>D289*E289</f>
        <v>0</v>
      </c>
      <c r="G289" s="1165"/>
    </row>
    <row r="290" spans="1:7" s="138" customFormat="1">
      <c r="A290" s="73"/>
      <c r="B290" s="226" t="s">
        <v>1091</v>
      </c>
      <c r="C290" s="284"/>
      <c r="D290" s="277"/>
      <c r="E290" s="1203"/>
      <c r="F290" s="277"/>
      <c r="G290" s="1165"/>
    </row>
    <row r="291" spans="1:7" s="138" customFormat="1">
      <c r="A291" s="822"/>
      <c r="B291" s="249"/>
      <c r="C291" s="823"/>
      <c r="D291" s="277"/>
      <c r="E291" s="824"/>
      <c r="F291" s="825"/>
      <c r="G291" s="1165"/>
    </row>
    <row r="292" spans="1:7" s="138" customFormat="1" ht="85.5" customHeight="1">
      <c r="A292" s="826" t="s">
        <v>1296</v>
      </c>
      <c r="B292" s="585" t="s">
        <v>2586</v>
      </c>
      <c r="C292" s="886"/>
      <c r="D292" s="887"/>
      <c r="E292" s="888"/>
      <c r="F292" s="778"/>
      <c r="G292" s="1165"/>
    </row>
    <row r="293" spans="1:7" s="138" customFormat="1">
      <c r="A293" s="822"/>
      <c r="B293" s="249" t="s">
        <v>2585</v>
      </c>
      <c r="C293" s="284" t="s">
        <v>933</v>
      </c>
      <c r="D293" s="277">
        <v>200</v>
      </c>
      <c r="E293" s="1203"/>
      <c r="F293" s="277">
        <f>D293*E293</f>
        <v>0</v>
      </c>
      <c r="G293" s="1165"/>
    </row>
    <row r="294" spans="1:7" ht="14.25" customHeight="1">
      <c r="A294" s="822"/>
      <c r="B294" s="249"/>
      <c r="C294" s="284"/>
      <c r="D294" s="277"/>
      <c r="E294" s="1203"/>
      <c r="F294" s="277"/>
    </row>
    <row r="295" spans="1:7" s="803" customFormat="1">
      <c r="A295" s="826"/>
      <c r="B295" s="220"/>
      <c r="C295" s="778"/>
      <c r="D295" s="277"/>
      <c r="E295" s="827"/>
      <c r="F295" s="778"/>
      <c r="G295" s="1165"/>
    </row>
    <row r="296" spans="1:7" s="755" customFormat="1" ht="93" customHeight="1">
      <c r="A296" s="826" t="s">
        <v>2587</v>
      </c>
      <c r="B296" s="828" t="s">
        <v>2588</v>
      </c>
      <c r="C296" s="718"/>
      <c r="D296" s="718"/>
      <c r="E296" s="718"/>
      <c r="F296" s="718"/>
      <c r="G296" s="1161"/>
    </row>
    <row r="297" spans="1:7" s="755" customFormat="1">
      <c r="A297" s="826"/>
      <c r="B297" s="828" t="s">
        <v>536</v>
      </c>
      <c r="C297" s="284" t="s">
        <v>339</v>
      </c>
      <c r="D297" s="277">
        <v>1</v>
      </c>
      <c r="E297" s="1203"/>
      <c r="F297" s="277">
        <f>D297*E297</f>
        <v>0</v>
      </c>
      <c r="G297" s="1161"/>
    </row>
    <row r="298" spans="1:7" s="755" customFormat="1" ht="12.75" customHeight="1">
      <c r="A298" s="755" t="s">
        <v>1344</v>
      </c>
      <c r="C298" s="718"/>
      <c r="D298" s="277"/>
      <c r="E298" s="277"/>
      <c r="F298" s="804"/>
      <c r="G298" s="1161"/>
    </row>
    <row r="299" spans="1:7" s="755" customFormat="1">
      <c r="A299" s="826" t="s">
        <v>2589</v>
      </c>
      <c r="B299" s="53" t="s">
        <v>2590</v>
      </c>
      <c r="C299" s="718"/>
      <c r="D299" s="277"/>
      <c r="E299" s="277"/>
      <c r="F299" s="804"/>
      <c r="G299" s="1161"/>
    </row>
    <row r="300" spans="1:7" s="755" customFormat="1" ht="48.75" customHeight="1">
      <c r="A300" s="812"/>
      <c r="B300" s="679" t="s">
        <v>2591</v>
      </c>
      <c r="C300" s="718"/>
      <c r="D300" s="277"/>
      <c r="E300" s="277"/>
      <c r="F300" s="804"/>
      <c r="G300" s="1161"/>
    </row>
    <row r="301" spans="1:7" s="755" customFormat="1">
      <c r="A301" s="812"/>
      <c r="B301" s="828" t="s">
        <v>536</v>
      </c>
      <c r="C301" s="718" t="s">
        <v>258</v>
      </c>
      <c r="D301" s="277">
        <v>1</v>
      </c>
      <c r="E301" s="277"/>
      <c r="F301" s="804">
        <f>D301*E301</f>
        <v>0</v>
      </c>
      <c r="G301" s="1161"/>
    </row>
    <row r="302" spans="1:7" s="755" customFormat="1" ht="12.75" customHeight="1">
      <c r="A302" s="755" t="s">
        <v>1344</v>
      </c>
      <c r="C302" s="718"/>
      <c r="D302" s="277"/>
      <c r="E302" s="277"/>
      <c r="F302" s="804"/>
      <c r="G302" s="1161"/>
    </row>
    <row r="303" spans="1:7" s="755" customFormat="1">
      <c r="A303" s="826" t="s">
        <v>2592</v>
      </c>
      <c r="B303" s="53" t="s">
        <v>2593</v>
      </c>
      <c r="C303" s="718"/>
      <c r="D303" s="277"/>
      <c r="E303" s="277"/>
      <c r="F303" s="804"/>
      <c r="G303" s="1161"/>
    </row>
    <row r="304" spans="1:7" s="755" customFormat="1" ht="76.5" customHeight="1">
      <c r="A304" s="812"/>
      <c r="B304" s="679" t="s">
        <v>2594</v>
      </c>
      <c r="C304" s="718"/>
      <c r="D304" s="277"/>
      <c r="E304" s="277"/>
      <c r="F304" s="804"/>
      <c r="G304" s="1161"/>
    </row>
    <row r="305" spans="1:7" s="755" customFormat="1">
      <c r="A305" s="812"/>
      <c r="B305" s="828" t="s">
        <v>536</v>
      </c>
      <c r="C305" s="718" t="s">
        <v>258</v>
      </c>
      <c r="D305" s="277">
        <v>2</v>
      </c>
      <c r="E305" s="277"/>
      <c r="F305" s="804">
        <f>D305*E305</f>
        <v>0</v>
      </c>
      <c r="G305" s="1161"/>
    </row>
    <row r="306" spans="1:7" s="755" customFormat="1" ht="12.75" customHeight="1">
      <c r="A306" s="806"/>
      <c r="B306" s="807"/>
      <c r="C306" s="808"/>
      <c r="D306" s="809"/>
      <c r="E306" s="810"/>
      <c r="F306" s="811"/>
      <c r="G306" s="1161"/>
    </row>
    <row r="307" spans="1:7" s="755" customFormat="1" ht="53.25" customHeight="1">
      <c r="A307" s="826" t="s">
        <v>2595</v>
      </c>
      <c r="B307" s="828" t="s">
        <v>1417</v>
      </c>
      <c r="C307" s="284" t="s">
        <v>339</v>
      </c>
      <c r="D307" s="277">
        <v>1</v>
      </c>
      <c r="E307" s="1203"/>
      <c r="F307" s="277">
        <f>D307*E307</f>
        <v>0</v>
      </c>
      <c r="G307" s="1161"/>
    </row>
    <row r="308" spans="1:7" s="755" customFormat="1" ht="13.8" thickBot="1">
      <c r="A308" s="829"/>
      <c r="B308" s="830"/>
      <c r="C308" s="808"/>
      <c r="D308" s="809"/>
      <c r="E308" s="831"/>
      <c r="F308" s="809"/>
      <c r="G308" s="1161"/>
    </row>
    <row r="309" spans="1:7" s="755" customFormat="1" ht="27" thickBot="1">
      <c r="A309" s="832"/>
      <c r="B309" s="833" t="s">
        <v>2596</v>
      </c>
      <c r="C309" s="834"/>
      <c r="D309" s="835"/>
      <c r="E309" s="836"/>
      <c r="F309" s="837">
        <f>SUM(F179:F307)</f>
        <v>0</v>
      </c>
      <c r="G309" s="1161"/>
    </row>
    <row r="310" spans="1:7" s="755" customFormat="1">
      <c r="A310" s="832"/>
      <c r="B310" s="833"/>
      <c r="C310" s="284"/>
      <c r="D310" s="277"/>
      <c r="E310" s="786"/>
      <c r="F310" s="827"/>
      <c r="G310" s="1161"/>
    </row>
    <row r="311" spans="1:7">
      <c r="A311" s="832" t="s">
        <v>1297</v>
      </c>
      <c r="B311" s="838" t="s">
        <v>1418</v>
      </c>
      <c r="C311" s="284"/>
      <c r="D311" s="839"/>
      <c r="E311" s="786"/>
      <c r="F311" s="778"/>
    </row>
    <row r="312" spans="1:7" ht="12.75" customHeight="1">
      <c r="A312" s="840"/>
      <c r="B312" s="841"/>
      <c r="C312" s="842"/>
      <c r="D312" s="843"/>
      <c r="E312" s="811"/>
      <c r="F312" s="842"/>
    </row>
    <row r="313" spans="1:7" ht="12.75" customHeight="1">
      <c r="A313" s="826" t="s">
        <v>1298</v>
      </c>
      <c r="B313" s="674" t="s">
        <v>2597</v>
      </c>
      <c r="C313" s="842"/>
      <c r="D313" s="843"/>
      <c r="E313" s="811"/>
      <c r="F313" s="842"/>
    </row>
    <row r="314" spans="1:7" s="583" customFormat="1" ht="39.6">
      <c r="A314" s="844"/>
      <c r="B314" s="674" t="s">
        <v>2598</v>
      </c>
      <c r="C314" s="845"/>
      <c r="D314" s="846"/>
      <c r="E314" s="847"/>
      <c r="F314" s="845"/>
      <c r="G314" s="1163"/>
    </row>
    <row r="315" spans="1:7" s="583" customFormat="1" ht="52.8">
      <c r="A315" s="844"/>
      <c r="B315" s="674" t="s">
        <v>2599</v>
      </c>
      <c r="C315" s="845"/>
      <c r="D315" s="846"/>
      <c r="E315" s="847"/>
      <c r="F315" s="845"/>
      <c r="G315" s="1163"/>
    </row>
    <row r="316" spans="1:7" s="583" customFormat="1" ht="39.6">
      <c r="A316" s="844"/>
      <c r="B316" s="674" t="s">
        <v>2600</v>
      </c>
      <c r="C316" s="845"/>
      <c r="D316" s="846"/>
      <c r="E316" s="847"/>
      <c r="F316" s="845"/>
      <c r="G316" s="1163"/>
    </row>
    <row r="317" spans="1:7" s="583" customFormat="1" ht="105.6">
      <c r="A317" s="844"/>
      <c r="B317" s="674" t="s">
        <v>2601</v>
      </c>
      <c r="C317" s="845"/>
      <c r="D317" s="846"/>
      <c r="E317" s="847"/>
      <c r="F317" s="845"/>
      <c r="G317" s="1163"/>
    </row>
    <row r="318" spans="1:7" s="583" customFormat="1" ht="39.6">
      <c r="A318" s="844"/>
      <c r="B318" s="674" t="s">
        <v>2602</v>
      </c>
      <c r="C318" s="845"/>
      <c r="D318" s="846"/>
      <c r="E318" s="847"/>
      <c r="F318" s="845"/>
      <c r="G318" s="1163"/>
    </row>
    <row r="319" spans="1:7" s="583" customFormat="1" ht="128.25" customHeight="1">
      <c r="A319" s="844"/>
      <c r="B319" s="674" t="s">
        <v>2603</v>
      </c>
      <c r="C319" s="845"/>
      <c r="D319" s="846"/>
      <c r="E319" s="847"/>
      <c r="F319" s="845"/>
      <c r="G319" s="1163"/>
    </row>
    <row r="320" spans="1:7" s="583" customFormat="1" ht="66">
      <c r="A320" s="844"/>
      <c r="B320" s="674" t="s">
        <v>2604</v>
      </c>
      <c r="C320" s="845"/>
      <c r="D320" s="846"/>
      <c r="E320" s="847"/>
      <c r="F320" s="845"/>
      <c r="G320" s="1163"/>
    </row>
    <row r="321" spans="1:7" s="583" customFormat="1" ht="66" customHeight="1">
      <c r="A321" s="844"/>
      <c r="B321" s="674" t="s">
        <v>3602</v>
      </c>
      <c r="C321" s="845"/>
      <c r="D321" s="846"/>
      <c r="E321" s="847"/>
      <c r="F321" s="845"/>
      <c r="G321" s="1162"/>
    </row>
    <row r="322" spans="1:7" s="583" customFormat="1">
      <c r="A322" s="844"/>
      <c r="B322" s="674" t="s">
        <v>2605</v>
      </c>
      <c r="C322" s="845"/>
      <c r="D322" s="846"/>
      <c r="E322" s="847"/>
      <c r="F322" s="845"/>
      <c r="G322" s="1163"/>
    </row>
    <row r="323" spans="1:7" s="583" customFormat="1">
      <c r="A323" s="844"/>
      <c r="B323" s="674" t="s">
        <v>2606</v>
      </c>
      <c r="C323" s="845"/>
      <c r="D323" s="846"/>
      <c r="E323" s="847"/>
      <c r="F323" s="845"/>
      <c r="G323" s="1163"/>
    </row>
    <row r="324" spans="1:7" s="583" customFormat="1">
      <c r="A324" s="844"/>
      <c r="B324" s="674" t="s">
        <v>2607</v>
      </c>
      <c r="C324" s="845"/>
      <c r="D324" s="846"/>
      <c r="E324" s="847"/>
      <c r="F324" s="845"/>
      <c r="G324" s="1163"/>
    </row>
    <row r="325" spans="1:7" s="583" customFormat="1">
      <c r="A325" s="844"/>
      <c r="B325" s="674" t="s">
        <v>2608</v>
      </c>
      <c r="C325" s="845"/>
      <c r="D325" s="846"/>
      <c r="E325" s="847"/>
      <c r="F325" s="845"/>
      <c r="G325" s="1163"/>
    </row>
    <row r="326" spans="1:7" s="583" customFormat="1">
      <c r="A326" s="844"/>
      <c r="B326" s="674" t="s">
        <v>2609</v>
      </c>
      <c r="C326" s="845"/>
      <c r="D326" s="846"/>
      <c r="E326" s="847"/>
      <c r="F326" s="845"/>
      <c r="G326" s="1163"/>
    </row>
    <row r="327" spans="1:7" s="583" customFormat="1">
      <c r="A327" s="844"/>
      <c r="B327" s="674" t="s">
        <v>2610</v>
      </c>
      <c r="C327" s="845"/>
      <c r="D327" s="846"/>
      <c r="E327" s="847"/>
      <c r="F327" s="845"/>
      <c r="G327" s="1163"/>
    </row>
    <row r="328" spans="1:7" s="583" customFormat="1" ht="92.4">
      <c r="A328" s="844"/>
      <c r="B328" s="674" t="s">
        <v>3455</v>
      </c>
      <c r="C328" s="845"/>
      <c r="D328" s="846"/>
      <c r="E328" s="847"/>
      <c r="F328" s="845"/>
      <c r="G328" s="1163"/>
    </row>
    <row r="329" spans="1:7">
      <c r="A329" s="840"/>
      <c r="B329" s="674" t="s">
        <v>1350</v>
      </c>
      <c r="C329" s="842"/>
      <c r="D329" s="843"/>
      <c r="E329" s="811"/>
      <c r="F329" s="842"/>
    </row>
    <row r="330" spans="1:7">
      <c r="A330" s="840"/>
      <c r="B330" s="674" t="s">
        <v>2611</v>
      </c>
      <c r="C330" s="842"/>
      <c r="D330" s="843"/>
      <c r="E330" s="811"/>
      <c r="F330" s="842"/>
    </row>
    <row r="331" spans="1:7">
      <c r="A331" s="840"/>
      <c r="B331" s="679" t="s">
        <v>2612</v>
      </c>
      <c r="C331" s="842"/>
      <c r="D331" s="843"/>
      <c r="E331" s="811"/>
      <c r="F331" s="842"/>
    </row>
    <row r="332" spans="1:7">
      <c r="A332" s="840"/>
      <c r="B332" s="679" t="s">
        <v>2613</v>
      </c>
      <c r="C332" s="842"/>
      <c r="D332" s="843"/>
      <c r="E332" s="811"/>
      <c r="F332" s="842"/>
    </row>
    <row r="333" spans="1:7">
      <c r="A333" s="840"/>
      <c r="B333" s="679" t="s">
        <v>2614</v>
      </c>
      <c r="C333" s="842"/>
      <c r="D333" s="843"/>
      <c r="E333" s="811"/>
      <c r="F333" s="842"/>
    </row>
    <row r="334" spans="1:7" ht="12.75" customHeight="1">
      <c r="A334" s="840"/>
      <c r="B334" s="679" t="s">
        <v>2615</v>
      </c>
      <c r="C334" s="842"/>
      <c r="D334" s="843"/>
      <c r="E334" s="811"/>
      <c r="F334" s="842"/>
    </row>
    <row r="335" spans="1:7" ht="12.75" customHeight="1">
      <c r="A335" s="840"/>
      <c r="B335" s="679" t="s">
        <v>2616</v>
      </c>
      <c r="C335" s="842"/>
      <c r="D335" s="843"/>
      <c r="E335" s="811"/>
      <c r="F335" s="842"/>
    </row>
    <row r="336" spans="1:7" ht="12.75" customHeight="1">
      <c r="A336" s="840"/>
      <c r="B336" s="679" t="s">
        <v>2617</v>
      </c>
      <c r="C336" s="842"/>
      <c r="D336" s="843"/>
      <c r="E336" s="811"/>
      <c r="F336" s="842"/>
    </row>
    <row r="337" spans="1:6" ht="12.75" customHeight="1">
      <c r="A337" s="840"/>
      <c r="B337" s="679" t="s">
        <v>2618</v>
      </c>
      <c r="C337" s="842"/>
      <c r="D337" s="843"/>
      <c r="E337" s="811"/>
      <c r="F337" s="842"/>
    </row>
    <row r="338" spans="1:6" ht="12.75" customHeight="1">
      <c r="A338" s="840"/>
      <c r="B338" s="679" t="s">
        <v>2497</v>
      </c>
      <c r="C338" s="842"/>
      <c r="D338" s="843"/>
      <c r="E338" s="811"/>
      <c r="F338" s="842"/>
    </row>
    <row r="339" spans="1:6" ht="12.75" customHeight="1">
      <c r="A339" s="840"/>
      <c r="B339" s="679" t="s">
        <v>2619</v>
      </c>
      <c r="C339" s="842"/>
      <c r="D339" s="843"/>
      <c r="E339" s="811"/>
      <c r="F339" s="842"/>
    </row>
    <row r="340" spans="1:6" ht="12.75" customHeight="1">
      <c r="A340" s="840"/>
      <c r="B340" s="679" t="s">
        <v>2620</v>
      </c>
      <c r="C340" s="842"/>
      <c r="D340" s="843"/>
      <c r="E340" s="811"/>
      <c r="F340" s="842"/>
    </row>
    <row r="341" spans="1:6" ht="12.75" customHeight="1">
      <c r="A341" s="840"/>
      <c r="B341" s="679" t="s">
        <v>2621</v>
      </c>
      <c r="C341" s="842"/>
      <c r="D341" s="843"/>
      <c r="E341" s="811"/>
      <c r="F341" s="842"/>
    </row>
    <row r="342" spans="1:6" ht="12.75" customHeight="1">
      <c r="A342" s="840"/>
      <c r="B342" s="679" t="s">
        <v>2614</v>
      </c>
      <c r="C342" s="842"/>
      <c r="D342" s="843"/>
      <c r="E342" s="811"/>
      <c r="F342" s="842"/>
    </row>
    <row r="343" spans="1:6" ht="12.75" customHeight="1">
      <c r="A343" s="840"/>
      <c r="B343" s="679" t="s">
        <v>2622</v>
      </c>
      <c r="C343" s="842"/>
      <c r="D343" s="843"/>
      <c r="E343" s="811"/>
      <c r="F343" s="842"/>
    </row>
    <row r="344" spans="1:6" ht="12.75" customHeight="1">
      <c r="A344" s="840"/>
      <c r="B344" s="679" t="s">
        <v>2616</v>
      </c>
      <c r="C344" s="842"/>
      <c r="D344" s="843"/>
      <c r="E344" s="811"/>
      <c r="F344" s="842"/>
    </row>
    <row r="345" spans="1:6" ht="12.75" customHeight="1">
      <c r="A345" s="840"/>
      <c r="B345" s="679" t="s">
        <v>2623</v>
      </c>
      <c r="C345" s="842"/>
      <c r="D345" s="843"/>
      <c r="E345" s="811"/>
      <c r="F345" s="842"/>
    </row>
    <row r="346" spans="1:6" ht="12.75" customHeight="1">
      <c r="A346" s="840"/>
      <c r="B346" s="679" t="s">
        <v>2624</v>
      </c>
      <c r="C346" s="842"/>
      <c r="D346" s="843"/>
      <c r="E346" s="811"/>
      <c r="F346" s="842"/>
    </row>
    <row r="347" spans="1:6" ht="12.75" customHeight="1">
      <c r="A347" s="840"/>
      <c r="B347" s="679" t="s">
        <v>2625</v>
      </c>
      <c r="C347" s="842"/>
      <c r="D347" s="843"/>
      <c r="E347" s="811"/>
      <c r="F347" s="842"/>
    </row>
    <row r="348" spans="1:6" ht="12.75" customHeight="1">
      <c r="A348" s="840"/>
      <c r="B348" s="679" t="s">
        <v>2626</v>
      </c>
      <c r="C348" s="842"/>
      <c r="D348" s="843"/>
      <c r="E348" s="811"/>
      <c r="F348" s="842"/>
    </row>
    <row r="349" spans="1:6" ht="12.75" customHeight="1">
      <c r="A349" s="840"/>
      <c r="B349" s="679" t="s">
        <v>2627</v>
      </c>
      <c r="C349" s="842"/>
      <c r="D349" s="843"/>
      <c r="E349" s="811"/>
      <c r="F349" s="842"/>
    </row>
    <row r="350" spans="1:6" ht="12.75" customHeight="1">
      <c r="A350" s="840"/>
      <c r="B350" s="679" t="s">
        <v>2628</v>
      </c>
      <c r="C350" s="842"/>
      <c r="D350" s="843"/>
      <c r="E350" s="811"/>
      <c r="F350" s="842"/>
    </row>
    <row r="351" spans="1:6" ht="12.75" customHeight="1">
      <c r="A351" s="840"/>
      <c r="B351" s="679" t="s">
        <v>2629</v>
      </c>
      <c r="C351" s="842"/>
      <c r="D351" s="843"/>
      <c r="E351" s="811"/>
      <c r="F351" s="842"/>
    </row>
    <row r="352" spans="1:6" ht="12.75" customHeight="1">
      <c r="A352" s="840"/>
      <c r="B352" s="679" t="s">
        <v>2630</v>
      </c>
      <c r="C352" s="842"/>
      <c r="D352" s="843"/>
      <c r="E352" s="811"/>
      <c r="F352" s="842"/>
    </row>
    <row r="353" spans="1:7" ht="12.75" customHeight="1">
      <c r="A353" s="840"/>
      <c r="B353" s="679" t="s">
        <v>2631</v>
      </c>
      <c r="C353" s="842"/>
      <c r="D353" s="843"/>
      <c r="E353" s="811"/>
      <c r="F353" s="842"/>
    </row>
    <row r="354" spans="1:7" ht="12.75" customHeight="1">
      <c r="A354" s="840"/>
      <c r="B354" s="679" t="s">
        <v>2632</v>
      </c>
      <c r="C354" s="842"/>
      <c r="D354" s="843"/>
      <c r="E354" s="811"/>
      <c r="F354" s="842"/>
    </row>
    <row r="355" spans="1:7" ht="12.75" customHeight="1">
      <c r="A355" s="840"/>
      <c r="B355" s="679" t="s">
        <v>2633</v>
      </c>
      <c r="C355" s="842"/>
      <c r="D355" s="843"/>
      <c r="E355" s="811"/>
      <c r="F355" s="842"/>
    </row>
    <row r="356" spans="1:7" ht="12.75" customHeight="1">
      <c r="A356" s="840"/>
      <c r="B356" s="679" t="s">
        <v>2634</v>
      </c>
      <c r="C356" s="842"/>
      <c r="D356" s="843"/>
      <c r="E356" s="811"/>
      <c r="F356" s="842"/>
    </row>
    <row r="357" spans="1:7" ht="12.75" customHeight="1">
      <c r="A357" s="840"/>
      <c r="B357" s="679" t="s">
        <v>2635</v>
      </c>
      <c r="C357" s="842"/>
      <c r="D357" s="843"/>
      <c r="E357" s="811"/>
      <c r="F357" s="842"/>
    </row>
    <row r="358" spans="1:7" ht="12.75" customHeight="1">
      <c r="A358" s="840"/>
      <c r="B358" s="679" t="s">
        <v>2636</v>
      </c>
      <c r="C358" s="842"/>
      <c r="D358" s="843"/>
      <c r="E358" s="811"/>
      <c r="F358" s="842"/>
    </row>
    <row r="359" spans="1:7" ht="12.75" customHeight="1">
      <c r="A359" s="840"/>
      <c r="B359" s="679" t="s">
        <v>2637</v>
      </c>
      <c r="C359" s="842"/>
      <c r="D359" s="843"/>
      <c r="E359" s="811"/>
      <c r="F359" s="842"/>
    </row>
    <row r="360" spans="1:7" ht="12.75" customHeight="1">
      <c r="A360" s="840"/>
      <c r="B360" s="679" t="s">
        <v>2638</v>
      </c>
      <c r="C360" s="842"/>
      <c r="D360" s="843"/>
      <c r="E360" s="811"/>
      <c r="F360" s="842"/>
    </row>
    <row r="361" spans="1:7" ht="12.75" customHeight="1">
      <c r="A361" s="840"/>
      <c r="B361" s="679" t="s">
        <v>2639</v>
      </c>
      <c r="C361" s="842"/>
      <c r="D361" s="843"/>
      <c r="E361" s="811"/>
      <c r="F361" s="842"/>
    </row>
    <row r="362" spans="1:7" ht="12.75" customHeight="1">
      <c r="A362" s="840"/>
      <c r="B362" s="679" t="s">
        <v>2640</v>
      </c>
      <c r="C362" s="842"/>
      <c r="D362" s="843"/>
      <c r="E362" s="811"/>
      <c r="F362" s="842"/>
    </row>
    <row r="363" spans="1:7" ht="12.75" customHeight="1">
      <c r="A363" s="840"/>
      <c r="B363" s="679" t="s">
        <v>2641</v>
      </c>
      <c r="C363" s="842"/>
      <c r="D363" s="843"/>
      <c r="E363" s="811"/>
      <c r="F363" s="842"/>
    </row>
    <row r="364" spans="1:7" ht="12.75" customHeight="1">
      <c r="A364" s="840"/>
      <c r="B364" s="679" t="s">
        <v>2642</v>
      </c>
      <c r="C364" s="842"/>
      <c r="D364" s="843"/>
      <c r="E364" s="811"/>
      <c r="F364" s="842"/>
    </row>
    <row r="365" spans="1:7" ht="12.75" customHeight="1">
      <c r="A365" s="840"/>
      <c r="B365" s="679" t="s">
        <v>2643</v>
      </c>
      <c r="C365" s="842"/>
      <c r="D365" s="843"/>
      <c r="E365" s="811"/>
      <c r="F365" s="842"/>
    </row>
    <row r="366" spans="1:7" ht="51.75" customHeight="1">
      <c r="A366" s="840"/>
      <c r="B366" s="276" t="s">
        <v>3600</v>
      </c>
      <c r="C366" s="718"/>
      <c r="D366" s="718"/>
      <c r="E366" s="718"/>
      <c r="F366" s="718"/>
      <c r="G366" s="1196"/>
    </row>
    <row r="367" spans="1:7" ht="12.75" customHeight="1">
      <c r="A367" s="840"/>
      <c r="B367" s="679" t="s">
        <v>1091</v>
      </c>
      <c r="C367" s="718" t="s">
        <v>258</v>
      </c>
      <c r="D367" s="277">
        <v>1</v>
      </c>
      <c r="E367" s="1203"/>
      <c r="F367" s="277">
        <f>D367*E367</f>
        <v>0</v>
      </c>
    </row>
    <row r="368" spans="1:7" ht="12.75" customHeight="1">
      <c r="A368" s="840"/>
      <c r="B368" s="679"/>
      <c r="C368" s="842"/>
      <c r="D368" s="843"/>
      <c r="E368" s="811"/>
      <c r="F368" s="842"/>
    </row>
    <row r="369" spans="1:7" ht="12.75" customHeight="1">
      <c r="A369" s="826" t="s">
        <v>1299</v>
      </c>
      <c r="B369" s="679" t="s">
        <v>2644</v>
      </c>
      <c r="C369" s="842"/>
      <c r="D369" s="843"/>
      <c r="E369" s="811"/>
      <c r="F369" s="842"/>
    </row>
    <row r="370" spans="1:7" ht="141.75" customHeight="1">
      <c r="A370" s="844"/>
      <c r="B370" s="679" t="s">
        <v>2645</v>
      </c>
      <c r="C370" s="842"/>
      <c r="D370" s="843"/>
      <c r="E370" s="811"/>
      <c r="F370" s="842"/>
    </row>
    <row r="371" spans="1:7">
      <c r="A371" s="844"/>
      <c r="B371" s="679" t="s">
        <v>338</v>
      </c>
      <c r="C371" s="718" t="s">
        <v>258</v>
      </c>
      <c r="D371" s="277">
        <v>1</v>
      </c>
      <c r="E371" s="1203"/>
      <c r="F371" s="277">
        <f>D371*E371</f>
        <v>0</v>
      </c>
    </row>
    <row r="372" spans="1:7" ht="12.75" customHeight="1">
      <c r="A372" s="844"/>
      <c r="B372" s="679"/>
      <c r="C372" s="718"/>
      <c r="D372" s="277"/>
      <c r="E372" s="1203"/>
      <c r="F372" s="277"/>
    </row>
    <row r="373" spans="1:7" ht="81" customHeight="1">
      <c r="A373" s="221" t="s">
        <v>1300</v>
      </c>
      <c r="B373" s="754" t="s">
        <v>1361</v>
      </c>
      <c r="C373" s="718"/>
      <c r="D373" s="848"/>
      <c r="E373" s="779"/>
      <c r="F373" s="718">
        <f>D373*E373</f>
        <v>0</v>
      </c>
    </row>
    <row r="374" spans="1:7" s="755" customFormat="1" ht="26.4">
      <c r="A374" s="222"/>
      <c r="B374" s="674" t="s">
        <v>1362</v>
      </c>
      <c r="C374" s="718"/>
      <c r="D374" s="848"/>
      <c r="E374" s="779"/>
      <c r="F374" s="718"/>
      <c r="G374" s="1161"/>
    </row>
    <row r="375" spans="1:7" s="755" customFormat="1" ht="26.4">
      <c r="A375" s="221" t="s">
        <v>2646</v>
      </c>
      <c r="B375" s="756" t="s">
        <v>1363</v>
      </c>
      <c r="C375" s="780"/>
      <c r="D375" s="781"/>
      <c r="E375" s="780"/>
      <c r="F375" s="780"/>
      <c r="G375" s="1161"/>
    </row>
    <row r="376" spans="1:7" s="755" customFormat="1">
      <c r="A376" s="221"/>
      <c r="B376" s="276" t="s">
        <v>1091</v>
      </c>
      <c r="C376" s="780"/>
      <c r="D376" s="781"/>
      <c r="E376" s="780"/>
      <c r="F376" s="780"/>
      <c r="G376" s="1161"/>
    </row>
    <row r="377" spans="1:7" s="755" customFormat="1">
      <c r="A377" s="222"/>
      <c r="B377" s="754" t="s">
        <v>2647</v>
      </c>
      <c r="C377" s="782" t="s">
        <v>258</v>
      </c>
      <c r="D377" s="781">
        <v>4</v>
      </c>
      <c r="E377" s="1204"/>
      <c r="F377" s="277">
        <f>D377*E377</f>
        <v>0</v>
      </c>
      <c r="G377" s="1161"/>
    </row>
    <row r="378" spans="1:7" s="755" customFormat="1">
      <c r="A378" s="222"/>
      <c r="B378" s="754" t="s">
        <v>2648</v>
      </c>
      <c r="C378" s="782" t="s">
        <v>258</v>
      </c>
      <c r="D378" s="781">
        <v>1</v>
      </c>
      <c r="E378" s="1204"/>
      <c r="F378" s="277">
        <f>D378*E378</f>
        <v>0</v>
      </c>
      <c r="G378" s="1161"/>
    </row>
    <row r="379" spans="1:7" s="755" customFormat="1">
      <c r="A379" s="222"/>
      <c r="B379" s="754"/>
      <c r="C379" s="718"/>
      <c r="D379" s="133"/>
      <c r="E379" s="779"/>
      <c r="F379" s="277"/>
      <c r="G379" s="1161"/>
    </row>
    <row r="380" spans="1:7" s="755" customFormat="1" ht="26.4">
      <c r="A380" s="221" t="s">
        <v>2649</v>
      </c>
      <c r="B380" s="756" t="s">
        <v>1364</v>
      </c>
      <c r="C380" s="780"/>
      <c r="D380" s="781"/>
      <c r="E380" s="780"/>
      <c r="F380" s="780"/>
      <c r="G380" s="1161"/>
    </row>
    <row r="381" spans="1:7" s="755" customFormat="1">
      <c r="A381" s="221"/>
      <c r="B381" s="276" t="s">
        <v>1091</v>
      </c>
      <c r="C381" s="780"/>
      <c r="D381" s="781"/>
      <c r="E381" s="780"/>
      <c r="F381" s="780"/>
      <c r="G381" s="1161"/>
    </row>
    <row r="382" spans="1:7" s="755" customFormat="1">
      <c r="A382" s="222"/>
      <c r="B382" s="754" t="s">
        <v>2650</v>
      </c>
      <c r="C382" s="782" t="s">
        <v>258</v>
      </c>
      <c r="D382" s="781">
        <v>1</v>
      </c>
      <c r="E382" s="1204"/>
      <c r="F382" s="277">
        <f t="shared" ref="F382:F384" si="1">D382*E382</f>
        <v>0</v>
      </c>
      <c r="G382" s="1161"/>
    </row>
    <row r="383" spans="1:7" s="755" customFormat="1">
      <c r="A383" s="222"/>
      <c r="B383" s="754" t="s">
        <v>1365</v>
      </c>
      <c r="C383" s="782" t="s">
        <v>258</v>
      </c>
      <c r="D383" s="781">
        <v>2</v>
      </c>
      <c r="E383" s="1204"/>
      <c r="F383" s="277">
        <f t="shared" si="1"/>
        <v>0</v>
      </c>
      <c r="G383" s="1161"/>
    </row>
    <row r="384" spans="1:7" s="755" customFormat="1">
      <c r="A384" s="222"/>
      <c r="B384" s="754" t="s">
        <v>2648</v>
      </c>
      <c r="C384" s="782" t="s">
        <v>258</v>
      </c>
      <c r="D384" s="781">
        <v>3</v>
      </c>
      <c r="E384" s="1204"/>
      <c r="F384" s="277">
        <f t="shared" si="1"/>
        <v>0</v>
      </c>
      <c r="G384" s="1161"/>
    </row>
    <row r="385" spans="1:7" s="755" customFormat="1">
      <c r="A385" s="222"/>
      <c r="B385" s="754"/>
      <c r="C385" s="718"/>
      <c r="D385" s="133"/>
      <c r="E385" s="779"/>
      <c r="F385" s="718"/>
      <c r="G385" s="1161"/>
    </row>
    <row r="386" spans="1:7" s="803" customFormat="1">
      <c r="A386" s="221" t="s">
        <v>1301</v>
      </c>
      <c r="B386" s="754" t="s">
        <v>2651</v>
      </c>
      <c r="C386" s="718"/>
      <c r="D386" s="849"/>
      <c r="E386" s="1204"/>
      <c r="F386" s="718">
        <f t="shared" ref="F386:F389" si="2">D386*E386</f>
        <v>0</v>
      </c>
      <c r="G386" s="1165"/>
    </row>
    <row r="387" spans="1:7" s="755" customFormat="1" ht="18" customHeight="1">
      <c r="A387" s="221"/>
      <c r="B387" s="276" t="s">
        <v>1091</v>
      </c>
      <c r="C387" s="718"/>
      <c r="D387" s="849"/>
      <c r="E387" s="1204"/>
      <c r="F387" s="718"/>
      <c r="G387" s="1161"/>
    </row>
    <row r="388" spans="1:7" s="755" customFormat="1">
      <c r="A388" s="222"/>
      <c r="B388" s="754" t="s">
        <v>1367</v>
      </c>
      <c r="C388" s="718" t="s">
        <v>258</v>
      </c>
      <c r="D388" s="781">
        <v>1</v>
      </c>
      <c r="E388" s="1204"/>
      <c r="F388" s="277">
        <f t="shared" si="2"/>
        <v>0</v>
      </c>
      <c r="G388" s="1161"/>
    </row>
    <row r="389" spans="1:7" s="755" customFormat="1">
      <c r="A389" s="222"/>
      <c r="B389" s="754" t="s">
        <v>1368</v>
      </c>
      <c r="C389" s="718" t="s">
        <v>258</v>
      </c>
      <c r="D389" s="781">
        <v>10</v>
      </c>
      <c r="E389" s="1204"/>
      <c r="F389" s="277">
        <f t="shared" si="2"/>
        <v>0</v>
      </c>
      <c r="G389" s="1161"/>
    </row>
    <row r="390" spans="1:7" s="755" customFormat="1">
      <c r="A390" s="840"/>
      <c r="B390" s="841"/>
      <c r="C390" s="842"/>
      <c r="D390" s="843"/>
      <c r="E390" s="811"/>
      <c r="F390" s="842"/>
      <c r="G390" s="1161"/>
    </row>
    <row r="391" spans="1:7" s="755" customFormat="1" ht="26.4">
      <c r="A391" s="221" t="s">
        <v>1302</v>
      </c>
      <c r="B391" s="754" t="s">
        <v>2652</v>
      </c>
      <c r="C391" s="718" t="s">
        <v>1370</v>
      </c>
      <c r="D391" s="781">
        <v>11</v>
      </c>
      <c r="E391" s="1204"/>
      <c r="F391" s="277">
        <f t="shared" ref="F391:F402" si="3">D391*E391</f>
        <v>0</v>
      </c>
      <c r="G391" s="1161"/>
    </row>
    <row r="392" spans="1:7" s="755" customFormat="1">
      <c r="A392" s="222"/>
      <c r="B392" s="276" t="s">
        <v>1091</v>
      </c>
      <c r="C392" s="718"/>
      <c r="D392" s="781"/>
      <c r="E392" s="1204"/>
      <c r="F392" s="277">
        <f t="shared" si="3"/>
        <v>0</v>
      </c>
      <c r="G392" s="1161"/>
    </row>
    <row r="393" spans="1:7" s="755" customFormat="1">
      <c r="A393" s="222"/>
      <c r="B393" s="276"/>
      <c r="C393" s="718"/>
      <c r="D393" s="781"/>
      <c r="E393" s="1204"/>
      <c r="F393" s="277"/>
      <c r="G393" s="1161"/>
    </row>
    <row r="394" spans="1:7" s="755" customFormat="1">
      <c r="A394" s="221" t="s">
        <v>1303</v>
      </c>
      <c r="B394" s="754" t="s">
        <v>1372</v>
      </c>
      <c r="C394" s="718"/>
      <c r="D394" s="781"/>
      <c r="E394" s="1204"/>
      <c r="F394" s="277">
        <f t="shared" si="3"/>
        <v>0</v>
      </c>
      <c r="G394" s="1161"/>
    </row>
    <row r="395" spans="1:7" s="755" customFormat="1">
      <c r="A395" s="222"/>
      <c r="B395" s="276" t="s">
        <v>1091</v>
      </c>
      <c r="C395" s="718" t="s">
        <v>258</v>
      </c>
      <c r="D395" s="781">
        <v>11</v>
      </c>
      <c r="E395" s="1204"/>
      <c r="F395" s="277">
        <f t="shared" si="3"/>
        <v>0</v>
      </c>
      <c r="G395" s="1161"/>
    </row>
    <row r="396" spans="1:7" s="755" customFormat="1">
      <c r="A396" s="222"/>
      <c r="B396" s="674"/>
      <c r="C396" s="718"/>
      <c r="D396" s="781"/>
      <c r="E396" s="1204"/>
      <c r="F396" s="277">
        <f t="shared" si="3"/>
        <v>0</v>
      </c>
      <c r="G396" s="1161"/>
    </row>
    <row r="397" spans="1:7" s="755" customFormat="1" ht="26.4">
      <c r="A397" s="221" t="s">
        <v>1304</v>
      </c>
      <c r="B397" s="754" t="s">
        <v>1374</v>
      </c>
      <c r="C397" s="718"/>
      <c r="D397" s="781"/>
      <c r="E397" s="1204"/>
      <c r="F397" s="277">
        <f t="shared" si="3"/>
        <v>0</v>
      </c>
      <c r="G397" s="1161"/>
    </row>
    <row r="398" spans="1:7" s="755" customFormat="1">
      <c r="A398" s="222"/>
      <c r="B398" s="276" t="s">
        <v>1091</v>
      </c>
      <c r="C398" s="718" t="s">
        <v>258</v>
      </c>
      <c r="D398" s="781">
        <v>11</v>
      </c>
      <c r="E398" s="1204"/>
      <c r="F398" s="277">
        <f t="shared" si="3"/>
        <v>0</v>
      </c>
      <c r="G398" s="1161"/>
    </row>
    <row r="399" spans="1:7" s="755" customFormat="1">
      <c r="A399" s="222"/>
      <c r="B399" s="674"/>
      <c r="C399" s="718"/>
      <c r="D399" s="781"/>
      <c r="E399" s="1204"/>
      <c r="F399" s="277">
        <f>D399*E399</f>
        <v>0</v>
      </c>
      <c r="G399" s="1161"/>
    </row>
    <row r="400" spans="1:7" s="755" customFormat="1">
      <c r="A400" s="221" t="s">
        <v>1305</v>
      </c>
      <c r="B400" s="754" t="s">
        <v>1376</v>
      </c>
      <c r="C400" s="718"/>
      <c r="D400" s="781"/>
      <c r="E400" s="1204"/>
      <c r="F400" s="277">
        <f t="shared" si="3"/>
        <v>0</v>
      </c>
      <c r="G400" s="1161"/>
    </row>
    <row r="401" spans="1:7" s="755" customFormat="1">
      <c r="A401" s="221"/>
      <c r="B401" s="276" t="s">
        <v>1091</v>
      </c>
      <c r="C401" s="718"/>
      <c r="D401" s="781"/>
      <c r="E401" s="1204"/>
      <c r="F401" s="277"/>
      <c r="G401" s="1161"/>
    </row>
    <row r="402" spans="1:7" s="755" customFormat="1">
      <c r="A402" s="222"/>
      <c r="B402" s="754" t="s">
        <v>1377</v>
      </c>
      <c r="C402" s="718" t="s">
        <v>258</v>
      </c>
      <c r="D402" s="781">
        <v>11</v>
      </c>
      <c r="E402" s="1204"/>
      <c r="F402" s="277">
        <f t="shared" si="3"/>
        <v>0</v>
      </c>
      <c r="G402" s="1161"/>
    </row>
    <row r="403" spans="1:7" s="755" customFormat="1">
      <c r="A403" s="840"/>
      <c r="B403" s="841"/>
      <c r="C403" s="842"/>
      <c r="D403" s="843"/>
      <c r="E403" s="811"/>
      <c r="F403" s="842"/>
      <c r="G403" s="1161"/>
    </row>
    <row r="404" spans="1:7" s="755" customFormat="1" ht="39.6">
      <c r="A404" s="221" t="s">
        <v>1306</v>
      </c>
      <c r="B404" s="754" t="s">
        <v>2653</v>
      </c>
      <c r="C404" s="718"/>
      <c r="D404" s="718"/>
      <c r="E404" s="718"/>
      <c r="F404" s="277">
        <f t="shared" ref="F404:F422" si="4">D404*E404</f>
        <v>0</v>
      </c>
      <c r="G404" s="1161"/>
    </row>
    <row r="405" spans="1:7" s="755" customFormat="1">
      <c r="A405" s="221"/>
      <c r="B405" s="754" t="s">
        <v>2654</v>
      </c>
      <c r="C405" s="718" t="s">
        <v>2655</v>
      </c>
      <c r="D405" s="781">
        <v>70</v>
      </c>
      <c r="E405" s="1204"/>
      <c r="F405" s="277">
        <f t="shared" si="4"/>
        <v>0</v>
      </c>
      <c r="G405" s="1161"/>
    </row>
    <row r="406" spans="1:7" s="755" customFormat="1">
      <c r="A406" s="840"/>
      <c r="B406" s="754" t="s">
        <v>2656</v>
      </c>
      <c r="C406" s="718" t="s">
        <v>2655</v>
      </c>
      <c r="D406" s="781">
        <v>10</v>
      </c>
      <c r="E406" s="1204"/>
      <c r="F406" s="277">
        <f t="shared" si="4"/>
        <v>0</v>
      </c>
      <c r="G406" s="1168"/>
    </row>
    <row r="407" spans="1:7" s="755" customFormat="1">
      <c r="A407" s="840"/>
      <c r="B407" s="754" t="s">
        <v>2657</v>
      </c>
      <c r="C407" s="718" t="s">
        <v>2655</v>
      </c>
      <c r="D407" s="781">
        <v>10</v>
      </c>
      <c r="E407" s="1204"/>
      <c r="F407" s="277">
        <f t="shared" si="4"/>
        <v>0</v>
      </c>
      <c r="G407" s="1168"/>
    </row>
    <row r="408" spans="1:7" s="755" customFormat="1">
      <c r="A408" s="840"/>
      <c r="B408" s="754" t="s">
        <v>2658</v>
      </c>
      <c r="C408" s="718" t="s">
        <v>2655</v>
      </c>
      <c r="D408" s="781">
        <v>20</v>
      </c>
      <c r="E408" s="1204"/>
      <c r="F408" s="277">
        <f t="shared" si="4"/>
        <v>0</v>
      </c>
      <c r="G408" s="1168"/>
    </row>
    <row r="409" spans="1:7" s="755" customFormat="1">
      <c r="A409" s="840"/>
      <c r="B409" s="754" t="s">
        <v>2659</v>
      </c>
      <c r="C409" s="718" t="s">
        <v>2655</v>
      </c>
      <c r="D409" s="781">
        <v>20</v>
      </c>
      <c r="E409" s="1204"/>
      <c r="F409" s="277">
        <f t="shared" si="4"/>
        <v>0</v>
      </c>
      <c r="G409" s="1168"/>
    </row>
    <row r="410" spans="1:7" s="755" customFormat="1">
      <c r="A410" s="840"/>
      <c r="B410" s="754" t="s">
        <v>2660</v>
      </c>
      <c r="C410" s="718" t="s">
        <v>2655</v>
      </c>
      <c r="D410" s="781">
        <v>30</v>
      </c>
      <c r="E410" s="1204"/>
      <c r="F410" s="277">
        <f t="shared" si="4"/>
        <v>0</v>
      </c>
      <c r="G410" s="1168"/>
    </row>
    <row r="411" spans="1:7" s="755" customFormat="1">
      <c r="A411" s="840"/>
      <c r="B411" s="754" t="s">
        <v>2661</v>
      </c>
      <c r="C411" s="718" t="s">
        <v>2655</v>
      </c>
      <c r="D411" s="781">
        <v>10</v>
      </c>
      <c r="E411" s="1204"/>
      <c r="F411" s="277">
        <f t="shared" si="4"/>
        <v>0</v>
      </c>
      <c r="G411" s="1168"/>
    </row>
    <row r="412" spans="1:7" s="755" customFormat="1">
      <c r="A412" s="840"/>
      <c r="B412" s="841"/>
      <c r="C412" s="842"/>
      <c r="D412" s="781"/>
      <c r="E412" s="1204"/>
      <c r="F412" s="277">
        <f t="shared" si="4"/>
        <v>0</v>
      </c>
      <c r="G412" s="1161"/>
    </row>
    <row r="413" spans="1:7" s="755" customFormat="1" ht="79.2">
      <c r="A413" s="221" t="s">
        <v>1307</v>
      </c>
      <c r="B413" s="754" t="s">
        <v>2662</v>
      </c>
      <c r="C413" s="718"/>
      <c r="D413" s="781"/>
      <c r="E413" s="1204"/>
      <c r="F413" s="277">
        <f t="shared" si="4"/>
        <v>0</v>
      </c>
      <c r="G413" s="1161"/>
    </row>
    <row r="414" spans="1:7" s="755" customFormat="1" ht="26.4">
      <c r="A414" s="840"/>
      <c r="B414" s="754" t="s">
        <v>2663</v>
      </c>
      <c r="C414" s="718"/>
      <c r="D414" s="781"/>
      <c r="E414" s="1204"/>
      <c r="F414" s="277">
        <f t="shared" si="4"/>
        <v>0</v>
      </c>
      <c r="G414" s="1161"/>
    </row>
    <row r="415" spans="1:7" s="755" customFormat="1">
      <c r="A415" s="840"/>
      <c r="B415" s="754" t="s">
        <v>2664</v>
      </c>
      <c r="C415" s="718" t="s">
        <v>1243</v>
      </c>
      <c r="D415" s="781">
        <v>70</v>
      </c>
      <c r="E415" s="1204"/>
      <c r="F415" s="277">
        <f t="shared" si="4"/>
        <v>0</v>
      </c>
      <c r="G415" s="1161"/>
    </row>
    <row r="416" spans="1:7" s="755" customFormat="1">
      <c r="A416" s="826"/>
      <c r="B416" s="754" t="s">
        <v>2665</v>
      </c>
      <c r="C416" s="718" t="s">
        <v>1243</v>
      </c>
      <c r="D416" s="781">
        <v>10</v>
      </c>
      <c r="E416" s="1204"/>
      <c r="F416" s="277">
        <f t="shared" si="4"/>
        <v>0</v>
      </c>
      <c r="G416" s="1161"/>
    </row>
    <row r="417" spans="1:7" s="755" customFormat="1">
      <c r="A417" s="826"/>
      <c r="B417" s="754" t="s">
        <v>2666</v>
      </c>
      <c r="C417" s="718" t="s">
        <v>1243</v>
      </c>
      <c r="D417" s="781">
        <v>10</v>
      </c>
      <c r="E417" s="1204"/>
      <c r="F417" s="277">
        <f t="shared" si="4"/>
        <v>0</v>
      </c>
      <c r="G417" s="1161"/>
    </row>
    <row r="418" spans="1:7" s="755" customFormat="1">
      <c r="A418" s="826"/>
      <c r="B418" s="754" t="s">
        <v>2667</v>
      </c>
      <c r="C418" s="718" t="s">
        <v>1243</v>
      </c>
      <c r="D418" s="781">
        <v>20</v>
      </c>
      <c r="E418" s="1204"/>
      <c r="F418" s="277">
        <f t="shared" si="4"/>
        <v>0</v>
      </c>
      <c r="G418" s="1161"/>
    </row>
    <row r="419" spans="1:7" s="755" customFormat="1">
      <c r="A419" s="850"/>
      <c r="B419" s="754" t="s">
        <v>2668</v>
      </c>
      <c r="C419" s="718" t="s">
        <v>1243</v>
      </c>
      <c r="D419" s="781">
        <v>20</v>
      </c>
      <c r="E419" s="1204"/>
      <c r="F419" s="277">
        <f t="shared" si="4"/>
        <v>0</v>
      </c>
      <c r="G419" s="1161"/>
    </row>
    <row r="420" spans="1:7" s="755" customFormat="1">
      <c r="A420" s="826"/>
      <c r="B420" s="754" t="s">
        <v>2669</v>
      </c>
      <c r="C420" s="718" t="s">
        <v>1243</v>
      </c>
      <c r="D420" s="781">
        <v>30</v>
      </c>
      <c r="E420" s="1204"/>
      <c r="F420" s="277">
        <f t="shared" si="4"/>
        <v>0</v>
      </c>
      <c r="G420" s="1161"/>
    </row>
    <row r="421" spans="1:7" s="755" customFormat="1">
      <c r="A421" s="826"/>
      <c r="B421" s="754" t="s">
        <v>2670</v>
      </c>
      <c r="C421" s="718" t="s">
        <v>1243</v>
      </c>
      <c r="D421" s="781">
        <v>10</v>
      </c>
      <c r="E421" s="1204"/>
      <c r="F421" s="277">
        <f t="shared" si="4"/>
        <v>0</v>
      </c>
      <c r="G421" s="1161"/>
    </row>
    <row r="422" spans="1:7" s="755" customFormat="1">
      <c r="A422" s="826"/>
      <c r="B422" s="754"/>
      <c r="C422" s="718"/>
      <c r="D422" s="783"/>
      <c r="E422" s="1204"/>
      <c r="F422" s="277">
        <f t="shared" si="4"/>
        <v>0</v>
      </c>
      <c r="G422" s="1161"/>
    </row>
    <row r="423" spans="1:7" s="755" customFormat="1" ht="92.4">
      <c r="A423" s="221" t="s">
        <v>1308</v>
      </c>
      <c r="B423" s="585" t="s">
        <v>3456</v>
      </c>
      <c r="C423" s="134"/>
      <c r="D423" s="134"/>
      <c r="E423" s="784"/>
      <c r="F423" s="134">
        <f>D423*E423</f>
        <v>0</v>
      </c>
      <c r="G423" s="1161"/>
    </row>
    <row r="424" spans="1:7" s="755" customFormat="1">
      <c r="A424" s="45"/>
      <c r="B424" s="585" t="s">
        <v>1329</v>
      </c>
      <c r="C424" s="134" t="s">
        <v>348</v>
      </c>
      <c r="D424" s="134">
        <v>5</v>
      </c>
      <c r="E424" s="293"/>
      <c r="F424" s="134">
        <f>D424*E424</f>
        <v>0</v>
      </c>
      <c r="G424" s="1161"/>
    </row>
    <row r="425" spans="1:7" s="755" customFormat="1">
      <c r="A425" s="850"/>
      <c r="B425" s="851"/>
      <c r="C425" s="778"/>
      <c r="D425" s="277"/>
      <c r="E425" s="827"/>
      <c r="F425" s="778"/>
      <c r="G425" s="1161"/>
    </row>
    <row r="426" spans="1:7" s="755" customFormat="1">
      <c r="A426" s="45"/>
      <c r="B426" s="585"/>
      <c r="C426" s="133"/>
      <c r="D426" s="134"/>
      <c r="E426" s="134"/>
      <c r="F426" s="134"/>
      <c r="G426" s="1161"/>
    </row>
    <row r="427" spans="1:7" s="755" customFormat="1" ht="39.6">
      <c r="A427" s="73" t="s">
        <v>1309</v>
      </c>
      <c r="B427" s="226" t="s">
        <v>1322</v>
      </c>
      <c r="C427" s="284" t="s">
        <v>258</v>
      </c>
      <c r="D427" s="277">
        <v>6</v>
      </c>
      <c r="E427" s="1203"/>
      <c r="F427" s="277">
        <f>D427*E427</f>
        <v>0</v>
      </c>
      <c r="G427" s="1161"/>
    </row>
    <row r="428" spans="1:7" s="755" customFormat="1">
      <c r="A428" s="73"/>
      <c r="B428" s="226" t="s">
        <v>1091</v>
      </c>
      <c r="C428" s="284"/>
      <c r="D428" s="277"/>
      <c r="E428" s="1203"/>
      <c r="F428" s="277"/>
      <c r="G428" s="1161"/>
    </row>
    <row r="429" spans="1:7" s="755" customFormat="1">
      <c r="A429" s="826"/>
      <c r="B429" s="828"/>
      <c r="C429" s="778"/>
      <c r="D429" s="277"/>
      <c r="E429" s="827"/>
      <c r="F429" s="778"/>
      <c r="G429" s="1161"/>
    </row>
    <row r="430" spans="1:7" s="755" customFormat="1" ht="92.4">
      <c r="A430" s="221" t="s">
        <v>1310</v>
      </c>
      <c r="B430" s="585" t="s">
        <v>3457</v>
      </c>
      <c r="C430" s="284" t="s">
        <v>933</v>
      </c>
      <c r="D430" s="277">
        <v>30</v>
      </c>
      <c r="E430" s="1203"/>
      <c r="F430" s="277">
        <f>D430*E430</f>
        <v>0</v>
      </c>
      <c r="G430" s="1161"/>
    </row>
    <row r="431" spans="1:7" s="755" customFormat="1">
      <c r="A431" s="826"/>
      <c r="B431" s="220"/>
      <c r="C431" s="778"/>
      <c r="D431" s="277"/>
      <c r="E431" s="827"/>
      <c r="F431" s="778"/>
      <c r="G431" s="1161"/>
    </row>
    <row r="432" spans="1:7" s="755" customFormat="1" ht="92.4">
      <c r="A432" s="221" t="s">
        <v>1311</v>
      </c>
      <c r="B432" s="828" t="s">
        <v>2671</v>
      </c>
      <c r="C432" s="284" t="s">
        <v>339</v>
      </c>
      <c r="D432" s="277">
        <v>1</v>
      </c>
      <c r="E432" s="1203"/>
      <c r="F432" s="277">
        <f>D432*E432</f>
        <v>0</v>
      </c>
      <c r="G432" s="1161"/>
    </row>
    <row r="433" spans="1:7" s="755" customFormat="1">
      <c r="A433" s="826"/>
      <c r="B433" s="225"/>
      <c r="C433" s="778"/>
      <c r="D433" s="277"/>
      <c r="E433" s="827"/>
      <c r="F433" s="778"/>
      <c r="G433" s="1161"/>
    </row>
    <row r="434" spans="1:7" s="755" customFormat="1" ht="26.4">
      <c r="A434" s="221" t="s">
        <v>1312</v>
      </c>
      <c r="B434" s="828" t="s">
        <v>2672</v>
      </c>
      <c r="C434" s="284" t="s">
        <v>339</v>
      </c>
      <c r="D434" s="277">
        <v>1</v>
      </c>
      <c r="E434" s="1203"/>
      <c r="F434" s="277">
        <f>D434*E434</f>
        <v>0</v>
      </c>
      <c r="G434" s="1161"/>
    </row>
    <row r="435" spans="1:7" s="755" customFormat="1">
      <c r="A435" s="826"/>
      <c r="B435" s="225"/>
      <c r="C435" s="778"/>
      <c r="D435" s="277"/>
      <c r="E435" s="827"/>
      <c r="F435" s="778"/>
      <c r="G435" s="1161"/>
    </row>
    <row r="436" spans="1:7" s="755" customFormat="1">
      <c r="A436" s="221" t="s">
        <v>1313</v>
      </c>
      <c r="B436" s="828" t="s">
        <v>2673</v>
      </c>
      <c r="C436" s="284" t="s">
        <v>339</v>
      </c>
      <c r="D436" s="277">
        <v>1</v>
      </c>
      <c r="E436" s="1203"/>
      <c r="F436" s="277">
        <f>D436*E436</f>
        <v>0</v>
      </c>
      <c r="G436" s="1161"/>
    </row>
    <row r="437" spans="1:7" s="755" customFormat="1">
      <c r="A437" s="826"/>
      <c r="B437" s="225"/>
      <c r="C437" s="778"/>
      <c r="D437" s="277"/>
      <c r="E437" s="827"/>
      <c r="F437" s="778"/>
      <c r="G437" s="1161"/>
    </row>
    <row r="438" spans="1:7" s="755" customFormat="1" ht="39.6">
      <c r="A438" s="221" t="s">
        <v>1314</v>
      </c>
      <c r="B438" s="828" t="s">
        <v>1417</v>
      </c>
      <c r="C438" s="284" t="s">
        <v>339</v>
      </c>
      <c r="D438" s="277">
        <v>1</v>
      </c>
      <c r="E438" s="1203"/>
      <c r="F438" s="277">
        <f>D438*E438</f>
        <v>0</v>
      </c>
      <c r="G438" s="1161"/>
    </row>
    <row r="439" spans="1:7" s="755" customFormat="1" ht="13.8" thickBot="1">
      <c r="A439" s="850"/>
      <c r="B439" s="851"/>
      <c r="C439" s="778"/>
      <c r="D439" s="277"/>
      <c r="E439" s="827"/>
      <c r="F439" s="778"/>
      <c r="G439" s="1161"/>
    </row>
    <row r="440" spans="1:7" s="755" customFormat="1" ht="13.8" thickBot="1">
      <c r="A440" s="832"/>
      <c r="B440" s="833" t="s">
        <v>2674</v>
      </c>
      <c r="C440" s="834"/>
      <c r="D440" s="835"/>
      <c r="E440" s="836"/>
      <c r="F440" s="837">
        <f>SUM(F367:F438)</f>
        <v>0</v>
      </c>
      <c r="G440" s="1161"/>
    </row>
    <row r="441" spans="1:7" s="755" customFormat="1">
      <c r="A441" s="806"/>
      <c r="B441" s="807"/>
      <c r="C441" s="808"/>
      <c r="D441" s="809"/>
      <c r="E441" s="810"/>
      <c r="F441" s="811"/>
      <c r="G441" s="1161"/>
    </row>
    <row r="442" spans="1:7" s="755" customFormat="1">
      <c r="A442" s="832" t="s">
        <v>1323</v>
      </c>
      <c r="B442" s="838" t="s">
        <v>2675</v>
      </c>
      <c r="C442" s="284"/>
      <c r="D442" s="277"/>
      <c r="E442" s="786"/>
      <c r="F442" s="778"/>
      <c r="G442" s="1161"/>
    </row>
    <row r="443" spans="1:7" s="755" customFormat="1">
      <c r="A443" s="806"/>
      <c r="B443" s="807"/>
      <c r="C443" s="808"/>
      <c r="D443" s="809"/>
      <c r="E443" s="810"/>
      <c r="F443" s="811"/>
      <c r="G443" s="1161"/>
    </row>
    <row r="444" spans="1:7" s="755" customFormat="1">
      <c r="B444" s="620"/>
      <c r="C444" s="718"/>
      <c r="D444" s="718"/>
      <c r="E444" s="718"/>
      <c r="F444" s="718"/>
      <c r="G444" s="1161"/>
    </row>
    <row r="445" spans="1:7" s="755" customFormat="1" ht="52.8">
      <c r="A445" s="73" t="s">
        <v>1324</v>
      </c>
      <c r="B445" s="679" t="s">
        <v>2676</v>
      </c>
      <c r="C445" s="718"/>
      <c r="D445" s="718"/>
      <c r="E445" s="718"/>
      <c r="F445" s="718"/>
      <c r="G445" s="1161"/>
    </row>
    <row r="446" spans="1:7" s="755" customFormat="1" ht="92.4">
      <c r="A446" s="812"/>
      <c r="B446" s="679" t="s">
        <v>2677</v>
      </c>
      <c r="C446" s="718"/>
      <c r="D446" s="718"/>
      <c r="E446" s="718"/>
      <c r="F446" s="718"/>
      <c r="G446" s="1161"/>
    </row>
    <row r="447" spans="1:7" s="755" customFormat="1" ht="26.4">
      <c r="B447" s="679" t="s">
        <v>2678</v>
      </c>
      <c r="C447" s="718"/>
      <c r="D447" s="718"/>
      <c r="E447" s="718"/>
      <c r="F447" s="718"/>
      <c r="G447" s="1161"/>
    </row>
    <row r="448" spans="1:7" s="755" customFormat="1" ht="105.6">
      <c r="B448" s="679" t="s">
        <v>2679</v>
      </c>
      <c r="C448" s="718"/>
      <c r="D448" s="718"/>
      <c r="E448" s="718"/>
      <c r="F448" s="718"/>
      <c r="G448" s="1161"/>
    </row>
    <row r="449" spans="1:7" s="755" customFormat="1" ht="66">
      <c r="B449" s="679" t="s">
        <v>2680</v>
      </c>
      <c r="C449" s="718"/>
      <c r="D449" s="718"/>
      <c r="E449" s="718"/>
      <c r="F449" s="718"/>
      <c r="G449" s="1161"/>
    </row>
    <row r="450" spans="1:7" s="755" customFormat="1">
      <c r="B450" s="679" t="s">
        <v>2681</v>
      </c>
      <c r="C450" s="718"/>
      <c r="D450" s="718"/>
      <c r="E450" s="718"/>
      <c r="F450" s="718"/>
      <c r="G450" s="1161"/>
    </row>
    <row r="451" spans="1:7" s="755" customFormat="1">
      <c r="B451" s="679" t="s">
        <v>2682</v>
      </c>
      <c r="C451" s="718"/>
      <c r="D451" s="718"/>
      <c r="E451" s="718"/>
      <c r="F451" s="718"/>
      <c r="G451" s="1161"/>
    </row>
    <row r="452" spans="1:7" s="755" customFormat="1">
      <c r="B452" s="679" t="s">
        <v>2683</v>
      </c>
      <c r="C452" s="718"/>
      <c r="D452" s="718"/>
      <c r="E452" s="718"/>
      <c r="F452" s="718"/>
      <c r="G452" s="1161"/>
    </row>
    <row r="453" spans="1:7" s="755" customFormat="1">
      <c r="B453" s="679" t="s">
        <v>2684</v>
      </c>
      <c r="C453" s="718"/>
      <c r="D453" s="718"/>
      <c r="E453" s="718"/>
      <c r="F453" s="718"/>
      <c r="G453" s="1161"/>
    </row>
    <row r="454" spans="1:7" s="755" customFormat="1">
      <c r="B454" s="679" t="s">
        <v>2685</v>
      </c>
      <c r="C454" s="718"/>
      <c r="D454" s="718"/>
      <c r="E454" s="718"/>
      <c r="F454" s="718"/>
      <c r="G454" s="1161"/>
    </row>
    <row r="455" spans="1:7" s="755" customFormat="1">
      <c r="B455" s="679" t="s">
        <v>2686</v>
      </c>
      <c r="C455" s="718"/>
      <c r="D455" s="718"/>
      <c r="E455" s="718"/>
      <c r="F455" s="718"/>
      <c r="G455" s="1161"/>
    </row>
    <row r="456" spans="1:7" s="755" customFormat="1">
      <c r="B456" s="679" t="s">
        <v>2687</v>
      </c>
      <c r="C456" s="718"/>
      <c r="D456" s="718"/>
      <c r="E456" s="718"/>
      <c r="F456" s="718"/>
      <c r="G456" s="1161"/>
    </row>
    <row r="457" spans="1:7" s="755" customFormat="1">
      <c r="A457" s="73"/>
      <c r="B457" s="679" t="s">
        <v>2688</v>
      </c>
      <c r="C457" s="718"/>
      <c r="D457" s="718"/>
      <c r="E457" s="718"/>
      <c r="F457" s="718"/>
      <c r="G457" s="1161"/>
    </row>
    <row r="458" spans="1:7" s="755" customFormat="1">
      <c r="A458" s="812"/>
      <c r="B458" s="679" t="s">
        <v>2689</v>
      </c>
      <c r="C458" s="718"/>
      <c r="D458" s="718"/>
      <c r="E458" s="718"/>
      <c r="F458" s="718"/>
      <c r="G458" s="1161"/>
    </row>
    <row r="459" spans="1:7" s="755" customFormat="1">
      <c r="A459" s="812"/>
      <c r="B459" s="679" t="s">
        <v>2690</v>
      </c>
      <c r="C459" s="718"/>
      <c r="D459" s="718"/>
      <c r="E459" s="718"/>
      <c r="F459" s="718"/>
      <c r="G459" s="1161"/>
    </row>
    <row r="460" spans="1:7" s="755" customFormat="1">
      <c r="A460" s="812"/>
      <c r="B460" s="679" t="s">
        <v>2691</v>
      </c>
      <c r="C460" s="718"/>
      <c r="D460" s="718"/>
      <c r="E460" s="718"/>
      <c r="F460" s="718"/>
      <c r="G460" s="1161"/>
    </row>
    <row r="461" spans="1:7" s="755" customFormat="1" ht="15" customHeight="1">
      <c r="A461" s="812"/>
      <c r="B461" s="679" t="s">
        <v>2692</v>
      </c>
      <c r="C461" s="718"/>
      <c r="D461" s="718"/>
      <c r="E461" s="718"/>
      <c r="F461" s="718"/>
      <c r="G461" s="1161"/>
    </row>
    <row r="462" spans="1:7" s="755" customFormat="1">
      <c r="A462" s="812"/>
      <c r="B462" s="679" t="s">
        <v>2693</v>
      </c>
      <c r="C462" s="718"/>
      <c r="D462" s="718"/>
      <c r="E462" s="718"/>
      <c r="F462" s="718"/>
      <c r="G462" s="1161"/>
    </row>
    <row r="463" spans="1:7" s="755" customFormat="1">
      <c r="A463" s="812"/>
      <c r="B463" s="679" t="s">
        <v>2694</v>
      </c>
      <c r="C463" s="718"/>
      <c r="D463" s="718"/>
      <c r="E463" s="718"/>
      <c r="F463" s="718"/>
      <c r="G463" s="1161"/>
    </row>
    <row r="464" spans="1:7" s="755" customFormat="1" ht="13.5" customHeight="1">
      <c r="A464" s="812"/>
      <c r="B464" s="679" t="s">
        <v>2695</v>
      </c>
      <c r="C464" s="718"/>
      <c r="D464" s="718"/>
      <c r="E464" s="718"/>
      <c r="F464" s="718"/>
      <c r="G464" s="1161"/>
    </row>
    <row r="465" spans="1:7" s="755" customFormat="1">
      <c r="A465" s="812"/>
      <c r="B465" s="679" t="s">
        <v>2696</v>
      </c>
      <c r="C465" s="718"/>
      <c r="D465" s="718"/>
      <c r="E465" s="718"/>
      <c r="F465" s="718"/>
      <c r="G465" s="1161"/>
    </row>
    <row r="466" spans="1:7" s="755" customFormat="1" ht="13.5" customHeight="1">
      <c r="A466" s="812"/>
      <c r="B466" s="679" t="s">
        <v>2697</v>
      </c>
      <c r="C466" s="718"/>
      <c r="D466" s="718"/>
      <c r="E466" s="718"/>
      <c r="F466" s="718"/>
      <c r="G466" s="1161"/>
    </row>
    <row r="467" spans="1:7" s="755" customFormat="1">
      <c r="A467" s="812"/>
      <c r="B467" s="679" t="s">
        <v>2698</v>
      </c>
      <c r="C467" s="718"/>
      <c r="D467" s="718"/>
      <c r="E467" s="718"/>
      <c r="F467" s="718"/>
      <c r="G467" s="1161"/>
    </row>
    <row r="468" spans="1:7" s="755" customFormat="1">
      <c r="A468" s="812"/>
      <c r="B468" s="679" t="s">
        <v>2699</v>
      </c>
      <c r="C468" s="718"/>
      <c r="D468" s="718"/>
      <c r="E468" s="718"/>
      <c r="F468" s="718"/>
      <c r="G468" s="1161"/>
    </row>
    <row r="469" spans="1:7" s="755" customFormat="1">
      <c r="A469" s="812"/>
      <c r="B469" s="679" t="s">
        <v>2700</v>
      </c>
      <c r="C469" s="718"/>
      <c r="D469" s="718"/>
      <c r="E469" s="718"/>
      <c r="F469" s="718"/>
      <c r="G469" s="1161"/>
    </row>
    <row r="470" spans="1:7" s="803" customFormat="1">
      <c r="A470" s="812"/>
      <c r="B470" s="679" t="s">
        <v>2701</v>
      </c>
      <c r="C470" s="718"/>
      <c r="D470" s="718"/>
      <c r="E470" s="718"/>
      <c r="F470" s="718"/>
      <c r="G470" s="1165"/>
    </row>
    <row r="471" spans="1:7" s="755" customFormat="1">
      <c r="A471" s="812"/>
      <c r="B471" s="679" t="s">
        <v>2702</v>
      </c>
      <c r="C471" s="718"/>
      <c r="D471" s="718"/>
      <c r="E471" s="718"/>
      <c r="F471" s="718"/>
      <c r="G471" s="1161"/>
    </row>
    <row r="472" spans="1:7" s="803" customFormat="1">
      <c r="A472" s="812"/>
      <c r="B472" s="679" t="s">
        <v>2703</v>
      </c>
      <c r="C472" s="718"/>
      <c r="D472" s="718"/>
      <c r="E472" s="718"/>
      <c r="F472" s="718"/>
      <c r="G472" s="1165"/>
    </row>
    <row r="473" spans="1:7" s="138" customFormat="1">
      <c r="A473" s="812"/>
      <c r="B473" s="679" t="s">
        <v>2704</v>
      </c>
      <c r="C473" s="718"/>
      <c r="D473" s="718"/>
      <c r="E473" s="718"/>
      <c r="F473" s="718"/>
      <c r="G473" s="1169"/>
    </row>
    <row r="474" spans="1:7" s="138" customFormat="1">
      <c r="A474" s="812"/>
      <c r="B474" s="679" t="s">
        <v>2705</v>
      </c>
      <c r="C474" s="718"/>
      <c r="D474" s="718"/>
      <c r="E474" s="718"/>
      <c r="F474" s="718"/>
      <c r="G474" s="1165"/>
    </row>
    <row r="475" spans="1:7" s="138" customFormat="1">
      <c r="A475" s="812"/>
      <c r="B475" s="679" t="s">
        <v>2706</v>
      </c>
      <c r="C475" s="718"/>
      <c r="D475" s="718"/>
      <c r="E475" s="718"/>
      <c r="F475" s="718"/>
      <c r="G475" s="1165"/>
    </row>
    <row r="476" spans="1:7" s="138" customFormat="1">
      <c r="A476" s="812"/>
      <c r="B476" s="679" t="s">
        <v>2707</v>
      </c>
      <c r="C476" s="718"/>
      <c r="D476" s="718"/>
      <c r="E476" s="718"/>
      <c r="F476" s="718"/>
      <c r="G476" s="1165"/>
    </row>
    <row r="477" spans="1:7" s="138" customFormat="1">
      <c r="A477" s="812"/>
      <c r="B477" s="679" t="s">
        <v>2708</v>
      </c>
      <c r="C477" s="718"/>
      <c r="D477" s="718"/>
      <c r="E477" s="718"/>
      <c r="F477" s="718"/>
      <c r="G477" s="1165"/>
    </row>
    <row r="478" spans="1:7" s="138" customFormat="1">
      <c r="A478" s="812"/>
      <c r="B478" s="679" t="s">
        <v>2709</v>
      </c>
      <c r="C478" s="718"/>
      <c r="D478" s="718"/>
      <c r="E478" s="718"/>
      <c r="F478" s="718"/>
      <c r="G478" s="1165"/>
    </row>
    <row r="479" spans="1:7" s="138" customFormat="1" ht="26.4">
      <c r="A479" s="812"/>
      <c r="B479" s="679" t="s">
        <v>2710</v>
      </c>
      <c r="C479" s="718"/>
      <c r="D479" s="718"/>
      <c r="E479" s="718"/>
      <c r="F479" s="718"/>
      <c r="G479" s="1165"/>
    </row>
    <row r="480" spans="1:7" s="138" customFormat="1">
      <c r="A480" s="812"/>
      <c r="B480" s="679" t="s">
        <v>2711</v>
      </c>
      <c r="C480" s="718"/>
      <c r="D480" s="718"/>
      <c r="E480" s="718"/>
      <c r="F480" s="718"/>
      <c r="G480" s="1165"/>
    </row>
    <row r="481" spans="1:7" s="138" customFormat="1">
      <c r="A481" s="812"/>
      <c r="B481" s="679" t="s">
        <v>2702</v>
      </c>
      <c r="C481" s="718"/>
      <c r="D481" s="718"/>
      <c r="E481" s="718"/>
      <c r="F481" s="718"/>
      <c r="G481" s="1165"/>
    </row>
    <row r="482" spans="1:7" s="138" customFormat="1">
      <c r="A482" s="812"/>
      <c r="B482" s="679" t="s">
        <v>2703</v>
      </c>
      <c r="C482" s="718"/>
      <c r="D482" s="718"/>
      <c r="E482" s="718"/>
      <c r="F482" s="718"/>
      <c r="G482" s="1165"/>
    </row>
    <row r="483" spans="1:7" s="138" customFormat="1" ht="54.75" customHeight="1">
      <c r="A483" s="812"/>
      <c r="B483" s="276" t="s">
        <v>3600</v>
      </c>
      <c r="C483" s="718"/>
      <c r="D483" s="718"/>
      <c r="E483" s="718"/>
      <c r="F483" s="718"/>
      <c r="G483" s="1197"/>
    </row>
    <row r="484" spans="1:7" s="138" customFormat="1" ht="12.75" customHeight="1">
      <c r="A484" s="812"/>
      <c r="B484" s="679" t="s">
        <v>1091</v>
      </c>
      <c r="C484" s="718" t="s">
        <v>258</v>
      </c>
      <c r="D484" s="277">
        <v>1</v>
      </c>
      <c r="E484" s="1203"/>
      <c r="F484" s="277">
        <f>D484*E484</f>
        <v>0</v>
      </c>
      <c r="G484" s="1165"/>
    </row>
    <row r="485" spans="1:7" s="138" customFormat="1">
      <c r="A485" s="812"/>
      <c r="B485" s="679"/>
      <c r="C485" s="718"/>
      <c r="D485" s="718"/>
      <c r="E485" s="718"/>
      <c r="F485" s="718"/>
      <c r="G485" s="1165"/>
    </row>
    <row r="486" spans="1:7" s="138" customFormat="1" ht="26.4">
      <c r="A486" s="73" t="s">
        <v>1325</v>
      </c>
      <c r="B486" s="679" t="s">
        <v>2712</v>
      </c>
      <c r="C486" s="718" t="s">
        <v>258</v>
      </c>
      <c r="D486" s="277">
        <v>1</v>
      </c>
      <c r="E486" s="1203"/>
      <c r="F486" s="277">
        <f>D486*E486</f>
        <v>0</v>
      </c>
      <c r="G486" s="1165"/>
    </row>
    <row r="487" spans="1:7" s="138" customFormat="1">
      <c r="A487" s="818"/>
      <c r="B487" s="819"/>
      <c r="C487" s="718"/>
      <c r="D487" s="718"/>
      <c r="E487" s="718"/>
      <c r="F487" s="718"/>
      <c r="G487" s="1165"/>
    </row>
    <row r="488" spans="1:7" s="138" customFormat="1">
      <c r="A488" s="826" t="s">
        <v>1327</v>
      </c>
      <c r="B488" s="679" t="s">
        <v>2644</v>
      </c>
      <c r="C488" s="842"/>
      <c r="D488" s="843"/>
      <c r="E488" s="811"/>
      <c r="F488" s="842"/>
      <c r="G488" s="1165"/>
    </row>
    <row r="489" spans="1:7" s="138" customFormat="1" ht="158.4">
      <c r="A489" s="844"/>
      <c r="B489" s="679" t="s">
        <v>2713</v>
      </c>
      <c r="C489" s="842"/>
      <c r="D489" s="843"/>
      <c r="E489" s="811"/>
      <c r="F489" s="842"/>
      <c r="G489" s="1165"/>
    </row>
    <row r="490" spans="1:7" s="138" customFormat="1">
      <c r="A490" s="844"/>
      <c r="B490" s="679" t="s">
        <v>338</v>
      </c>
      <c r="C490" s="718" t="s">
        <v>258</v>
      </c>
      <c r="D490" s="277">
        <v>1</v>
      </c>
      <c r="E490" s="1203"/>
      <c r="F490" s="277">
        <f>D490*E490</f>
        <v>0</v>
      </c>
      <c r="G490" s="1165"/>
    </row>
    <row r="491" spans="1:7" s="138" customFormat="1">
      <c r="A491" s="755"/>
      <c r="B491" s="679"/>
      <c r="C491" s="718"/>
      <c r="D491" s="718"/>
      <c r="E491" s="718"/>
      <c r="F491" s="718"/>
      <c r="G491" s="1165"/>
    </row>
    <row r="492" spans="1:7" s="138" customFormat="1">
      <c r="A492" s="73"/>
      <c r="B492" s="802"/>
      <c r="C492" s="718"/>
      <c r="D492" s="718"/>
      <c r="E492" s="718"/>
      <c r="F492" s="718"/>
      <c r="G492" s="1165"/>
    </row>
    <row r="493" spans="1:7" s="138" customFormat="1" ht="39.6">
      <c r="A493" s="826" t="s">
        <v>1328</v>
      </c>
      <c r="B493" s="220" t="s">
        <v>3458</v>
      </c>
      <c r="C493" s="284"/>
      <c r="D493" s="215"/>
      <c r="E493" s="1203"/>
      <c r="F493" s="217"/>
      <c r="G493" s="1165"/>
    </row>
    <row r="494" spans="1:7" s="138" customFormat="1">
      <c r="A494" s="223"/>
      <c r="B494" s="724" t="s">
        <v>1318</v>
      </c>
      <c r="C494" s="284" t="s">
        <v>1243</v>
      </c>
      <c r="D494" s="277">
        <v>4</v>
      </c>
      <c r="E494" s="1203"/>
      <c r="F494" s="277">
        <f t="shared" ref="F494" si="5">D494*E494</f>
        <v>0</v>
      </c>
      <c r="G494" s="1165"/>
    </row>
    <row r="495" spans="1:7" s="138" customFormat="1">
      <c r="A495" s="223"/>
      <c r="B495" s="724"/>
      <c r="C495" s="284"/>
      <c r="D495" s="277"/>
      <c r="E495" s="1203"/>
      <c r="F495" s="277"/>
      <c r="G495" s="1165"/>
    </row>
    <row r="496" spans="1:7" s="138" customFormat="1" ht="66">
      <c r="A496" s="73" t="s">
        <v>1330</v>
      </c>
      <c r="B496" s="754" t="s">
        <v>2714</v>
      </c>
      <c r="C496" s="804"/>
      <c r="D496" s="277"/>
      <c r="E496" s="277"/>
      <c r="F496" s="804"/>
      <c r="G496" s="1165"/>
    </row>
    <row r="497" spans="1:7" s="138" customFormat="1">
      <c r="A497" s="73"/>
      <c r="B497" s="754" t="s">
        <v>1326</v>
      </c>
      <c r="C497" s="804"/>
      <c r="D497" s="277"/>
      <c r="E497" s="277"/>
      <c r="F497" s="804"/>
      <c r="G497" s="1165"/>
    </row>
    <row r="498" spans="1:7" s="138" customFormat="1">
      <c r="A498" s="73"/>
      <c r="B498" s="754" t="s">
        <v>2567</v>
      </c>
      <c r="C498" s="804" t="s">
        <v>1243</v>
      </c>
      <c r="D498" s="277">
        <v>20</v>
      </c>
      <c r="E498" s="277"/>
      <c r="F498" s="277">
        <f t="shared" ref="F498:F499" si="6">D498*E498</f>
        <v>0</v>
      </c>
      <c r="G498" s="1165"/>
    </row>
    <row r="499" spans="1:7" s="138" customFormat="1">
      <c r="A499" s="73"/>
      <c r="B499" s="754" t="s">
        <v>2569</v>
      </c>
      <c r="C499" s="804" t="s">
        <v>1243</v>
      </c>
      <c r="D499" s="277">
        <v>20</v>
      </c>
      <c r="E499" s="785"/>
      <c r="F499" s="277">
        <f t="shared" si="6"/>
        <v>0</v>
      </c>
      <c r="G499" s="1165"/>
    </row>
    <row r="500" spans="1:7" s="138" customFormat="1">
      <c r="A500" s="812"/>
      <c r="B500" s="679"/>
      <c r="C500" s="718"/>
      <c r="D500" s="718"/>
      <c r="E500" s="718"/>
      <c r="F500" s="718"/>
      <c r="G500" s="1165"/>
    </row>
    <row r="501" spans="1:7" s="138" customFormat="1">
      <c r="A501" s="826" t="s">
        <v>1331</v>
      </c>
      <c r="B501" s="276" t="s">
        <v>1319</v>
      </c>
      <c r="C501" s="284"/>
      <c r="D501" s="215"/>
      <c r="E501" s="786"/>
      <c r="F501" s="217"/>
      <c r="G501" s="1165"/>
    </row>
    <row r="502" spans="1:7" s="138" customFormat="1">
      <c r="A502" s="223"/>
      <c r="B502" s="757" t="s">
        <v>1091</v>
      </c>
      <c r="C502" s="284"/>
      <c r="D502" s="215"/>
      <c r="E502" s="786"/>
      <c r="F502" s="217"/>
      <c r="G502" s="1165"/>
    </row>
    <row r="503" spans="1:7" s="138" customFormat="1">
      <c r="A503" s="223"/>
      <c r="B503" s="276" t="s">
        <v>1318</v>
      </c>
      <c r="C503" s="284" t="s">
        <v>258</v>
      </c>
      <c r="D503" s="277">
        <v>2</v>
      </c>
      <c r="E503" s="1203"/>
      <c r="F503" s="277">
        <f>D503*E503</f>
        <v>0</v>
      </c>
      <c r="G503" s="1165"/>
    </row>
    <row r="504" spans="1:7" s="138" customFormat="1">
      <c r="A504" s="223"/>
      <c r="B504" s="276" t="s">
        <v>1320</v>
      </c>
      <c r="C504" s="284" t="s">
        <v>258</v>
      </c>
      <c r="D504" s="277">
        <v>2</v>
      </c>
      <c r="E504" s="1203"/>
      <c r="F504" s="277">
        <f>D504*E504</f>
        <v>0</v>
      </c>
      <c r="G504" s="1165"/>
    </row>
    <row r="505" spans="1:7" s="138" customFormat="1">
      <c r="A505" s="223"/>
      <c r="B505" s="276"/>
      <c r="C505" s="284"/>
      <c r="D505" s="277"/>
      <c r="E505" s="1203"/>
      <c r="F505" s="277"/>
      <c r="G505" s="1165"/>
    </row>
    <row r="506" spans="1:7" s="138" customFormat="1" ht="39.6">
      <c r="A506" s="826" t="s">
        <v>1332</v>
      </c>
      <c r="B506" s="226" t="s">
        <v>1322</v>
      </c>
      <c r="C506" s="284" t="s">
        <v>258</v>
      </c>
      <c r="D506" s="277">
        <v>1</v>
      </c>
      <c r="E506" s="1203"/>
      <c r="F506" s="277">
        <f>D506*E506</f>
        <v>0</v>
      </c>
      <c r="G506" s="1165"/>
    </row>
    <row r="507" spans="1:7" s="138" customFormat="1">
      <c r="A507" s="73"/>
      <c r="B507" s="226" t="s">
        <v>1091</v>
      </c>
      <c r="C507" s="284"/>
      <c r="D507" s="277"/>
      <c r="E507" s="1203"/>
      <c r="F507" s="277"/>
      <c r="G507" s="1165"/>
    </row>
    <row r="508" spans="1:7" s="138" customFormat="1">
      <c r="A508" s="755"/>
      <c r="B508" s="755"/>
      <c r="C508" s="718"/>
      <c r="D508" s="718"/>
      <c r="E508" s="718"/>
      <c r="F508" s="718"/>
      <c r="G508" s="1165"/>
    </row>
    <row r="509" spans="1:7" s="138" customFormat="1" ht="92.4">
      <c r="A509" s="221" t="s">
        <v>1333</v>
      </c>
      <c r="B509" s="585" t="s">
        <v>3457</v>
      </c>
      <c r="C509" s="284" t="s">
        <v>933</v>
      </c>
      <c r="D509" s="277">
        <v>2</v>
      </c>
      <c r="E509" s="1203"/>
      <c r="F509" s="277">
        <f>D509*E509</f>
        <v>0</v>
      </c>
      <c r="G509" s="1165"/>
    </row>
    <row r="510" spans="1:7" s="138" customFormat="1">
      <c r="A510" s="826"/>
      <c r="B510" s="220"/>
      <c r="C510" s="778"/>
      <c r="D510" s="277"/>
      <c r="E510" s="827"/>
      <c r="F510" s="778"/>
      <c r="G510" s="1165"/>
    </row>
    <row r="511" spans="1:7" s="138" customFormat="1" ht="92.4">
      <c r="A511" s="221" t="s">
        <v>1334</v>
      </c>
      <c r="B511" s="828" t="s">
        <v>2671</v>
      </c>
      <c r="C511" s="284" t="s">
        <v>339</v>
      </c>
      <c r="D511" s="277">
        <v>1</v>
      </c>
      <c r="E511" s="1203"/>
      <c r="F511" s="277">
        <f>D511*E511</f>
        <v>0</v>
      </c>
      <c r="G511" s="1165"/>
    </row>
    <row r="512" spans="1:7" s="138" customFormat="1">
      <c r="A512" s="826"/>
      <c r="B512" s="225"/>
      <c r="C512" s="778"/>
      <c r="D512" s="277"/>
      <c r="E512" s="827"/>
      <c r="F512" s="778"/>
      <c r="G512" s="1165"/>
    </row>
    <row r="513" spans="1:7" s="138" customFormat="1" ht="26.4">
      <c r="A513" s="221" t="s">
        <v>1335</v>
      </c>
      <c r="B513" s="828" t="s">
        <v>2672</v>
      </c>
      <c r="C513" s="284" t="s">
        <v>339</v>
      </c>
      <c r="D513" s="277">
        <v>1</v>
      </c>
      <c r="E513" s="1203"/>
      <c r="F513" s="277">
        <f>D513*E513</f>
        <v>0</v>
      </c>
      <c r="G513" s="1165"/>
    </row>
    <row r="514" spans="1:7" s="138" customFormat="1">
      <c r="A514" s="826"/>
      <c r="B514" s="225"/>
      <c r="C514" s="778"/>
      <c r="D514" s="277"/>
      <c r="E514" s="827"/>
      <c r="F514" s="778"/>
      <c r="G514" s="1165"/>
    </row>
    <row r="515" spans="1:7" s="138" customFormat="1" ht="39.6">
      <c r="A515" s="221" t="s">
        <v>1336</v>
      </c>
      <c r="B515" s="828" t="s">
        <v>1417</v>
      </c>
      <c r="C515" s="284" t="s">
        <v>339</v>
      </c>
      <c r="D515" s="277">
        <v>1</v>
      </c>
      <c r="E515" s="1203"/>
      <c r="F515" s="277">
        <f>D515*E515</f>
        <v>0</v>
      </c>
      <c r="G515" s="1165"/>
    </row>
    <row r="516" spans="1:7" s="138" customFormat="1" ht="13.8" thickBot="1">
      <c r="A516" s="222"/>
      <c r="B516" s="761"/>
      <c r="C516" s="718"/>
      <c r="D516" s="277"/>
      <c r="E516" s="277"/>
      <c r="F516" s="804"/>
      <c r="G516" s="1165"/>
    </row>
    <row r="517" spans="1:7" s="138" customFormat="1" ht="13.8" thickBot="1">
      <c r="A517" s="832"/>
      <c r="B517" s="838" t="s">
        <v>2715</v>
      </c>
      <c r="C517" s="834"/>
      <c r="D517" s="835"/>
      <c r="E517" s="836"/>
      <c r="F517" s="837">
        <f>SUM(F456:F516)</f>
        <v>0</v>
      </c>
      <c r="G517" s="1165"/>
    </row>
    <row r="518" spans="1:7" s="138" customFormat="1">
      <c r="A518" s="222"/>
      <c r="B518" s="768"/>
      <c r="C518" s="284"/>
      <c r="D518" s="277"/>
      <c r="E518" s="786"/>
      <c r="F518" s="827"/>
      <c r="G518" s="1165"/>
    </row>
    <row r="519" spans="1:7" s="138" customFormat="1">
      <c r="A519" s="219" t="s">
        <v>1337</v>
      </c>
      <c r="B519" s="852" t="s">
        <v>2716</v>
      </c>
      <c r="C519" s="284"/>
      <c r="D519" s="277"/>
      <c r="E519" s="786"/>
      <c r="F519" s="778"/>
      <c r="G519" s="1165"/>
    </row>
    <row r="520" spans="1:7" s="138" customFormat="1">
      <c r="A520" s="853"/>
      <c r="B520" s="854"/>
      <c r="C520" s="855"/>
      <c r="D520" s="809"/>
      <c r="E520" s="856"/>
      <c r="F520" s="856"/>
      <c r="G520" s="1165"/>
    </row>
    <row r="521" spans="1:7" s="138" customFormat="1">
      <c r="A521" s="57" t="s">
        <v>1338</v>
      </c>
      <c r="B521" s="821"/>
      <c r="C521" s="857"/>
      <c r="D521" s="857"/>
      <c r="E521" s="857"/>
      <c r="F521" s="857"/>
      <c r="G521" s="1165"/>
    </row>
    <row r="522" spans="1:7" s="138" customFormat="1" ht="182.25" customHeight="1">
      <c r="A522" s="826"/>
      <c r="B522" s="8" t="s">
        <v>3612</v>
      </c>
      <c r="C522" s="718"/>
      <c r="D522" s="718"/>
      <c r="E522" s="718"/>
      <c r="F522" s="718"/>
      <c r="G522" s="1171"/>
    </row>
    <row r="523" spans="1:7" s="138" customFormat="1" ht="133.5" customHeight="1">
      <c r="A523" s="826"/>
      <c r="B523" s="679" t="s">
        <v>2717</v>
      </c>
      <c r="C523" s="718"/>
      <c r="D523" s="718"/>
      <c r="E523" s="718"/>
      <c r="F523" s="718"/>
      <c r="G523" s="1165"/>
    </row>
    <row r="524" spans="1:7" s="138" customFormat="1">
      <c r="A524" s="826"/>
      <c r="B524" s="679" t="s">
        <v>2718</v>
      </c>
      <c r="C524" s="718"/>
      <c r="D524" s="718"/>
      <c r="E524" s="718"/>
      <c r="F524" s="718"/>
      <c r="G524" s="1165"/>
    </row>
    <row r="525" spans="1:7" s="138" customFormat="1">
      <c r="A525" s="826"/>
      <c r="B525" s="679" t="s">
        <v>2719</v>
      </c>
      <c r="C525" s="718"/>
      <c r="D525" s="718"/>
      <c r="E525" s="718"/>
      <c r="F525" s="718"/>
      <c r="G525" s="1165"/>
    </row>
    <row r="526" spans="1:7" s="138" customFormat="1">
      <c r="A526" s="826"/>
      <c r="B526" s="679" t="s">
        <v>2720</v>
      </c>
      <c r="C526" s="718"/>
      <c r="D526" s="718"/>
      <c r="E526" s="718"/>
      <c r="F526" s="718"/>
      <c r="G526" s="1165"/>
    </row>
    <row r="527" spans="1:7" s="138" customFormat="1">
      <c r="A527" s="826"/>
      <c r="B527" s="679" t="s">
        <v>2721</v>
      </c>
      <c r="C527" s="718"/>
      <c r="D527" s="718"/>
      <c r="E527" s="718"/>
      <c r="F527" s="718"/>
      <c r="G527" s="1165"/>
    </row>
    <row r="528" spans="1:7" s="138" customFormat="1">
      <c r="A528" s="826"/>
      <c r="B528" s="679" t="s">
        <v>2722</v>
      </c>
      <c r="C528" s="718"/>
      <c r="D528" s="718"/>
      <c r="E528" s="718"/>
      <c r="F528" s="718"/>
      <c r="G528" s="1165"/>
    </row>
    <row r="529" spans="1:7" s="138" customFormat="1">
      <c r="A529" s="812"/>
      <c r="B529" s="679" t="s">
        <v>2723</v>
      </c>
      <c r="C529" s="718"/>
      <c r="D529" s="718"/>
      <c r="E529" s="718"/>
      <c r="F529" s="718"/>
      <c r="G529" s="1165"/>
    </row>
    <row r="530" spans="1:7" s="138" customFormat="1" ht="26.4">
      <c r="A530" s="812"/>
      <c r="B530" s="679" t="s">
        <v>2724</v>
      </c>
      <c r="C530" s="718"/>
      <c r="D530" s="718"/>
      <c r="E530" s="718"/>
      <c r="F530" s="718"/>
      <c r="G530" s="1165"/>
    </row>
    <row r="531" spans="1:7" s="138" customFormat="1">
      <c r="A531" s="812"/>
      <c r="B531" s="679" t="s">
        <v>2725</v>
      </c>
      <c r="C531" s="718"/>
      <c r="D531" s="718"/>
      <c r="E531" s="718"/>
      <c r="F531" s="718"/>
      <c r="G531" s="1165"/>
    </row>
    <row r="532" spans="1:7" s="138" customFormat="1">
      <c r="A532" s="812"/>
      <c r="B532" s="679" t="s">
        <v>2726</v>
      </c>
      <c r="C532" s="718"/>
      <c r="D532" s="718"/>
      <c r="E532" s="718"/>
      <c r="F532" s="718"/>
      <c r="G532" s="1165"/>
    </row>
    <row r="533" spans="1:7" s="138" customFormat="1">
      <c r="A533" s="812"/>
      <c r="B533" s="679" t="s">
        <v>2727</v>
      </c>
      <c r="C533" s="718"/>
      <c r="D533" s="718"/>
      <c r="E533" s="718"/>
      <c r="F533" s="718"/>
      <c r="G533" s="1165"/>
    </row>
    <row r="534" spans="1:7" s="138" customFormat="1" ht="70.5" customHeight="1">
      <c r="A534" s="812"/>
      <c r="B534" s="679" t="s">
        <v>2728</v>
      </c>
      <c r="C534" s="718"/>
      <c r="D534" s="718"/>
      <c r="E534" s="718"/>
      <c r="F534" s="718"/>
      <c r="G534" s="1165"/>
    </row>
    <row r="535" spans="1:7" s="138" customFormat="1">
      <c r="A535" s="812"/>
      <c r="B535" s="679" t="s">
        <v>2729</v>
      </c>
      <c r="C535" s="718"/>
      <c r="D535" s="718"/>
      <c r="E535" s="718"/>
      <c r="F535" s="718"/>
      <c r="G535" s="1165"/>
    </row>
    <row r="536" spans="1:7" s="138" customFormat="1">
      <c r="A536" s="812"/>
      <c r="B536" s="679" t="s">
        <v>2730</v>
      </c>
      <c r="C536" s="718"/>
      <c r="D536" s="718"/>
      <c r="E536" s="718"/>
      <c r="F536" s="718"/>
      <c r="G536" s="1165"/>
    </row>
    <row r="537" spans="1:7" s="138" customFormat="1">
      <c r="A537" s="812"/>
      <c r="B537" s="679" t="s">
        <v>2731</v>
      </c>
      <c r="C537" s="718"/>
      <c r="D537" s="718"/>
      <c r="E537" s="718"/>
      <c r="F537" s="718"/>
      <c r="G537" s="1165"/>
    </row>
    <row r="538" spans="1:7" s="138" customFormat="1">
      <c r="A538" s="812"/>
      <c r="B538" s="679" t="s">
        <v>2732</v>
      </c>
      <c r="C538" s="718"/>
      <c r="D538" s="718"/>
      <c r="E538" s="718"/>
      <c r="F538" s="718"/>
      <c r="G538" s="1165"/>
    </row>
    <row r="539" spans="1:7" s="138" customFormat="1">
      <c r="A539" s="812"/>
      <c r="B539" s="679" t="s">
        <v>2733</v>
      </c>
      <c r="C539" s="718"/>
      <c r="D539" s="718"/>
      <c r="E539" s="718"/>
      <c r="F539" s="718"/>
      <c r="G539" s="1165"/>
    </row>
    <row r="540" spans="1:7" s="138" customFormat="1">
      <c r="A540" s="812"/>
      <c r="B540" s="679" t="s">
        <v>2734</v>
      </c>
      <c r="C540" s="718"/>
      <c r="D540" s="718"/>
      <c r="E540" s="718"/>
      <c r="F540" s="718"/>
      <c r="G540" s="1165"/>
    </row>
    <row r="541" spans="1:7" s="138" customFormat="1">
      <c r="A541" s="812"/>
      <c r="B541" s="679" t="s">
        <v>2735</v>
      </c>
      <c r="C541" s="718"/>
      <c r="D541" s="718"/>
      <c r="E541" s="718"/>
      <c r="F541" s="718"/>
      <c r="G541" s="1165"/>
    </row>
    <row r="542" spans="1:7" s="138" customFormat="1">
      <c r="A542" s="812"/>
      <c r="B542" s="679" t="s">
        <v>2736</v>
      </c>
      <c r="C542" s="718"/>
      <c r="D542" s="718"/>
      <c r="E542" s="718"/>
      <c r="F542" s="718"/>
      <c r="G542" s="1165"/>
    </row>
    <row r="543" spans="1:7" s="138" customFormat="1">
      <c r="A543" s="812"/>
      <c r="B543" s="679" t="s">
        <v>2533</v>
      </c>
      <c r="C543" s="718"/>
      <c r="D543" s="718"/>
      <c r="E543" s="718"/>
      <c r="F543" s="718"/>
      <c r="G543" s="1165"/>
    </row>
    <row r="544" spans="1:7" s="138" customFormat="1">
      <c r="A544" s="812"/>
      <c r="B544" s="679" t="s">
        <v>2534</v>
      </c>
      <c r="C544" s="718"/>
      <c r="D544" s="718"/>
      <c r="E544" s="718"/>
      <c r="F544" s="718"/>
      <c r="G544" s="1165"/>
    </row>
    <row r="545" spans="1:7" s="138" customFormat="1">
      <c r="A545" s="812"/>
      <c r="B545" s="679" t="s">
        <v>2737</v>
      </c>
      <c r="C545" s="718"/>
      <c r="D545" s="718"/>
      <c r="E545" s="718"/>
      <c r="F545" s="718"/>
      <c r="G545" s="1165"/>
    </row>
    <row r="546" spans="1:7" s="138" customFormat="1">
      <c r="A546" s="812"/>
      <c r="B546" s="679" t="s">
        <v>2738</v>
      </c>
      <c r="C546" s="718"/>
      <c r="D546" s="718"/>
      <c r="E546" s="718"/>
      <c r="F546" s="718"/>
      <c r="G546" s="1165"/>
    </row>
    <row r="547" spans="1:7" s="138" customFormat="1">
      <c r="A547" s="812"/>
      <c r="B547" s="679" t="s">
        <v>2739</v>
      </c>
      <c r="C547" s="718"/>
      <c r="D547" s="718"/>
      <c r="E547" s="718"/>
      <c r="F547" s="718"/>
      <c r="G547" s="1165"/>
    </row>
    <row r="548" spans="1:7" s="138" customFormat="1">
      <c r="A548" s="812"/>
      <c r="B548" s="679" t="s">
        <v>2740</v>
      </c>
      <c r="C548" s="718"/>
      <c r="D548" s="718"/>
      <c r="E548" s="718"/>
      <c r="F548" s="718"/>
      <c r="G548" s="1165"/>
    </row>
    <row r="549" spans="1:7" s="138" customFormat="1">
      <c r="A549" s="812"/>
      <c r="B549" s="679" t="s">
        <v>2741</v>
      </c>
      <c r="C549" s="718"/>
      <c r="D549" s="718"/>
      <c r="E549" s="718"/>
      <c r="F549" s="718"/>
      <c r="G549" s="1165"/>
    </row>
    <row r="550" spans="1:7" s="138" customFormat="1">
      <c r="A550" s="812"/>
      <c r="B550" s="679" t="s">
        <v>2742</v>
      </c>
      <c r="C550" s="718"/>
      <c r="D550" s="718"/>
      <c r="E550" s="718"/>
      <c r="F550" s="718"/>
      <c r="G550" s="1165"/>
    </row>
    <row r="551" spans="1:7" s="138" customFormat="1">
      <c r="A551" s="812"/>
      <c r="B551" s="679" t="s">
        <v>2743</v>
      </c>
      <c r="C551" s="718"/>
      <c r="D551" s="718"/>
      <c r="E551" s="718"/>
      <c r="F551" s="718"/>
      <c r="G551" s="1165"/>
    </row>
    <row r="552" spans="1:7" s="138" customFormat="1">
      <c r="A552" s="812"/>
      <c r="B552" s="679" t="s">
        <v>2744</v>
      </c>
      <c r="C552" s="718"/>
      <c r="D552" s="718"/>
      <c r="E552" s="718"/>
      <c r="F552" s="718"/>
      <c r="G552" s="1165"/>
    </row>
    <row r="553" spans="1:7" s="138" customFormat="1">
      <c r="A553" s="812"/>
      <c r="B553" s="679" t="s">
        <v>2745</v>
      </c>
      <c r="C553" s="718"/>
      <c r="D553" s="718"/>
      <c r="E553" s="718"/>
      <c r="F553" s="718"/>
      <c r="G553" s="1165"/>
    </row>
    <row r="554" spans="1:7" s="138" customFormat="1">
      <c r="A554" s="812"/>
      <c r="B554" s="679" t="s">
        <v>2746</v>
      </c>
      <c r="C554" s="718"/>
      <c r="D554" s="718"/>
      <c r="E554" s="718"/>
      <c r="F554" s="718"/>
      <c r="G554" s="1165"/>
    </row>
    <row r="555" spans="1:7" s="138" customFormat="1">
      <c r="A555" s="812"/>
      <c r="B555" s="679" t="s">
        <v>2747</v>
      </c>
      <c r="C555" s="718"/>
      <c r="D555" s="718"/>
      <c r="E555" s="718"/>
      <c r="F555" s="718"/>
      <c r="G555" s="1165"/>
    </row>
    <row r="556" spans="1:7" s="138" customFormat="1">
      <c r="A556" s="812"/>
      <c r="B556" s="679" t="s">
        <v>2532</v>
      </c>
      <c r="C556" s="718"/>
      <c r="D556" s="718"/>
      <c r="E556" s="718"/>
      <c r="F556" s="718"/>
      <c r="G556" s="1165"/>
    </row>
    <row r="557" spans="1:7" s="138" customFormat="1">
      <c r="A557" s="812"/>
      <c r="B557" s="679" t="s">
        <v>2748</v>
      </c>
      <c r="C557" s="718"/>
      <c r="D557" s="718"/>
      <c r="E557" s="718"/>
      <c r="F557" s="718"/>
      <c r="G557" s="1165"/>
    </row>
    <row r="558" spans="1:7" s="138" customFormat="1">
      <c r="A558" s="812"/>
      <c r="B558" s="679" t="s">
        <v>1345</v>
      </c>
      <c r="C558" s="718"/>
      <c r="D558" s="718"/>
      <c r="E558" s="718"/>
      <c r="F558" s="718"/>
      <c r="G558" s="1165"/>
    </row>
    <row r="559" spans="1:7" s="138" customFormat="1">
      <c r="A559" s="812"/>
      <c r="B559" s="679" t="s">
        <v>2749</v>
      </c>
      <c r="C559" s="718"/>
      <c r="D559" s="718"/>
      <c r="E559" s="718"/>
      <c r="F559" s="718"/>
      <c r="G559" s="1165"/>
    </row>
    <row r="560" spans="1:7" s="138" customFormat="1">
      <c r="A560" s="812"/>
      <c r="B560" s="679" t="s">
        <v>2750</v>
      </c>
      <c r="C560" s="718"/>
      <c r="D560" s="718"/>
      <c r="E560" s="718"/>
      <c r="F560" s="718"/>
      <c r="G560" s="1165"/>
    </row>
    <row r="561" spans="1:7" s="138" customFormat="1">
      <c r="A561" s="812"/>
      <c r="B561" s="679" t="s">
        <v>2751</v>
      </c>
      <c r="C561" s="718"/>
      <c r="D561" s="718"/>
      <c r="E561" s="718"/>
      <c r="F561" s="718"/>
      <c r="G561" s="1165"/>
    </row>
    <row r="562" spans="1:7" s="138" customFormat="1">
      <c r="A562" s="812"/>
      <c r="B562" s="679" t="s">
        <v>2752</v>
      </c>
      <c r="C562" s="718"/>
      <c r="D562" s="718"/>
      <c r="E562" s="718"/>
      <c r="F562" s="718"/>
      <c r="G562" s="1165"/>
    </row>
    <row r="563" spans="1:7" s="138" customFormat="1">
      <c r="A563" s="812"/>
      <c r="B563" s="679" t="s">
        <v>2753</v>
      </c>
      <c r="C563" s="718"/>
      <c r="D563" s="718"/>
      <c r="E563" s="718"/>
      <c r="F563" s="718"/>
      <c r="G563" s="1165"/>
    </row>
    <row r="564" spans="1:7" s="138" customFormat="1">
      <c r="A564" s="812"/>
      <c r="B564" s="679" t="s">
        <v>2754</v>
      </c>
      <c r="C564" s="718"/>
      <c r="D564" s="718"/>
      <c r="E564" s="718"/>
      <c r="F564" s="718"/>
      <c r="G564" s="1165"/>
    </row>
    <row r="565" spans="1:7" s="138" customFormat="1">
      <c r="A565" s="812"/>
      <c r="B565" s="679" t="s">
        <v>2755</v>
      </c>
      <c r="C565" s="718"/>
      <c r="D565" s="718"/>
      <c r="E565" s="718"/>
      <c r="F565" s="718"/>
      <c r="G565" s="1165"/>
    </row>
    <row r="566" spans="1:7" s="138" customFormat="1">
      <c r="A566" s="812"/>
      <c r="B566" s="679" t="s">
        <v>2756</v>
      </c>
      <c r="C566" s="718"/>
      <c r="D566" s="718"/>
      <c r="E566" s="718"/>
      <c r="F566" s="718"/>
      <c r="G566" s="1165"/>
    </row>
    <row r="567" spans="1:7" s="138" customFormat="1">
      <c r="A567" s="812"/>
      <c r="B567" s="679" t="s">
        <v>2757</v>
      </c>
      <c r="C567" s="718"/>
      <c r="D567" s="718"/>
      <c r="E567" s="718"/>
      <c r="F567" s="718"/>
      <c r="G567" s="1165"/>
    </row>
    <row r="568" spans="1:7" s="138" customFormat="1" ht="26.4">
      <c r="A568" s="812"/>
      <c r="B568" s="679" t="s">
        <v>2758</v>
      </c>
      <c r="C568" s="718"/>
      <c r="D568" s="718"/>
      <c r="E568" s="718"/>
      <c r="F568" s="718"/>
      <c r="G568" s="1165"/>
    </row>
    <row r="569" spans="1:7" s="138" customFormat="1" ht="52.8">
      <c r="A569" s="812"/>
      <c r="B569" s="276" t="s">
        <v>1894</v>
      </c>
      <c r="C569" s="718" t="s">
        <v>339</v>
      </c>
      <c r="D569" s="277">
        <v>2</v>
      </c>
      <c r="E569" s="277"/>
      <c r="F569" s="804">
        <f>D569*E569</f>
        <v>0</v>
      </c>
      <c r="G569" s="1165"/>
    </row>
    <row r="570" spans="1:7" s="138" customFormat="1">
      <c r="A570" s="853"/>
      <c r="B570" s="679" t="s">
        <v>1091</v>
      </c>
      <c r="C570" s="855"/>
      <c r="D570" s="809"/>
      <c r="E570" s="856"/>
      <c r="F570" s="856"/>
      <c r="G570" s="1165"/>
    </row>
    <row r="571" spans="1:7" s="138" customFormat="1">
      <c r="A571" s="853"/>
      <c r="B571" s="679"/>
      <c r="C571" s="855"/>
      <c r="D571" s="809"/>
      <c r="E571" s="856"/>
      <c r="F571" s="856"/>
      <c r="G571" s="1165"/>
    </row>
    <row r="572" spans="1:7" s="138" customFormat="1" ht="66">
      <c r="A572" s="818" t="s">
        <v>1339</v>
      </c>
      <c r="B572" s="815" t="s">
        <v>2565</v>
      </c>
      <c r="C572" s="816"/>
      <c r="D572" s="277"/>
      <c r="E572" s="817"/>
      <c r="F572" s="817"/>
      <c r="G572" s="1165"/>
    </row>
    <row r="573" spans="1:7" s="138" customFormat="1">
      <c r="A573" s="818"/>
      <c r="B573" s="819" t="s">
        <v>2759</v>
      </c>
      <c r="C573" s="820" t="s">
        <v>1243</v>
      </c>
      <c r="D573" s="277">
        <v>50</v>
      </c>
      <c r="E573" s="1203"/>
      <c r="F573" s="277">
        <f>D573*E573</f>
        <v>0</v>
      </c>
      <c r="G573" s="1165"/>
    </row>
    <row r="574" spans="1:7" s="138" customFormat="1">
      <c r="A574" s="818"/>
      <c r="B574" s="858"/>
      <c r="C574" s="816"/>
      <c r="D574" s="277"/>
      <c r="E574" s="817"/>
      <c r="F574" s="817"/>
      <c r="G574" s="1165"/>
    </row>
    <row r="575" spans="1:7" s="138" customFormat="1" ht="39.6">
      <c r="A575" s="822" t="s">
        <v>1340</v>
      </c>
      <c r="B575" s="226" t="s">
        <v>1322</v>
      </c>
      <c r="C575" s="284" t="s">
        <v>258</v>
      </c>
      <c r="D575" s="277">
        <v>6</v>
      </c>
      <c r="E575" s="1203"/>
      <c r="F575" s="277">
        <f>D575*E575</f>
        <v>0</v>
      </c>
      <c r="G575" s="1165"/>
    </row>
    <row r="576" spans="1:7" s="138" customFormat="1">
      <c r="A576" s="822"/>
      <c r="B576" s="276"/>
      <c r="C576" s="780"/>
      <c r="D576" s="277"/>
      <c r="E576" s="279"/>
      <c r="F576" s="778"/>
      <c r="G576" s="1165"/>
    </row>
    <row r="577" spans="1:7" s="138" customFormat="1" ht="92.4">
      <c r="A577" s="826" t="s">
        <v>1341</v>
      </c>
      <c r="B577" s="585" t="s">
        <v>2586</v>
      </c>
      <c r="C577" s="284" t="s">
        <v>933</v>
      </c>
      <c r="D577" s="277">
        <v>20</v>
      </c>
      <c r="E577" s="1203"/>
      <c r="F577" s="277">
        <f>D577*E577</f>
        <v>0</v>
      </c>
      <c r="G577" s="1165"/>
    </row>
    <row r="578" spans="1:7" s="138" customFormat="1">
      <c r="A578" s="826"/>
      <c r="B578" s="220"/>
      <c r="C578" s="778"/>
      <c r="D578" s="277"/>
      <c r="E578" s="827"/>
      <c r="F578" s="778"/>
      <c r="G578" s="1165"/>
    </row>
    <row r="579" spans="1:7" s="138" customFormat="1" ht="92.4">
      <c r="A579" s="826" t="s">
        <v>2760</v>
      </c>
      <c r="B579" s="828" t="s">
        <v>2671</v>
      </c>
      <c r="C579" s="284" t="s">
        <v>339</v>
      </c>
      <c r="D579" s="277">
        <v>1</v>
      </c>
      <c r="E579" s="1203"/>
      <c r="F579" s="277">
        <f>D579*E579</f>
        <v>0</v>
      </c>
      <c r="G579" s="1165"/>
    </row>
    <row r="580" spans="1:7" s="138" customFormat="1">
      <c r="A580" s="826"/>
      <c r="B580" s="225"/>
      <c r="C580" s="778"/>
      <c r="D580" s="277"/>
      <c r="E580" s="827"/>
      <c r="F580" s="778"/>
      <c r="G580" s="1165"/>
    </row>
    <row r="581" spans="1:7" s="138" customFormat="1" ht="26.4">
      <c r="A581" s="826" t="s">
        <v>2761</v>
      </c>
      <c r="B581" s="828" t="s">
        <v>2672</v>
      </c>
      <c r="C581" s="284" t="s">
        <v>339</v>
      </c>
      <c r="D581" s="277">
        <v>1</v>
      </c>
      <c r="E581" s="1203"/>
      <c r="F581" s="277">
        <f>D581*E581</f>
        <v>0</v>
      </c>
      <c r="G581" s="1165"/>
    </row>
    <row r="582" spans="1:7" s="138" customFormat="1">
      <c r="A582" s="826"/>
      <c r="B582" s="225"/>
      <c r="C582" s="778"/>
      <c r="D582" s="277"/>
      <c r="E582" s="827"/>
      <c r="F582" s="778"/>
      <c r="G582" s="1165"/>
    </row>
    <row r="583" spans="1:7" s="138" customFormat="1" ht="39.6">
      <c r="A583" s="826" t="s">
        <v>2762</v>
      </c>
      <c r="B583" s="828" t="s">
        <v>1417</v>
      </c>
      <c r="C583" s="284" t="s">
        <v>339</v>
      </c>
      <c r="D583" s="277">
        <v>1</v>
      </c>
      <c r="E583" s="1203"/>
      <c r="F583" s="277">
        <f>D583*E583</f>
        <v>0</v>
      </c>
      <c r="G583" s="1165"/>
    </row>
    <row r="584" spans="1:7" s="138" customFormat="1" ht="13.8" thickBot="1">
      <c r="A584" s="853"/>
      <c r="B584" s="854"/>
      <c r="C584" s="855"/>
      <c r="D584" s="809"/>
      <c r="E584" s="856"/>
      <c r="F584" s="856"/>
      <c r="G584" s="1165"/>
    </row>
    <row r="585" spans="1:7" s="138" customFormat="1" ht="13.8" thickBot="1">
      <c r="A585" s="832"/>
      <c r="B585" s="833" t="s">
        <v>2763</v>
      </c>
      <c r="C585" s="834"/>
      <c r="D585" s="835"/>
      <c r="E585" s="836"/>
      <c r="F585" s="837">
        <f>SUM(F569:F583)</f>
        <v>0</v>
      </c>
      <c r="G585" s="1165"/>
    </row>
    <row r="586" spans="1:7" s="138" customFormat="1">
      <c r="A586" s="853"/>
      <c r="B586" s="854"/>
      <c r="C586" s="855"/>
      <c r="D586" s="809"/>
      <c r="E586" s="856"/>
      <c r="F586" s="856"/>
      <c r="G586" s="1165"/>
    </row>
    <row r="587" spans="1:7" s="138" customFormat="1">
      <c r="A587" s="859"/>
      <c r="B587" s="860"/>
      <c r="C587" s="284"/>
      <c r="D587" s="277"/>
      <c r="E587" s="825"/>
      <c r="F587" s="825"/>
      <c r="G587" s="1165"/>
    </row>
    <row r="588" spans="1:7" s="138" customFormat="1">
      <c r="A588" s="861" t="s">
        <v>1342</v>
      </c>
      <c r="B588" s="862" t="s">
        <v>2764</v>
      </c>
      <c r="C588" s="284"/>
      <c r="D588" s="277"/>
      <c r="E588" s="825"/>
      <c r="F588" s="825"/>
      <c r="G588" s="1165"/>
    </row>
    <row r="589" spans="1:7" s="138" customFormat="1">
      <c r="A589" s="863"/>
      <c r="B589" s="771"/>
      <c r="C589" s="284"/>
      <c r="D589" s="277"/>
      <c r="E589" s="825"/>
      <c r="F589" s="825"/>
      <c r="G589" s="1165"/>
    </row>
    <row r="590" spans="1:7" s="138" customFormat="1" ht="52.8">
      <c r="A590" s="818" t="s">
        <v>1343</v>
      </c>
      <c r="B590" s="599" t="s">
        <v>2765</v>
      </c>
      <c r="C590" s="284"/>
      <c r="D590" s="277"/>
      <c r="E590" s="825"/>
      <c r="F590" s="825"/>
      <c r="G590" s="1165"/>
    </row>
    <row r="591" spans="1:7" s="138" customFormat="1">
      <c r="A591" s="818"/>
      <c r="B591" s="758" t="s">
        <v>2766</v>
      </c>
      <c r="C591" s="864"/>
      <c r="D591" s="277"/>
      <c r="E591" s="825"/>
      <c r="F591" s="865"/>
      <c r="G591" s="1165"/>
    </row>
    <row r="592" spans="1:7" s="138" customFormat="1">
      <c r="A592" s="818"/>
      <c r="B592" s="758" t="s">
        <v>2767</v>
      </c>
      <c r="C592" s="864"/>
      <c r="D592" s="277"/>
      <c r="E592" s="825"/>
      <c r="F592" s="865"/>
      <c r="G592" s="1165"/>
    </row>
    <row r="593" spans="1:7" s="138" customFormat="1">
      <c r="A593" s="818"/>
      <c r="B593" s="758" t="s">
        <v>2768</v>
      </c>
      <c r="C593" s="864"/>
      <c r="D593" s="277"/>
      <c r="E593" s="825"/>
      <c r="F593" s="865"/>
      <c r="G593" s="1165"/>
    </row>
    <row r="594" spans="1:7" s="138" customFormat="1">
      <c r="A594" s="818"/>
      <c r="B594" s="758" t="s">
        <v>2813</v>
      </c>
      <c r="C594" s="864"/>
      <c r="D594" s="277"/>
      <c r="E594" s="825"/>
      <c r="F594" s="865"/>
      <c r="G594" s="1165"/>
    </row>
    <row r="595" spans="1:7" s="138" customFormat="1">
      <c r="A595" s="818"/>
      <c r="B595" s="755" t="s">
        <v>2769</v>
      </c>
      <c r="C595" s="864"/>
      <c r="D595" s="277"/>
      <c r="E595" s="825"/>
      <c r="F595" s="865"/>
      <c r="G595" s="1165"/>
    </row>
    <row r="596" spans="1:7" s="138" customFormat="1">
      <c r="A596" s="818"/>
      <c r="B596" s="758" t="s">
        <v>2770</v>
      </c>
      <c r="C596" s="780"/>
      <c r="D596" s="780"/>
      <c r="E596" s="780"/>
      <c r="F596" s="780"/>
      <c r="G596" s="1165"/>
    </row>
    <row r="597" spans="1:7" s="138" customFormat="1" ht="39.6">
      <c r="A597" s="818"/>
      <c r="B597" s="276" t="s">
        <v>2771</v>
      </c>
      <c r="C597" s="864" t="s">
        <v>258</v>
      </c>
      <c r="D597" s="277">
        <v>2</v>
      </c>
      <c r="E597" s="825"/>
      <c r="F597" s="277">
        <f>E597*D597</f>
        <v>0</v>
      </c>
      <c r="G597" s="1165"/>
    </row>
    <row r="598" spans="1:7" s="138" customFormat="1">
      <c r="A598" s="818"/>
      <c r="B598" s="758"/>
      <c r="C598" s="864"/>
      <c r="D598" s="277"/>
      <c r="E598" s="825"/>
      <c r="F598" s="277"/>
      <c r="G598" s="1165"/>
    </row>
    <row r="599" spans="1:7" s="138" customFormat="1">
      <c r="A599" s="818"/>
      <c r="B599" s="866"/>
      <c r="C599" s="864"/>
      <c r="D599" s="277"/>
      <c r="E599" s="864"/>
      <c r="F599" s="277">
        <f t="shared" ref="F599:F626" si="7">E599*D599</f>
        <v>0</v>
      </c>
      <c r="G599" s="1165"/>
    </row>
    <row r="600" spans="1:7" s="138" customFormat="1" ht="52.8">
      <c r="A600" s="818" t="s">
        <v>1347</v>
      </c>
      <c r="B600" s="224" t="s">
        <v>2772</v>
      </c>
      <c r="C600" s="864"/>
      <c r="D600" s="277"/>
      <c r="E600" s="864"/>
      <c r="F600" s="277">
        <f t="shared" si="7"/>
        <v>0</v>
      </c>
      <c r="G600" s="1165"/>
    </row>
    <row r="601" spans="1:7" s="138" customFormat="1">
      <c r="A601" s="818"/>
      <c r="B601" s="867" t="s">
        <v>2773</v>
      </c>
      <c r="C601" s="868" t="s">
        <v>258</v>
      </c>
      <c r="D601" s="277">
        <v>6</v>
      </c>
      <c r="E601" s="279"/>
      <c r="F601" s="277">
        <f t="shared" si="7"/>
        <v>0</v>
      </c>
      <c r="G601" s="1165"/>
    </row>
    <row r="602" spans="1:7" s="138" customFormat="1">
      <c r="A602" s="818"/>
      <c r="B602" s="866"/>
      <c r="C602" s="864"/>
      <c r="D602" s="277"/>
      <c r="E602" s="864"/>
      <c r="F602" s="277">
        <f t="shared" si="7"/>
        <v>0</v>
      </c>
      <c r="G602" s="1165"/>
    </row>
    <row r="603" spans="1:7" s="138" customFormat="1" ht="66">
      <c r="A603" s="818" t="s">
        <v>1348</v>
      </c>
      <c r="B603" s="866" t="s">
        <v>1416</v>
      </c>
      <c r="C603" s="864"/>
      <c r="D603" s="277"/>
      <c r="E603" s="864"/>
      <c r="F603" s="277"/>
      <c r="G603" s="1165"/>
    </row>
    <row r="604" spans="1:7" s="138" customFormat="1">
      <c r="A604" s="822"/>
      <c r="B604" s="869" t="s">
        <v>1399</v>
      </c>
      <c r="C604" s="870" t="s">
        <v>258</v>
      </c>
      <c r="D604" s="277">
        <v>1</v>
      </c>
      <c r="E604" s="279"/>
      <c r="F604" s="277">
        <f>E604*D604</f>
        <v>0</v>
      </c>
      <c r="G604" s="1165"/>
    </row>
    <row r="605" spans="1:7" s="138" customFormat="1">
      <c r="A605" s="822"/>
      <c r="B605" s="869" t="s">
        <v>1397</v>
      </c>
      <c r="C605" s="870" t="s">
        <v>258</v>
      </c>
      <c r="D605" s="277">
        <v>1</v>
      </c>
      <c r="E605" s="279"/>
      <c r="F605" s="277">
        <f>D605*E605</f>
        <v>0</v>
      </c>
      <c r="G605" s="1165"/>
    </row>
    <row r="606" spans="1:7" s="138" customFormat="1">
      <c r="A606" s="818"/>
      <c r="B606" s="869"/>
      <c r="C606" s="870"/>
      <c r="D606" s="277"/>
      <c r="E606" s="279"/>
      <c r="F606" s="277"/>
      <c r="G606" s="1165"/>
    </row>
    <row r="607" spans="1:7" s="138" customFormat="1" ht="52.8">
      <c r="A607" s="818" t="s">
        <v>1349</v>
      </c>
      <c r="B607" s="869" t="s">
        <v>2774</v>
      </c>
      <c r="C607" s="871"/>
      <c r="D607" s="277"/>
      <c r="E607" s="825"/>
      <c r="F607" s="825"/>
      <c r="G607" s="1165"/>
    </row>
    <row r="608" spans="1:7" s="138" customFormat="1">
      <c r="A608" s="872"/>
      <c r="B608" s="869" t="s">
        <v>1391</v>
      </c>
      <c r="C608" s="871"/>
      <c r="D608" s="277"/>
      <c r="E608" s="825"/>
      <c r="F608" s="825"/>
      <c r="G608" s="1165"/>
    </row>
    <row r="609" spans="1:7" s="138" customFormat="1">
      <c r="A609" s="872"/>
      <c r="B609" s="869" t="s">
        <v>1392</v>
      </c>
      <c r="C609" s="871"/>
      <c r="D609" s="277"/>
      <c r="E609" s="825"/>
      <c r="F609" s="825"/>
      <c r="G609" s="1165"/>
    </row>
    <row r="610" spans="1:7" s="138" customFormat="1">
      <c r="A610" s="872"/>
      <c r="B610" s="869" t="s">
        <v>1393</v>
      </c>
      <c r="C610" s="871"/>
      <c r="D610" s="277"/>
      <c r="E610" s="825"/>
      <c r="F610" s="825"/>
      <c r="G610" s="1165"/>
    </row>
    <row r="611" spans="1:7" s="138" customFormat="1">
      <c r="A611" s="872"/>
      <c r="B611" s="869" t="s">
        <v>1394</v>
      </c>
      <c r="C611" s="871"/>
      <c r="D611" s="277"/>
      <c r="E611" s="825"/>
      <c r="F611" s="825"/>
      <c r="G611" s="1165"/>
    </row>
    <row r="612" spans="1:7" s="138" customFormat="1">
      <c r="A612" s="872"/>
      <c r="B612" s="869" t="s">
        <v>1395</v>
      </c>
      <c r="C612" s="871"/>
      <c r="D612" s="277"/>
      <c r="E612" s="825"/>
      <c r="F612" s="825"/>
      <c r="G612" s="1165"/>
    </row>
    <row r="613" spans="1:7" s="138" customFormat="1">
      <c r="A613" s="872"/>
      <c r="B613" s="869" t="s">
        <v>1396</v>
      </c>
      <c r="C613" s="871"/>
      <c r="D613" s="277"/>
      <c r="E613" s="825"/>
      <c r="F613" s="825"/>
      <c r="G613" s="1165"/>
    </row>
    <row r="614" spans="1:7" s="138" customFormat="1">
      <c r="A614" s="872"/>
      <c r="B614" s="869" t="s">
        <v>2775</v>
      </c>
      <c r="C614" s="870" t="s">
        <v>1243</v>
      </c>
      <c r="D614" s="277">
        <v>1</v>
      </c>
      <c r="E614" s="279"/>
      <c r="F614" s="277">
        <f t="shared" ref="F614:F615" si="8">D614*E614</f>
        <v>0</v>
      </c>
      <c r="G614" s="1165"/>
    </row>
    <row r="615" spans="1:7" s="138" customFormat="1">
      <c r="A615" s="872"/>
      <c r="B615" s="869" t="s">
        <v>1397</v>
      </c>
      <c r="C615" s="870" t="s">
        <v>1243</v>
      </c>
      <c r="D615" s="277">
        <v>2</v>
      </c>
      <c r="E615" s="279"/>
      <c r="F615" s="277">
        <f t="shared" si="8"/>
        <v>0</v>
      </c>
      <c r="G615" s="1165"/>
    </row>
    <row r="616" spans="1:7" s="138" customFormat="1">
      <c r="A616" s="872"/>
      <c r="B616" s="869" t="s">
        <v>1398</v>
      </c>
      <c r="C616" s="870" t="s">
        <v>1243</v>
      </c>
      <c r="D616" s="277">
        <v>12</v>
      </c>
      <c r="E616" s="279"/>
      <c r="F616" s="277">
        <f>D616*E616</f>
        <v>0</v>
      </c>
      <c r="G616" s="1165"/>
    </row>
    <row r="617" spans="1:7" s="138" customFormat="1">
      <c r="A617" s="872"/>
      <c r="B617" s="869"/>
      <c r="C617" s="870"/>
      <c r="D617" s="277"/>
      <c r="E617" s="279"/>
      <c r="F617" s="277"/>
      <c r="G617" s="1165"/>
    </row>
    <row r="618" spans="1:7" s="138" customFormat="1" ht="39.6">
      <c r="A618" s="818" t="s">
        <v>1351</v>
      </c>
      <c r="B618" s="866" t="s">
        <v>2776</v>
      </c>
      <c r="C618" s="284" t="s">
        <v>933</v>
      </c>
      <c r="D618" s="277">
        <v>8</v>
      </c>
      <c r="E618" s="1203"/>
      <c r="F618" s="277">
        <f>D618*E618</f>
        <v>0</v>
      </c>
      <c r="G618" s="1165"/>
    </row>
    <row r="619" spans="1:7" s="138" customFormat="1">
      <c r="A619" s="873"/>
      <c r="B619" s="866"/>
      <c r="C619" s="864"/>
      <c r="D619" s="277"/>
      <c r="E619" s="825"/>
      <c r="F619" s="865"/>
      <c r="G619" s="1165"/>
    </row>
    <row r="620" spans="1:7" s="138" customFormat="1" ht="66">
      <c r="A620" s="818" t="s">
        <v>1352</v>
      </c>
      <c r="B620" s="866" t="s">
        <v>2777</v>
      </c>
      <c r="C620" s="864" t="s">
        <v>339</v>
      </c>
      <c r="D620" s="277">
        <v>1</v>
      </c>
      <c r="E620" s="825"/>
      <c r="F620" s="277">
        <f t="shared" si="7"/>
        <v>0</v>
      </c>
      <c r="G620" s="1165"/>
    </row>
    <row r="621" spans="1:7" s="138" customFormat="1">
      <c r="A621" s="873"/>
      <c r="B621" s="866"/>
      <c r="C621" s="864"/>
      <c r="D621" s="277"/>
      <c r="E621" s="825"/>
      <c r="F621" s="277">
        <f t="shared" si="7"/>
        <v>0</v>
      </c>
      <c r="G621" s="1165"/>
    </row>
    <row r="622" spans="1:7" s="138" customFormat="1" ht="26.4">
      <c r="A622" s="818" t="s">
        <v>1353</v>
      </c>
      <c r="B622" s="866" t="s">
        <v>2778</v>
      </c>
      <c r="C622" s="864" t="s">
        <v>339</v>
      </c>
      <c r="D622" s="277">
        <v>1</v>
      </c>
      <c r="E622" s="825"/>
      <c r="F622" s="277">
        <f t="shared" si="7"/>
        <v>0</v>
      </c>
      <c r="G622" s="1165"/>
    </row>
    <row r="623" spans="1:7" s="138" customFormat="1">
      <c r="A623" s="873"/>
      <c r="B623" s="858"/>
      <c r="C623" s="864"/>
      <c r="D623" s="277"/>
      <c r="E623" s="825"/>
      <c r="F623" s="277">
        <f t="shared" si="7"/>
        <v>0</v>
      </c>
      <c r="G623" s="1165"/>
    </row>
    <row r="624" spans="1:7" s="138" customFormat="1" ht="26.4">
      <c r="A624" s="818" t="s">
        <v>1355</v>
      </c>
      <c r="B624" s="866" t="s">
        <v>2779</v>
      </c>
      <c r="C624" s="864" t="s">
        <v>339</v>
      </c>
      <c r="D624" s="277">
        <v>1</v>
      </c>
      <c r="E624" s="825"/>
      <c r="F624" s="277">
        <f t="shared" si="7"/>
        <v>0</v>
      </c>
      <c r="G624" s="1165"/>
    </row>
    <row r="625" spans="1:7" s="138" customFormat="1">
      <c r="A625" s="873"/>
      <c r="B625" s="866"/>
      <c r="C625" s="864"/>
      <c r="D625" s="277"/>
      <c r="E625" s="825"/>
      <c r="F625" s="277"/>
      <c r="G625" s="1165"/>
    </row>
    <row r="626" spans="1:7" s="138" customFormat="1" ht="39.6">
      <c r="A626" s="818" t="s">
        <v>1356</v>
      </c>
      <c r="B626" s="866" t="s">
        <v>2780</v>
      </c>
      <c r="C626" s="864" t="s">
        <v>339</v>
      </c>
      <c r="D626" s="277">
        <v>1</v>
      </c>
      <c r="E626" s="825"/>
      <c r="F626" s="277">
        <f t="shared" si="7"/>
        <v>0</v>
      </c>
      <c r="G626" s="1165"/>
    </row>
    <row r="627" spans="1:7" s="138" customFormat="1" ht="13.8" thickBot="1">
      <c r="A627" s="818"/>
      <c r="B627" s="771"/>
      <c r="C627" s="284"/>
      <c r="D627" s="277"/>
      <c r="E627" s="825"/>
      <c r="F627" s="825"/>
      <c r="G627" s="1165"/>
    </row>
    <row r="628" spans="1:7" s="138" customFormat="1" ht="13.8" thickBot="1">
      <c r="A628" s="861"/>
      <c r="B628" s="874" t="s">
        <v>2781</v>
      </c>
      <c r="C628" s="834"/>
      <c r="D628" s="835"/>
      <c r="E628" s="875"/>
      <c r="F628" s="283">
        <f>SUM(F597:F626)</f>
        <v>0</v>
      </c>
      <c r="G628" s="1165"/>
    </row>
    <row r="629" spans="1:7" s="138" customFormat="1">
      <c r="A629" s="863"/>
      <c r="B629" s="771"/>
      <c r="C629" s="284"/>
      <c r="D629" s="277"/>
      <c r="E629" s="825"/>
      <c r="F629" s="227"/>
      <c r="G629" s="1165"/>
    </row>
    <row r="630" spans="1:7" s="138" customFormat="1">
      <c r="A630" s="861" t="s">
        <v>1357</v>
      </c>
      <c r="B630" s="862" t="s">
        <v>2782</v>
      </c>
      <c r="C630" s="284"/>
      <c r="D630" s="277"/>
      <c r="E630" s="825"/>
      <c r="F630" s="825"/>
      <c r="G630" s="1165"/>
    </row>
    <row r="631" spans="1:7" s="138" customFormat="1">
      <c r="A631" s="863"/>
      <c r="B631" s="771"/>
      <c r="C631" s="284"/>
      <c r="D631" s="277"/>
      <c r="E631" s="825"/>
      <c r="F631" s="825"/>
      <c r="G631" s="1165"/>
    </row>
    <row r="632" spans="1:7" s="138" customFormat="1" ht="52.8">
      <c r="A632" s="818" t="s">
        <v>1358</v>
      </c>
      <c r="B632" s="759" t="s">
        <v>2814</v>
      </c>
      <c r="C632" s="886"/>
      <c r="D632" s="889"/>
      <c r="E632" s="888"/>
      <c r="F632" s="778"/>
      <c r="G632" s="1165"/>
    </row>
    <row r="633" spans="1:7" s="138" customFormat="1">
      <c r="A633" s="890"/>
      <c r="B633" s="759" t="s">
        <v>2783</v>
      </c>
      <c r="C633" s="886"/>
      <c r="D633" s="889"/>
      <c r="E633" s="888"/>
      <c r="F633" s="778"/>
      <c r="G633" s="1165"/>
    </row>
    <row r="634" spans="1:7" s="138" customFormat="1">
      <c r="A634" s="890"/>
      <c r="B634" s="759" t="s">
        <v>2784</v>
      </c>
      <c r="C634" s="886"/>
      <c r="D634" s="889"/>
      <c r="E634" s="888"/>
      <c r="F634" s="778"/>
      <c r="G634" s="1165"/>
    </row>
    <row r="635" spans="1:7" s="138" customFormat="1">
      <c r="A635" s="890"/>
      <c r="B635" s="759" t="s">
        <v>2785</v>
      </c>
      <c r="C635" s="780"/>
      <c r="D635" s="780"/>
      <c r="E635" s="780"/>
      <c r="F635" s="780"/>
      <c r="G635" s="1165"/>
    </row>
    <row r="636" spans="1:7" s="138" customFormat="1" ht="39.6">
      <c r="A636" s="890"/>
      <c r="B636" s="276" t="s">
        <v>2771</v>
      </c>
      <c r="C636" s="780"/>
      <c r="D636" s="780"/>
      <c r="E636" s="780"/>
      <c r="F636" s="780"/>
      <c r="G636" s="1165"/>
    </row>
    <row r="637" spans="1:7" s="138" customFormat="1">
      <c r="A637" s="890"/>
      <c r="B637" s="276" t="s">
        <v>533</v>
      </c>
      <c r="C637" s="787" t="s">
        <v>258</v>
      </c>
      <c r="D637" s="788">
        <v>2</v>
      </c>
      <c r="E637" s="1203"/>
      <c r="F637" s="277">
        <f>D637*E637</f>
        <v>0</v>
      </c>
      <c r="G637" s="1165"/>
    </row>
    <row r="638" spans="1:7" s="138" customFormat="1">
      <c r="C638" s="780"/>
      <c r="D638" s="780"/>
      <c r="E638" s="780"/>
      <c r="F638" s="780"/>
      <c r="G638" s="1165"/>
    </row>
    <row r="639" spans="1:7" s="138" customFormat="1" ht="211.2">
      <c r="A639" s="818" t="s">
        <v>1359</v>
      </c>
      <c r="B639" s="759" t="s">
        <v>3459</v>
      </c>
      <c r="C639" s="780"/>
      <c r="D639" s="780"/>
      <c r="E639" s="780"/>
      <c r="F639" s="780"/>
      <c r="G639" s="1165"/>
    </row>
    <row r="640" spans="1:7" s="138" customFormat="1">
      <c r="A640" s="890"/>
      <c r="B640" s="759" t="s">
        <v>2786</v>
      </c>
      <c r="C640" s="787"/>
      <c r="D640" s="788"/>
      <c r="E640" s="1203"/>
      <c r="F640" s="277"/>
      <c r="G640" s="1165"/>
    </row>
    <row r="641" spans="1:7" s="138" customFormat="1">
      <c r="A641" s="890"/>
      <c r="B641" s="869" t="s">
        <v>1397</v>
      </c>
      <c r="C641" s="787" t="s">
        <v>258</v>
      </c>
      <c r="D641" s="788">
        <v>2</v>
      </c>
      <c r="E641" s="1203"/>
      <c r="F641" s="277">
        <f>D641*E641</f>
        <v>0</v>
      </c>
      <c r="G641" s="1165"/>
    </row>
    <row r="642" spans="1:7" s="138" customFormat="1">
      <c r="A642" s="890"/>
      <c r="B642" s="759"/>
      <c r="C642" s="787"/>
      <c r="D642" s="788"/>
      <c r="E642" s="1203"/>
      <c r="F642" s="277"/>
      <c r="G642" s="1165"/>
    </row>
    <row r="643" spans="1:7" s="138" customFormat="1" ht="26.4">
      <c r="A643" s="818" t="s">
        <v>1360</v>
      </c>
      <c r="B643" s="759" t="s">
        <v>2787</v>
      </c>
      <c r="C643" s="787" t="s">
        <v>258</v>
      </c>
      <c r="D643" s="788">
        <v>1</v>
      </c>
      <c r="E643" s="1203"/>
      <c r="F643" s="277">
        <f>D643*E643</f>
        <v>0</v>
      </c>
      <c r="G643" s="1165"/>
    </row>
    <row r="644" spans="1:7" s="138" customFormat="1">
      <c r="A644" s="890"/>
      <c r="B644" s="276" t="s">
        <v>3603</v>
      </c>
      <c r="C644" s="787"/>
      <c r="D644" s="788"/>
      <c r="E644" s="1203"/>
      <c r="F644" s="277"/>
      <c r="G644" s="1165"/>
    </row>
    <row r="645" spans="1:7" s="138" customFormat="1">
      <c r="C645" s="780"/>
      <c r="D645" s="780"/>
      <c r="E645" s="780"/>
      <c r="F645" s="780"/>
      <c r="G645" s="1165"/>
    </row>
    <row r="646" spans="1:7" s="138" customFormat="1" ht="26.4">
      <c r="A646" s="818" t="s">
        <v>1366</v>
      </c>
      <c r="B646" s="759" t="s">
        <v>2788</v>
      </c>
      <c r="C646" s="787" t="s">
        <v>258</v>
      </c>
      <c r="D646" s="788">
        <v>1</v>
      </c>
      <c r="E646" s="1203"/>
      <c r="F646" s="277">
        <f>D646*E646</f>
        <v>0</v>
      </c>
      <c r="G646" s="1165"/>
    </row>
    <row r="647" spans="1:7" s="138" customFormat="1">
      <c r="C647" s="780"/>
      <c r="D647" s="780"/>
      <c r="E647" s="780"/>
      <c r="F647" s="780"/>
      <c r="G647" s="1165"/>
    </row>
    <row r="648" spans="1:7" s="138" customFormat="1">
      <c r="A648" s="818" t="s">
        <v>1369</v>
      </c>
      <c r="B648" s="759" t="s">
        <v>2789</v>
      </c>
      <c r="C648" s="787" t="s">
        <v>258</v>
      </c>
      <c r="D648" s="788">
        <v>1</v>
      </c>
      <c r="E648" s="1203"/>
      <c r="F648" s="277">
        <f>D648*E648</f>
        <v>0</v>
      </c>
      <c r="G648" s="1165"/>
    </row>
    <row r="649" spans="1:7" s="138" customFormat="1">
      <c r="C649" s="780"/>
      <c r="D649" s="780"/>
      <c r="E649" s="780"/>
      <c r="F649" s="780"/>
      <c r="G649" s="1165"/>
    </row>
    <row r="650" spans="1:7" s="138" customFormat="1" ht="39.6">
      <c r="A650" s="818" t="s">
        <v>1371</v>
      </c>
      <c r="B650" s="759" t="s">
        <v>3460</v>
      </c>
      <c r="C650" s="787"/>
      <c r="D650" s="788"/>
      <c r="E650" s="888"/>
      <c r="F650" s="778"/>
      <c r="G650" s="1165"/>
    </row>
    <row r="651" spans="1:7" s="138" customFormat="1">
      <c r="A651" s="890"/>
      <c r="B651" s="759" t="s">
        <v>2790</v>
      </c>
      <c r="C651" s="787"/>
      <c r="D651" s="788"/>
      <c r="E651" s="888"/>
      <c r="F651" s="778"/>
      <c r="G651" s="1165"/>
    </row>
    <row r="652" spans="1:7" s="138" customFormat="1">
      <c r="A652" s="890"/>
      <c r="B652" s="759" t="s">
        <v>1396</v>
      </c>
      <c r="C652" s="787"/>
      <c r="D652" s="788"/>
      <c r="E652" s="888"/>
      <c r="F652" s="778"/>
      <c r="G652" s="1165"/>
    </row>
    <row r="653" spans="1:7" s="138" customFormat="1">
      <c r="A653" s="890"/>
      <c r="B653" s="869" t="s">
        <v>1397</v>
      </c>
      <c r="C653" s="870" t="s">
        <v>1243</v>
      </c>
      <c r="D653" s="277">
        <v>15</v>
      </c>
      <c r="E653" s="279"/>
      <c r="F653" s="277">
        <f t="shared" ref="F653" si="9">D653*E653</f>
        <v>0</v>
      </c>
      <c r="G653" s="1165"/>
    </row>
    <row r="654" spans="1:7" s="138" customFormat="1">
      <c r="C654" s="780"/>
      <c r="D654" s="780"/>
      <c r="E654" s="780"/>
      <c r="F654" s="780"/>
      <c r="G654" s="1165"/>
    </row>
    <row r="655" spans="1:7" s="138" customFormat="1" ht="52.8">
      <c r="A655" s="818" t="s">
        <v>1373</v>
      </c>
      <c r="B655" s="759" t="s">
        <v>2791</v>
      </c>
      <c r="C655" s="787" t="s">
        <v>348</v>
      </c>
      <c r="D655" s="788">
        <v>4</v>
      </c>
      <c r="E655" s="1203"/>
      <c r="F655" s="277">
        <f>D655*E655</f>
        <v>0</v>
      </c>
      <c r="G655" s="1165"/>
    </row>
    <row r="656" spans="1:7" s="138" customFormat="1">
      <c r="A656" s="890"/>
      <c r="B656" s="759"/>
      <c r="C656" s="780"/>
      <c r="D656" s="780"/>
      <c r="E656" s="780"/>
      <c r="F656" s="780"/>
      <c r="G656" s="1165"/>
    </row>
    <row r="657" spans="1:7" s="138" customFormat="1">
      <c r="C657" s="780"/>
      <c r="D657" s="780"/>
      <c r="E657" s="780"/>
      <c r="F657" s="780"/>
      <c r="G657" s="1165"/>
    </row>
    <row r="658" spans="1:7" s="138" customFormat="1" ht="66">
      <c r="A658" s="818" t="s">
        <v>1375</v>
      </c>
      <c r="B658" s="876" t="s">
        <v>2792</v>
      </c>
      <c r="C658" s="877"/>
      <c r="D658" s="788"/>
      <c r="E658" s="888"/>
      <c r="F658" s="778"/>
      <c r="G658" s="1165"/>
    </row>
    <row r="659" spans="1:7" s="138" customFormat="1">
      <c r="A659" s="890"/>
      <c r="B659" s="759" t="s">
        <v>2793</v>
      </c>
      <c r="C659" s="877" t="s">
        <v>258</v>
      </c>
      <c r="D659" s="788">
        <v>2</v>
      </c>
      <c r="E659" s="1203"/>
      <c r="F659" s="277">
        <f>D659*E659</f>
        <v>0</v>
      </c>
      <c r="G659" s="1165"/>
    </row>
    <row r="660" spans="1:7" s="138" customFormat="1">
      <c r="A660" s="818"/>
      <c r="B660" s="866"/>
      <c r="C660" s="864"/>
      <c r="D660" s="277"/>
      <c r="E660" s="864"/>
      <c r="F660" s="277"/>
      <c r="G660" s="1165"/>
    </row>
    <row r="661" spans="1:7" s="138" customFormat="1" ht="66">
      <c r="A661" s="818" t="s">
        <v>1378</v>
      </c>
      <c r="B661" s="866" t="s">
        <v>1416</v>
      </c>
      <c r="C661" s="864"/>
      <c r="D661" s="277"/>
      <c r="E661" s="864"/>
      <c r="F661" s="277"/>
      <c r="G661" s="1165"/>
    </row>
    <row r="662" spans="1:7" s="138" customFormat="1">
      <c r="A662" s="822"/>
      <c r="B662" s="869" t="s">
        <v>1397</v>
      </c>
      <c r="C662" s="870" t="s">
        <v>258</v>
      </c>
      <c r="D662" s="277">
        <v>2</v>
      </c>
      <c r="E662" s="279"/>
      <c r="F662" s="277">
        <f>D662*E662</f>
        <v>0</v>
      </c>
      <c r="G662" s="1165"/>
    </row>
    <row r="663" spans="1:7" s="138" customFormat="1">
      <c r="A663" s="818"/>
      <c r="B663" s="866"/>
      <c r="C663" s="864"/>
      <c r="D663" s="277"/>
      <c r="E663" s="864"/>
      <c r="F663" s="277"/>
      <c r="G663" s="1165"/>
    </row>
    <row r="664" spans="1:7" s="138" customFormat="1" ht="39.6">
      <c r="A664" s="818" t="s">
        <v>1379</v>
      </c>
      <c r="B664" s="866" t="s">
        <v>2776</v>
      </c>
      <c r="C664" s="284" t="s">
        <v>933</v>
      </c>
      <c r="D664" s="277">
        <v>15</v>
      </c>
      <c r="E664" s="1203"/>
      <c r="F664" s="277">
        <f>D664*E664</f>
        <v>0</v>
      </c>
      <c r="G664" s="1165"/>
    </row>
    <row r="665" spans="1:7" s="138" customFormat="1">
      <c r="A665" s="873"/>
      <c r="B665" s="866"/>
      <c r="C665" s="864"/>
      <c r="D665" s="277"/>
      <c r="E665" s="825"/>
      <c r="F665" s="865"/>
      <c r="G665" s="1165"/>
    </row>
    <row r="666" spans="1:7" s="138" customFormat="1" ht="66">
      <c r="A666" s="818" t="s">
        <v>1380</v>
      </c>
      <c r="B666" s="866" t="s">
        <v>2777</v>
      </c>
      <c r="C666" s="864" t="s">
        <v>339</v>
      </c>
      <c r="D666" s="277">
        <v>1</v>
      </c>
      <c r="E666" s="825"/>
      <c r="F666" s="277">
        <f t="shared" ref="F666:F670" si="10">E666*D666</f>
        <v>0</v>
      </c>
      <c r="G666" s="1165"/>
    </row>
    <row r="667" spans="1:7" s="138" customFormat="1">
      <c r="A667" s="873"/>
      <c r="B667" s="866"/>
      <c r="C667" s="864"/>
      <c r="D667" s="277"/>
      <c r="E667" s="825"/>
      <c r="F667" s="277">
        <f t="shared" si="10"/>
        <v>0</v>
      </c>
      <c r="G667" s="1165"/>
    </row>
    <row r="668" spans="1:7" s="138" customFormat="1" ht="26.4">
      <c r="A668" s="818" t="s">
        <v>1381</v>
      </c>
      <c r="B668" s="866" t="s">
        <v>2778</v>
      </c>
      <c r="C668" s="864" t="s">
        <v>339</v>
      </c>
      <c r="D668" s="277">
        <v>1</v>
      </c>
      <c r="E668" s="825"/>
      <c r="F668" s="277">
        <f t="shared" si="10"/>
        <v>0</v>
      </c>
      <c r="G668" s="1165"/>
    </row>
    <row r="669" spans="1:7" s="138" customFormat="1">
      <c r="A669" s="873"/>
      <c r="B669" s="858"/>
      <c r="C669" s="864"/>
      <c r="D669" s="277"/>
      <c r="E669" s="825"/>
      <c r="F669" s="277">
        <f t="shared" si="10"/>
        <v>0</v>
      </c>
      <c r="G669" s="1165"/>
    </row>
    <row r="670" spans="1:7" s="138" customFormat="1" ht="26.4">
      <c r="A670" s="818" t="s">
        <v>1382</v>
      </c>
      <c r="B670" s="866" t="s">
        <v>2779</v>
      </c>
      <c r="C670" s="864" t="s">
        <v>339</v>
      </c>
      <c r="D670" s="277">
        <v>1</v>
      </c>
      <c r="E670" s="825"/>
      <c r="F670" s="277">
        <f t="shared" si="10"/>
        <v>0</v>
      </c>
      <c r="G670" s="1165"/>
    </row>
    <row r="671" spans="1:7" s="138" customFormat="1">
      <c r="A671" s="873"/>
      <c r="B671" s="866"/>
      <c r="C671" s="864"/>
      <c r="D671" s="277"/>
      <c r="E671" s="825"/>
      <c r="F671" s="277"/>
      <c r="G671" s="1165"/>
    </row>
    <row r="672" spans="1:7" s="138" customFormat="1" ht="39.6">
      <c r="A672" s="818" t="s">
        <v>1383</v>
      </c>
      <c r="B672" s="866" t="s">
        <v>2780</v>
      </c>
      <c r="C672" s="864" t="s">
        <v>339</v>
      </c>
      <c r="D672" s="277">
        <v>1</v>
      </c>
      <c r="E672" s="825"/>
      <c r="F672" s="277">
        <f t="shared" ref="F672" si="11">E672*D672</f>
        <v>0</v>
      </c>
      <c r="G672" s="1165"/>
    </row>
    <row r="673" spans="1:7" s="138" customFormat="1" ht="13.8" thickBot="1">
      <c r="A673" s="818"/>
      <c r="B673" s="771"/>
      <c r="C673" s="284"/>
      <c r="D673" s="277"/>
      <c r="E673" s="825"/>
      <c r="F673" s="825"/>
      <c r="G673" s="1165"/>
    </row>
    <row r="674" spans="1:7" s="138" customFormat="1" ht="13.8" thickBot="1">
      <c r="A674" s="861"/>
      <c r="B674" s="874" t="s">
        <v>2794</v>
      </c>
      <c r="C674" s="834"/>
      <c r="D674" s="835"/>
      <c r="E674" s="875"/>
      <c r="F674" s="283">
        <f>SUM(F633:F672)</f>
        <v>0</v>
      </c>
      <c r="G674" s="1165"/>
    </row>
    <row r="675" spans="1:7" s="138" customFormat="1">
      <c r="A675" s="863"/>
      <c r="B675" s="771"/>
      <c r="C675" s="284"/>
      <c r="D675" s="277"/>
      <c r="E675" s="825"/>
      <c r="F675" s="227"/>
      <c r="G675" s="1165"/>
    </row>
    <row r="676" spans="1:7" s="138" customFormat="1">
      <c r="A676" s="861" t="s">
        <v>1384</v>
      </c>
      <c r="B676" s="862" t="s">
        <v>2795</v>
      </c>
      <c r="C676" s="284"/>
      <c r="D676" s="277"/>
      <c r="E676" s="825"/>
      <c r="F676" s="825"/>
      <c r="G676" s="1165"/>
    </row>
    <row r="677" spans="1:7" s="138" customFormat="1">
      <c r="A677" s="863"/>
      <c r="B677" s="771"/>
      <c r="C677" s="284"/>
      <c r="D677" s="277"/>
      <c r="E677" s="825"/>
      <c r="F677" s="825"/>
      <c r="G677" s="1165"/>
    </row>
    <row r="678" spans="1:7" s="138" customFormat="1" ht="39.6">
      <c r="A678" s="818" t="s">
        <v>1385</v>
      </c>
      <c r="B678" s="590" t="s">
        <v>1411</v>
      </c>
      <c r="C678" s="878"/>
      <c r="D678" s="789"/>
      <c r="E678" s="1205"/>
      <c r="F678" s="134">
        <f>D678*E678</f>
        <v>0</v>
      </c>
      <c r="G678" s="1165"/>
    </row>
    <row r="679" spans="1:7" s="138" customFormat="1">
      <c r="A679" s="890"/>
      <c r="B679" s="590" t="s">
        <v>1412</v>
      </c>
      <c r="C679" s="878"/>
      <c r="D679" s="789"/>
      <c r="E679" s="1205"/>
      <c r="F679" s="134">
        <f>D679*E679</f>
        <v>0</v>
      </c>
      <c r="G679" s="1165"/>
    </row>
    <row r="680" spans="1:7" s="138" customFormat="1">
      <c r="A680" s="890"/>
      <c r="B680" s="590" t="s">
        <v>1400</v>
      </c>
      <c r="C680" s="878" t="s">
        <v>1243</v>
      </c>
      <c r="D680" s="592">
        <v>10</v>
      </c>
      <c r="E680" s="1205"/>
      <c r="F680" s="134">
        <f>D680*E680</f>
        <v>0</v>
      </c>
      <c r="G680" s="1165"/>
    </row>
    <row r="681" spans="1:7" s="138" customFormat="1">
      <c r="A681" s="890"/>
      <c r="B681" s="276"/>
      <c r="C681" s="780"/>
      <c r="D681" s="780"/>
      <c r="E681" s="780"/>
      <c r="F681" s="780"/>
      <c r="G681" s="1165"/>
    </row>
    <row r="682" spans="1:7" s="138" customFormat="1" ht="52.8">
      <c r="A682" s="818" t="s">
        <v>1386</v>
      </c>
      <c r="B682" s="590" t="s">
        <v>1415</v>
      </c>
      <c r="C682" s="878"/>
      <c r="D682" s="789"/>
      <c r="E682" s="1205"/>
      <c r="F682" s="134">
        <f>D682*E682</f>
        <v>0</v>
      </c>
      <c r="G682" s="1165"/>
    </row>
    <row r="683" spans="1:7" s="138" customFormat="1">
      <c r="A683" s="593"/>
      <c r="B683" s="590" t="s">
        <v>1412</v>
      </c>
      <c r="C683" s="878"/>
      <c r="D683" s="789"/>
      <c r="E683" s="1205"/>
      <c r="F683" s="134">
        <f>D683*E683</f>
        <v>0</v>
      </c>
      <c r="G683" s="1165"/>
    </row>
    <row r="684" spans="1:7" s="138" customFormat="1">
      <c r="A684" s="593"/>
      <c r="B684" s="590" t="s">
        <v>1397</v>
      </c>
      <c r="C684" s="878" t="s">
        <v>1243</v>
      </c>
      <c r="D684" s="592">
        <v>20</v>
      </c>
      <c r="E684" s="1205"/>
      <c r="F684" s="134">
        <f>D684*E684</f>
        <v>0</v>
      </c>
      <c r="G684" s="1165"/>
    </row>
    <row r="685" spans="1:7" s="138" customFormat="1">
      <c r="A685" s="593"/>
      <c r="B685" s="590"/>
      <c r="C685" s="878"/>
      <c r="D685" s="592"/>
      <c r="E685" s="1205"/>
      <c r="F685" s="134"/>
      <c r="G685" s="1165"/>
    </row>
    <row r="686" spans="1:7" s="138" customFormat="1" ht="66">
      <c r="A686" s="818" t="s">
        <v>1387</v>
      </c>
      <c r="B686" s="866" t="s">
        <v>1416</v>
      </c>
      <c r="C686" s="864"/>
      <c r="D686" s="277"/>
      <c r="E686" s="864"/>
      <c r="F686" s="277"/>
      <c r="G686" s="1165"/>
    </row>
    <row r="687" spans="1:7" s="138" customFormat="1">
      <c r="A687" s="822"/>
      <c r="B687" s="869" t="s">
        <v>1397</v>
      </c>
      <c r="C687" s="870" t="s">
        <v>258</v>
      </c>
      <c r="D687" s="277">
        <v>1</v>
      </c>
      <c r="E687" s="279"/>
      <c r="F687" s="277">
        <f>D687*E687</f>
        <v>0</v>
      </c>
      <c r="G687" s="1165"/>
    </row>
    <row r="688" spans="1:7" s="138" customFormat="1">
      <c r="A688" s="822"/>
      <c r="B688" s="869"/>
      <c r="C688" s="870"/>
      <c r="D688" s="277"/>
      <c r="E688" s="279"/>
      <c r="F688" s="277"/>
      <c r="G688" s="1165"/>
    </row>
    <row r="689" spans="1:7" s="138" customFormat="1" ht="26.4">
      <c r="A689" s="818" t="s">
        <v>1388</v>
      </c>
      <c r="B689" s="866" t="s">
        <v>2796</v>
      </c>
      <c r="C689" s="864" t="s">
        <v>339</v>
      </c>
      <c r="D689" s="277">
        <v>1</v>
      </c>
      <c r="E689" s="825"/>
      <c r="F689" s="277">
        <f t="shared" ref="F689:F691" si="12">E689*D689</f>
        <v>0</v>
      </c>
      <c r="G689" s="1165"/>
    </row>
    <row r="690" spans="1:7" s="138" customFormat="1">
      <c r="A690" s="873"/>
      <c r="B690" s="858"/>
      <c r="C690" s="864"/>
      <c r="D690" s="277"/>
      <c r="E690" s="825"/>
      <c r="F690" s="277">
        <f t="shared" si="12"/>
        <v>0</v>
      </c>
      <c r="G690" s="1165"/>
    </row>
    <row r="691" spans="1:7" s="138" customFormat="1" ht="39.6">
      <c r="A691" s="818" t="s">
        <v>1389</v>
      </c>
      <c r="B691" s="866" t="s">
        <v>2780</v>
      </c>
      <c r="C691" s="864" t="s">
        <v>339</v>
      </c>
      <c r="D691" s="277">
        <v>1</v>
      </c>
      <c r="E691" s="825"/>
      <c r="F691" s="277">
        <f t="shared" si="12"/>
        <v>0</v>
      </c>
      <c r="G691" s="1165"/>
    </row>
    <row r="692" spans="1:7" s="138" customFormat="1" ht="13.8" thickBot="1">
      <c r="A692" s="818"/>
      <c r="B692" s="771"/>
      <c r="C692" s="284"/>
      <c r="D692" s="277"/>
      <c r="E692" s="825"/>
      <c r="F692" s="825"/>
      <c r="G692" s="1165"/>
    </row>
    <row r="693" spans="1:7" s="138" customFormat="1" ht="13.8" thickBot="1">
      <c r="A693" s="861"/>
      <c r="B693" s="874" t="s">
        <v>2797</v>
      </c>
      <c r="C693" s="834"/>
      <c r="D693" s="835"/>
      <c r="E693" s="875"/>
      <c r="F693" s="283">
        <f>SUM(F679:F691)</f>
        <v>0</v>
      </c>
      <c r="G693" s="1165"/>
    </row>
    <row r="694" spans="1:7" s="138" customFormat="1">
      <c r="A694" s="863"/>
      <c r="B694" s="771"/>
      <c r="C694" s="284"/>
      <c r="D694" s="277"/>
      <c r="E694" s="825"/>
      <c r="F694" s="227"/>
      <c r="G694" s="1165"/>
    </row>
    <row r="695" spans="1:7" s="138" customFormat="1">
      <c r="A695" s="861" t="s">
        <v>1401</v>
      </c>
      <c r="B695" s="862" t="s">
        <v>2798</v>
      </c>
      <c r="C695" s="284"/>
      <c r="D695" s="277"/>
      <c r="E695" s="825"/>
      <c r="F695" s="825"/>
      <c r="G695" s="1165"/>
    </row>
    <row r="696" spans="1:7" s="138" customFormat="1">
      <c r="A696" s="863"/>
      <c r="B696" s="771"/>
      <c r="C696" s="284"/>
      <c r="D696" s="277"/>
      <c r="E696" s="825"/>
      <c r="F696" s="825"/>
      <c r="G696" s="1165"/>
    </row>
    <row r="697" spans="1:7" s="138" customFormat="1" ht="52.8">
      <c r="A697" s="818" t="s">
        <v>1402</v>
      </c>
      <c r="B697" s="590" t="s">
        <v>3461</v>
      </c>
      <c r="C697" s="878"/>
      <c r="D697" s="789"/>
      <c r="E697" s="1205"/>
      <c r="F697" s="134">
        <f>D697*E697</f>
        <v>0</v>
      </c>
      <c r="G697" s="1165"/>
    </row>
    <row r="698" spans="1:7" s="138" customFormat="1">
      <c r="A698" s="890"/>
      <c r="B698" s="590" t="s">
        <v>1412</v>
      </c>
      <c r="C698" s="878"/>
      <c r="D698" s="789"/>
      <c r="E698" s="1205"/>
      <c r="F698" s="134">
        <f>D698*E698</f>
        <v>0</v>
      </c>
      <c r="G698" s="1165"/>
    </row>
    <row r="699" spans="1:7" s="138" customFormat="1">
      <c r="A699" s="890"/>
      <c r="B699" s="590" t="s">
        <v>2799</v>
      </c>
      <c r="C699" s="878" t="s">
        <v>1243</v>
      </c>
      <c r="D699" s="592">
        <v>2</v>
      </c>
      <c r="E699" s="1205"/>
      <c r="F699" s="134">
        <f>D699*E699</f>
        <v>0</v>
      </c>
      <c r="G699" s="1165"/>
    </row>
    <row r="700" spans="1:7" s="138" customFormat="1">
      <c r="A700" s="890"/>
      <c r="B700" s="276"/>
      <c r="C700" s="780"/>
      <c r="D700" s="780"/>
      <c r="E700" s="780"/>
      <c r="F700" s="780"/>
      <c r="G700" s="1165"/>
    </row>
    <row r="701" spans="1:7" s="138" customFormat="1">
      <c r="A701" s="818" t="s">
        <v>1403</v>
      </c>
      <c r="B701" s="590" t="s">
        <v>2800</v>
      </c>
      <c r="C701" s="878"/>
      <c r="D701" s="789"/>
      <c r="E701" s="1205"/>
      <c r="F701" s="134">
        <f>D701*E701</f>
        <v>0</v>
      </c>
      <c r="G701" s="1165"/>
    </row>
    <row r="702" spans="1:7" s="138" customFormat="1">
      <c r="A702" s="593"/>
      <c r="B702" s="590" t="s">
        <v>2801</v>
      </c>
      <c r="C702" s="878"/>
      <c r="D702" s="789"/>
      <c r="E702" s="1205"/>
      <c r="F702" s="134">
        <f>D702*E702</f>
        <v>0</v>
      </c>
      <c r="G702" s="1165"/>
    </row>
    <row r="703" spans="1:7" s="138" customFormat="1">
      <c r="A703" s="593"/>
      <c r="B703" s="590" t="s">
        <v>2799</v>
      </c>
      <c r="C703" s="870" t="s">
        <v>258</v>
      </c>
      <c r="D703" s="277">
        <v>2</v>
      </c>
      <c r="E703" s="279"/>
      <c r="F703" s="134">
        <f>D703*E703</f>
        <v>0</v>
      </c>
      <c r="G703" s="1165"/>
    </row>
    <row r="704" spans="1:7" s="138" customFormat="1">
      <c r="A704" s="593"/>
      <c r="B704" s="590"/>
      <c r="C704" s="878"/>
      <c r="D704" s="592"/>
      <c r="E704" s="1205"/>
      <c r="F704" s="134"/>
      <c r="G704" s="1165"/>
    </row>
    <row r="705" spans="1:7" s="138" customFormat="1" ht="26.4">
      <c r="A705" s="818" t="s">
        <v>1404</v>
      </c>
      <c r="B705" s="866" t="s">
        <v>2802</v>
      </c>
      <c r="C705" s="864"/>
      <c r="D705" s="277"/>
      <c r="E705" s="864"/>
      <c r="F705" s="277"/>
      <c r="G705" s="1165"/>
    </row>
    <row r="706" spans="1:7" s="138" customFormat="1">
      <c r="A706" s="822"/>
      <c r="B706" s="869" t="s">
        <v>533</v>
      </c>
      <c r="C706" s="886"/>
      <c r="D706" s="887"/>
      <c r="E706" s="888"/>
      <c r="F706" s="778"/>
      <c r="G706" s="1165"/>
    </row>
    <row r="707" spans="1:7" s="138" customFormat="1">
      <c r="A707" s="822"/>
      <c r="B707" s="869" t="s">
        <v>2799</v>
      </c>
      <c r="C707" s="870" t="s">
        <v>258</v>
      </c>
      <c r="D707" s="277">
        <v>1</v>
      </c>
      <c r="E707" s="279"/>
      <c r="F707" s="277">
        <f>D707*E707</f>
        <v>0</v>
      </c>
      <c r="G707" s="1165"/>
    </row>
    <row r="708" spans="1:7" s="138" customFormat="1">
      <c r="A708" s="822"/>
      <c r="B708" s="869"/>
      <c r="C708" s="870"/>
      <c r="D708" s="277"/>
      <c r="E708" s="279"/>
      <c r="F708" s="277"/>
      <c r="G708" s="1165"/>
    </row>
    <row r="709" spans="1:7" s="138" customFormat="1" ht="26.4">
      <c r="A709" s="818" t="s">
        <v>1405</v>
      </c>
      <c r="B709" s="866" t="s">
        <v>2796</v>
      </c>
      <c r="C709" s="864" t="s">
        <v>339</v>
      </c>
      <c r="D709" s="277">
        <v>1</v>
      </c>
      <c r="E709" s="825"/>
      <c r="F709" s="277">
        <f t="shared" ref="F709:F711" si="13">E709*D709</f>
        <v>0</v>
      </c>
      <c r="G709" s="1165"/>
    </row>
    <row r="710" spans="1:7" s="138" customFormat="1">
      <c r="A710" s="873"/>
      <c r="B710" s="858"/>
      <c r="C710" s="864"/>
      <c r="D710" s="277"/>
      <c r="E710" s="825"/>
      <c r="F710" s="277">
        <f t="shared" si="13"/>
        <v>0</v>
      </c>
      <c r="G710" s="1165"/>
    </row>
    <row r="711" spans="1:7" s="138" customFormat="1" ht="39.6">
      <c r="A711" s="818" t="s">
        <v>1406</v>
      </c>
      <c r="B711" s="866" t="s">
        <v>2780</v>
      </c>
      <c r="C711" s="864" t="s">
        <v>339</v>
      </c>
      <c r="D711" s="277">
        <v>1</v>
      </c>
      <c r="E711" s="825"/>
      <c r="F711" s="277">
        <f t="shared" si="13"/>
        <v>0</v>
      </c>
      <c r="G711" s="1165"/>
    </row>
    <row r="712" spans="1:7" s="138" customFormat="1" ht="13.8" thickBot="1">
      <c r="A712" s="818"/>
      <c r="B712" s="771"/>
      <c r="C712" s="284"/>
      <c r="D712" s="277"/>
      <c r="E712" s="825"/>
      <c r="F712" s="825"/>
      <c r="G712" s="1165"/>
    </row>
    <row r="713" spans="1:7" s="138" customFormat="1" ht="13.8" thickBot="1">
      <c r="A713" s="861"/>
      <c r="B713" s="874" t="s">
        <v>2803</v>
      </c>
      <c r="C713" s="834"/>
      <c r="D713" s="835"/>
      <c r="E713" s="875"/>
      <c r="F713" s="283">
        <f>SUM(F698:F711)</f>
        <v>0</v>
      </c>
      <c r="G713" s="1165"/>
    </row>
    <row r="714" spans="1:7" s="138" customFormat="1">
      <c r="A714" s="863"/>
      <c r="B714" s="771"/>
      <c r="C714" s="284"/>
      <c r="D714" s="277"/>
      <c r="E714" s="825"/>
      <c r="F714" s="227"/>
      <c r="G714" s="1165"/>
    </row>
    <row r="715" spans="1:7" s="138" customFormat="1">
      <c r="A715" s="879" t="s">
        <v>1407</v>
      </c>
      <c r="B715" s="838" t="s">
        <v>2804</v>
      </c>
      <c r="C715" s="284"/>
      <c r="D715" s="277"/>
      <c r="E715" s="786"/>
      <c r="F715" s="217"/>
      <c r="G715" s="1165"/>
    </row>
    <row r="716" spans="1:7" s="138" customFormat="1">
      <c r="A716" s="826"/>
      <c r="B716" s="761"/>
      <c r="C716" s="284"/>
      <c r="D716" s="277"/>
      <c r="E716" s="1203"/>
      <c r="F716" s="277"/>
      <c r="G716" s="1165"/>
    </row>
    <row r="717" spans="1:7" s="138" customFormat="1" ht="26.4">
      <c r="A717" s="818" t="s">
        <v>1408</v>
      </c>
      <c r="B717" s="866" t="s">
        <v>2805</v>
      </c>
      <c r="C717" s="864" t="s">
        <v>339</v>
      </c>
      <c r="D717" s="277">
        <v>1</v>
      </c>
      <c r="E717" s="825"/>
      <c r="F717" s="277">
        <f t="shared" ref="F717:F719" si="14">E717*D717</f>
        <v>0</v>
      </c>
      <c r="G717" s="1165"/>
    </row>
    <row r="718" spans="1:7" s="138" customFormat="1">
      <c r="A718" s="818"/>
      <c r="B718" s="866"/>
      <c r="C718" s="864"/>
      <c r="D718" s="277"/>
      <c r="E718" s="825"/>
      <c r="F718" s="277"/>
      <c r="G718" s="1165"/>
    </row>
    <row r="719" spans="1:7" s="138" customFormat="1" ht="26.4">
      <c r="A719" s="818" t="s">
        <v>1409</v>
      </c>
      <c r="B719" s="866" t="s">
        <v>2806</v>
      </c>
      <c r="C719" s="864" t="s">
        <v>339</v>
      </c>
      <c r="D719" s="277">
        <v>1</v>
      </c>
      <c r="E719" s="825"/>
      <c r="F719" s="277">
        <f t="shared" si="14"/>
        <v>0</v>
      </c>
      <c r="G719" s="1165"/>
    </row>
    <row r="720" spans="1:7" s="138" customFormat="1">
      <c r="A720" s="818"/>
      <c r="B720" s="866"/>
      <c r="C720" s="864"/>
      <c r="D720" s="277"/>
      <c r="E720" s="825"/>
      <c r="F720" s="277"/>
      <c r="G720" s="1165"/>
    </row>
    <row r="721" spans="1:7" s="138" customFormat="1" ht="39.6">
      <c r="A721" s="818" t="s">
        <v>1410</v>
      </c>
      <c r="B721" s="866" t="s">
        <v>2807</v>
      </c>
      <c r="C721" s="864" t="s">
        <v>339</v>
      </c>
      <c r="D721" s="277">
        <v>1</v>
      </c>
      <c r="E721" s="825"/>
      <c r="F721" s="277">
        <f t="shared" ref="F721" si="15">E721*D721</f>
        <v>0</v>
      </c>
      <c r="G721" s="1165"/>
    </row>
    <row r="722" spans="1:7" s="138" customFormat="1">
      <c r="A722" s="818"/>
      <c r="B722" s="866"/>
      <c r="C722" s="864"/>
      <c r="D722" s="277"/>
      <c r="E722" s="825"/>
      <c r="F722" s="277"/>
      <c r="G722" s="1165"/>
    </row>
    <row r="723" spans="1:7" s="138" customFormat="1" ht="105.6">
      <c r="A723" s="818" t="s">
        <v>1413</v>
      </c>
      <c r="B723" s="866" t="s">
        <v>2808</v>
      </c>
      <c r="C723" s="864" t="s">
        <v>339</v>
      </c>
      <c r="D723" s="277">
        <v>1</v>
      </c>
      <c r="E723" s="825"/>
      <c r="F723" s="277">
        <f>E723*D723</f>
        <v>0</v>
      </c>
      <c r="G723" s="1165"/>
    </row>
    <row r="724" spans="1:7" s="138" customFormat="1">
      <c r="A724" s="826"/>
      <c r="B724" s="858"/>
      <c r="C724" s="880"/>
      <c r="D724" s="277"/>
      <c r="E724" s="825"/>
      <c r="F724" s="277"/>
      <c r="G724" s="1165"/>
    </row>
    <row r="725" spans="1:7" s="138" customFormat="1" ht="52.8">
      <c r="A725" s="818" t="s">
        <v>1414</v>
      </c>
      <c r="B725" s="866" t="s">
        <v>2809</v>
      </c>
      <c r="C725" s="864" t="s">
        <v>339</v>
      </c>
      <c r="D725" s="277">
        <v>1</v>
      </c>
      <c r="E725" s="825"/>
      <c r="F725" s="277">
        <f>E725*D725</f>
        <v>0</v>
      </c>
      <c r="G725" s="1165"/>
    </row>
    <row r="726" spans="1:7" s="138" customFormat="1">
      <c r="A726" s="818"/>
      <c r="B726" s="866"/>
      <c r="C726" s="864"/>
      <c r="D726" s="277"/>
      <c r="E726" s="825"/>
      <c r="F726" s="277"/>
      <c r="G726" s="1165"/>
    </row>
    <row r="727" spans="1:7" s="138" customFormat="1" ht="13.8" thickBot="1">
      <c r="A727" s="829"/>
      <c r="B727" s="881"/>
      <c r="C727" s="808"/>
      <c r="D727" s="882"/>
      <c r="E727" s="831"/>
      <c r="F727" s="809"/>
      <c r="G727" s="1165"/>
    </row>
    <row r="728" spans="1:7" s="138" customFormat="1" ht="13.8" thickBot="1">
      <c r="A728" s="883"/>
      <c r="B728" s="833" t="s">
        <v>2810</v>
      </c>
      <c r="C728" s="834"/>
      <c r="D728" s="884"/>
      <c r="E728" s="836"/>
      <c r="F728" s="283">
        <f>SUM(F717:F726)</f>
        <v>0</v>
      </c>
      <c r="G728" s="1165"/>
    </row>
    <row r="729" spans="1:7" s="622" customFormat="1">
      <c r="A729" s="760"/>
      <c r="B729" s="761"/>
      <c r="C729" s="284"/>
      <c r="D729" s="790"/>
      <c r="E729" s="278"/>
      <c r="F729" s="277"/>
      <c r="G729" s="1165"/>
    </row>
    <row r="730" spans="1:7" s="622" customFormat="1" ht="13.8">
      <c r="A730" s="760"/>
      <c r="B730" s="762"/>
      <c r="C730" s="775"/>
      <c r="D730" s="776"/>
      <c r="E730" s="777"/>
      <c r="F730" s="778"/>
      <c r="G730" s="1165"/>
    </row>
    <row r="731" spans="1:7" s="622" customFormat="1" ht="13.8" thickBot="1">
      <c r="A731" s="763" t="s">
        <v>526</v>
      </c>
      <c r="B731" s="764" t="s">
        <v>2811</v>
      </c>
      <c r="C731" s="791"/>
      <c r="D731" s="792"/>
      <c r="E731" s="792"/>
      <c r="F731" s="793"/>
      <c r="G731" s="1165"/>
    </row>
    <row r="732" spans="1:7" s="622" customFormat="1" ht="14.4" thickTop="1">
      <c r="A732" s="765"/>
      <c r="B732" s="762"/>
      <c r="C732" s="775"/>
      <c r="D732" s="776"/>
      <c r="E732" s="777"/>
      <c r="F732" s="780"/>
      <c r="G732" s="1165"/>
    </row>
    <row r="733" spans="1:7" s="622" customFormat="1" ht="13.8">
      <c r="A733" s="766" t="s">
        <v>335</v>
      </c>
      <c r="B733" s="767" t="s">
        <v>2476</v>
      </c>
      <c r="C733" s="794"/>
      <c r="D733" s="795"/>
      <c r="E733" s="796"/>
      <c r="F733" s="797">
        <f>F309</f>
        <v>0</v>
      </c>
      <c r="G733" s="1165"/>
    </row>
    <row r="734" spans="1:7" s="622" customFormat="1" ht="13.8">
      <c r="A734" s="765"/>
      <c r="B734" s="762"/>
      <c r="C734" s="775"/>
      <c r="D734" s="776"/>
      <c r="E734" s="777"/>
      <c r="F734" s="780"/>
      <c r="G734" s="1165"/>
    </row>
    <row r="735" spans="1:7" s="622" customFormat="1" ht="13.8">
      <c r="A735" s="766" t="s">
        <v>337</v>
      </c>
      <c r="B735" s="767" t="s">
        <v>1418</v>
      </c>
      <c r="C735" s="794"/>
      <c r="D735" s="795"/>
      <c r="E735" s="796"/>
      <c r="F735" s="797">
        <f>F440</f>
        <v>0</v>
      </c>
      <c r="G735" s="1165"/>
    </row>
    <row r="736" spans="1:7" s="622" customFormat="1" ht="13.8">
      <c r="A736" s="765"/>
      <c r="B736" s="768"/>
      <c r="C736" s="775"/>
      <c r="D736" s="776"/>
      <c r="E736" s="777"/>
      <c r="F736" s="279"/>
      <c r="G736" s="1165"/>
    </row>
    <row r="737" spans="1:7" s="622" customFormat="1" ht="13.8">
      <c r="A737" s="766" t="s">
        <v>257</v>
      </c>
      <c r="B737" s="767" t="s">
        <v>2675</v>
      </c>
      <c r="C737" s="794"/>
      <c r="D737" s="795"/>
      <c r="E737" s="796"/>
      <c r="F737" s="797">
        <f>F517</f>
        <v>0</v>
      </c>
      <c r="G737" s="1165"/>
    </row>
    <row r="738" spans="1:7" s="622" customFormat="1" ht="13.8">
      <c r="A738" s="765"/>
      <c r="B738" s="769"/>
      <c r="C738" s="775"/>
      <c r="D738" s="776"/>
      <c r="E738" s="777"/>
      <c r="F738" s="279"/>
      <c r="G738" s="1165"/>
    </row>
    <row r="739" spans="1:7" s="622" customFormat="1" ht="13.8">
      <c r="A739" s="766" t="s">
        <v>256</v>
      </c>
      <c r="B739" s="767" t="s">
        <v>2716</v>
      </c>
      <c r="C739" s="794"/>
      <c r="D739" s="795"/>
      <c r="E739" s="796"/>
      <c r="F739" s="797">
        <f>F585</f>
        <v>0</v>
      </c>
      <c r="G739" s="1165"/>
    </row>
    <row r="740" spans="1:7" s="622" customFormat="1" ht="13.8">
      <c r="A740" s="765"/>
      <c r="B740" s="768"/>
      <c r="C740" s="775"/>
      <c r="D740" s="776"/>
      <c r="E740" s="777"/>
      <c r="F740" s="279"/>
      <c r="G740" s="1165"/>
    </row>
    <row r="741" spans="1:7" s="622" customFormat="1" ht="13.8">
      <c r="A741" s="766" t="s">
        <v>285</v>
      </c>
      <c r="B741" s="767" t="s">
        <v>2764</v>
      </c>
      <c r="C741" s="794"/>
      <c r="D741" s="795"/>
      <c r="E741" s="796"/>
      <c r="F741" s="797">
        <f>F628</f>
        <v>0</v>
      </c>
      <c r="G741" s="1165"/>
    </row>
    <row r="742" spans="1:7" s="622" customFormat="1" ht="13.8">
      <c r="A742" s="765"/>
      <c r="B742" s="768"/>
      <c r="C742" s="775"/>
      <c r="D742" s="776"/>
      <c r="E742" s="777"/>
      <c r="F742" s="279"/>
      <c r="G742" s="1165"/>
    </row>
    <row r="743" spans="1:7" s="622" customFormat="1" ht="13.8">
      <c r="A743" s="766" t="s">
        <v>333</v>
      </c>
      <c r="B743" s="767" t="s">
        <v>2782</v>
      </c>
      <c r="C743" s="794"/>
      <c r="D743" s="795"/>
      <c r="E743" s="796"/>
      <c r="F743" s="797">
        <f>F674</f>
        <v>0</v>
      </c>
      <c r="G743" s="1165"/>
    </row>
    <row r="744" spans="1:7" s="622" customFormat="1" ht="13.8">
      <c r="A744" s="765"/>
      <c r="B744" s="768"/>
      <c r="C744" s="775"/>
      <c r="D744" s="776"/>
      <c r="E744" s="777"/>
      <c r="F744" s="279"/>
      <c r="G744" s="1165"/>
    </row>
    <row r="745" spans="1:7" s="622" customFormat="1" ht="13.8">
      <c r="A745" s="766" t="s">
        <v>343</v>
      </c>
      <c r="B745" s="767" t="s">
        <v>2795</v>
      </c>
      <c r="C745" s="794"/>
      <c r="D745" s="795"/>
      <c r="E745" s="796"/>
      <c r="F745" s="797">
        <f>F693</f>
        <v>0</v>
      </c>
      <c r="G745" s="1165"/>
    </row>
    <row r="746" spans="1:7" s="622" customFormat="1" ht="13.8">
      <c r="A746" s="765"/>
      <c r="B746" s="762"/>
      <c r="C746" s="775"/>
      <c r="D746" s="776"/>
      <c r="E746" s="777"/>
      <c r="F746" s="780"/>
      <c r="G746" s="1165"/>
    </row>
    <row r="747" spans="1:7" s="622" customFormat="1" ht="13.8">
      <c r="A747" s="766" t="s">
        <v>344</v>
      </c>
      <c r="B747" s="770" t="s">
        <v>2798</v>
      </c>
      <c r="C747" s="794"/>
      <c r="D747" s="795"/>
      <c r="E747" s="796"/>
      <c r="F747" s="797">
        <f>F713</f>
        <v>0</v>
      </c>
      <c r="G747" s="1165"/>
    </row>
    <row r="748" spans="1:7" s="622" customFormat="1" ht="13.8">
      <c r="A748" s="765"/>
      <c r="B748" s="771"/>
      <c r="C748" s="775"/>
      <c r="D748" s="776"/>
      <c r="E748" s="777"/>
      <c r="F748" s="279"/>
      <c r="G748" s="1165"/>
    </row>
    <row r="749" spans="1:7" s="622" customFormat="1" ht="13.8">
      <c r="A749" s="766" t="s">
        <v>342</v>
      </c>
      <c r="B749" s="770" t="s">
        <v>2804</v>
      </c>
      <c r="C749" s="794"/>
      <c r="D749" s="795"/>
      <c r="E749" s="796"/>
      <c r="F749" s="797">
        <f>F728</f>
        <v>0</v>
      </c>
      <c r="G749" s="1165"/>
    </row>
    <row r="750" spans="1:7" s="622" customFormat="1" ht="14.4" thickBot="1">
      <c r="A750" s="891"/>
      <c r="B750" s="892"/>
      <c r="C750" s="893"/>
      <c r="D750" s="894"/>
      <c r="E750" s="895"/>
      <c r="F750" s="896"/>
      <c r="G750" s="1165"/>
    </row>
    <row r="751" spans="1:7" s="622" customFormat="1" ht="27" thickBot="1">
      <c r="A751" s="772" t="s">
        <v>526</v>
      </c>
      <c r="B751" s="773" t="s">
        <v>2812</v>
      </c>
      <c r="C751" s="798"/>
      <c r="D751" s="799"/>
      <c r="E751" s="800"/>
      <c r="F751" s="801">
        <f>SUM(F732:F750)</f>
        <v>0</v>
      </c>
      <c r="G751" s="1165"/>
    </row>
    <row r="752" spans="1:7">
      <c r="A752" s="101"/>
      <c r="B752" s="102"/>
      <c r="C752" s="210"/>
      <c r="D752" s="211"/>
      <c r="E752" s="211"/>
      <c r="F752" s="211"/>
    </row>
    <row r="753" spans="1:6">
      <c r="A753" s="281"/>
      <c r="B753" s="281"/>
      <c r="C753" s="133"/>
      <c r="D753" s="133"/>
      <c r="E753" s="134"/>
      <c r="F753" s="134"/>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&amp;L&amp;"Arial,Bold"&amp;8&amp;K01+017PAVILJON I - CJELOVITA OBNOVA ZGRADE
&amp;R&amp;"Arial,Bold"&amp;8&amp;K01+017TROŠKOVNIK</oddHeader>
    <oddFooter>&amp;L&amp;"Arial,Bold"&amp;8 025/21-GP
&amp;R&amp;"Arial,Bold"&amp;8&amp;K01+017&amp;F
&amp;A
&amp;P</oddFooter>
  </headerFooter>
  <rowBreaks count="9" manualBreakCount="9">
    <brk id="59" max="16383" man="1"/>
    <brk id="129" max="16383" man="1"/>
    <brk id="310" max="16383" man="1"/>
    <brk id="441" max="16383" man="1"/>
    <brk id="518" max="16383" man="1"/>
    <brk id="587" max="16383" man="1"/>
    <brk id="629" max="16383" man="1"/>
    <brk id="675" max="16383" man="1"/>
    <brk id="71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D1A40-4B10-4F4E-B19B-EBF83E265203}">
  <dimension ref="A3:H223"/>
  <sheetViews>
    <sheetView showZeros="0" view="pageBreakPreview" zoomScale="88" zoomScaleNormal="100" zoomScaleSheetLayoutView="88" workbookViewId="0">
      <selection activeCell="G136" sqref="G136"/>
    </sheetView>
  </sheetViews>
  <sheetFormatPr defaultRowHeight="13.2"/>
  <cols>
    <col min="1" max="1" width="9" style="579" customWidth="1"/>
    <col min="2" max="2" width="55.375" style="580" customWidth="1"/>
    <col min="3" max="3" width="8.875" style="577" customWidth="1"/>
    <col min="4" max="4" width="10.875" style="577" customWidth="1"/>
    <col min="5" max="5" width="12.375" style="577" customWidth="1"/>
    <col min="6" max="6" width="15.75" style="577" customWidth="1"/>
    <col min="7" max="7" width="45.375" style="1163" customWidth="1"/>
    <col min="8" max="256" width="9.125" style="578"/>
    <col min="257" max="257" width="8.625" style="578" customWidth="1"/>
    <col min="258" max="258" width="55.375" style="578" customWidth="1"/>
    <col min="259" max="259" width="8.875" style="578" customWidth="1"/>
    <col min="260" max="260" width="10.75" style="578" customWidth="1"/>
    <col min="261" max="261" width="12.375" style="578" customWidth="1"/>
    <col min="262" max="262" width="15.75" style="578" customWidth="1"/>
    <col min="263" max="263" width="9.875" style="578" bestFit="1" customWidth="1"/>
    <col min="264" max="512" width="9.125" style="578"/>
    <col min="513" max="513" width="8.625" style="578" customWidth="1"/>
    <col min="514" max="514" width="55.375" style="578" customWidth="1"/>
    <col min="515" max="515" width="8.875" style="578" customWidth="1"/>
    <col min="516" max="516" width="10.75" style="578" customWidth="1"/>
    <col min="517" max="517" width="12.375" style="578" customWidth="1"/>
    <col min="518" max="518" width="15.75" style="578" customWidth="1"/>
    <col min="519" max="519" width="9.875" style="578" bestFit="1" customWidth="1"/>
    <col min="520" max="768" width="9.125" style="578"/>
    <col min="769" max="769" width="8.625" style="578" customWidth="1"/>
    <col min="770" max="770" width="55.375" style="578" customWidth="1"/>
    <col min="771" max="771" width="8.875" style="578" customWidth="1"/>
    <col min="772" max="772" width="10.75" style="578" customWidth="1"/>
    <col min="773" max="773" width="12.375" style="578" customWidth="1"/>
    <col min="774" max="774" width="15.75" style="578" customWidth="1"/>
    <col min="775" max="775" width="9.875" style="578" bestFit="1" customWidth="1"/>
    <col min="776" max="1024" width="9.125" style="578"/>
    <col min="1025" max="1025" width="8.625" style="578" customWidth="1"/>
    <col min="1026" max="1026" width="55.375" style="578" customWidth="1"/>
    <col min="1027" max="1027" width="8.875" style="578" customWidth="1"/>
    <col min="1028" max="1028" width="10.75" style="578" customWidth="1"/>
    <col min="1029" max="1029" width="12.375" style="578" customWidth="1"/>
    <col min="1030" max="1030" width="15.75" style="578" customWidth="1"/>
    <col min="1031" max="1031" width="9.875" style="578" bestFit="1" customWidth="1"/>
    <col min="1032" max="1280" width="9.125" style="578"/>
    <col min="1281" max="1281" width="8.625" style="578" customWidth="1"/>
    <col min="1282" max="1282" width="55.375" style="578" customWidth="1"/>
    <col min="1283" max="1283" width="8.875" style="578" customWidth="1"/>
    <col min="1284" max="1284" width="10.75" style="578" customWidth="1"/>
    <col min="1285" max="1285" width="12.375" style="578" customWidth="1"/>
    <col min="1286" max="1286" width="15.75" style="578" customWidth="1"/>
    <col min="1287" max="1287" width="9.875" style="578" bestFit="1" customWidth="1"/>
    <col min="1288" max="1536" width="9.125" style="578"/>
    <col min="1537" max="1537" width="8.625" style="578" customWidth="1"/>
    <col min="1538" max="1538" width="55.375" style="578" customWidth="1"/>
    <col min="1539" max="1539" width="8.875" style="578" customWidth="1"/>
    <col min="1540" max="1540" width="10.75" style="578" customWidth="1"/>
    <col min="1541" max="1541" width="12.375" style="578" customWidth="1"/>
    <col min="1542" max="1542" width="15.75" style="578" customWidth="1"/>
    <col min="1543" max="1543" width="9.875" style="578" bestFit="1" customWidth="1"/>
    <col min="1544" max="1792" width="9.125" style="578"/>
    <col min="1793" max="1793" width="8.625" style="578" customWidth="1"/>
    <col min="1794" max="1794" width="55.375" style="578" customWidth="1"/>
    <col min="1795" max="1795" width="8.875" style="578" customWidth="1"/>
    <col min="1796" max="1796" width="10.75" style="578" customWidth="1"/>
    <col min="1797" max="1797" width="12.375" style="578" customWidth="1"/>
    <col min="1798" max="1798" width="15.75" style="578" customWidth="1"/>
    <col min="1799" max="1799" width="9.875" style="578" bestFit="1" customWidth="1"/>
    <col min="1800" max="2048" width="9.125" style="578"/>
    <col min="2049" max="2049" width="8.625" style="578" customWidth="1"/>
    <col min="2050" max="2050" width="55.375" style="578" customWidth="1"/>
    <col min="2051" max="2051" width="8.875" style="578" customWidth="1"/>
    <col min="2052" max="2052" width="10.75" style="578" customWidth="1"/>
    <col min="2053" max="2053" width="12.375" style="578" customWidth="1"/>
    <col min="2054" max="2054" width="15.75" style="578" customWidth="1"/>
    <col min="2055" max="2055" width="9.875" style="578" bestFit="1" customWidth="1"/>
    <col min="2056" max="2304" width="9.125" style="578"/>
    <col min="2305" max="2305" width="8.625" style="578" customWidth="1"/>
    <col min="2306" max="2306" width="55.375" style="578" customWidth="1"/>
    <col min="2307" max="2307" width="8.875" style="578" customWidth="1"/>
    <col min="2308" max="2308" width="10.75" style="578" customWidth="1"/>
    <col min="2309" max="2309" width="12.375" style="578" customWidth="1"/>
    <col min="2310" max="2310" width="15.75" style="578" customWidth="1"/>
    <col min="2311" max="2311" width="9.875" style="578" bestFit="1" customWidth="1"/>
    <col min="2312" max="2560" width="9.125" style="578"/>
    <col min="2561" max="2561" width="8.625" style="578" customWidth="1"/>
    <col min="2562" max="2562" width="55.375" style="578" customWidth="1"/>
    <col min="2563" max="2563" width="8.875" style="578" customWidth="1"/>
    <col min="2564" max="2564" width="10.75" style="578" customWidth="1"/>
    <col min="2565" max="2565" width="12.375" style="578" customWidth="1"/>
    <col min="2566" max="2566" width="15.75" style="578" customWidth="1"/>
    <col min="2567" max="2567" width="9.875" style="578" bestFit="1" customWidth="1"/>
    <col min="2568" max="2816" width="9.125" style="578"/>
    <col min="2817" max="2817" width="8.625" style="578" customWidth="1"/>
    <col min="2818" max="2818" width="55.375" style="578" customWidth="1"/>
    <col min="2819" max="2819" width="8.875" style="578" customWidth="1"/>
    <col min="2820" max="2820" width="10.75" style="578" customWidth="1"/>
    <col min="2821" max="2821" width="12.375" style="578" customWidth="1"/>
    <col min="2822" max="2822" width="15.75" style="578" customWidth="1"/>
    <col min="2823" max="2823" width="9.875" style="578" bestFit="1" customWidth="1"/>
    <col min="2824" max="3072" width="9.125" style="578"/>
    <col min="3073" max="3073" width="8.625" style="578" customWidth="1"/>
    <col min="3074" max="3074" width="55.375" style="578" customWidth="1"/>
    <col min="3075" max="3075" width="8.875" style="578" customWidth="1"/>
    <col min="3076" max="3076" width="10.75" style="578" customWidth="1"/>
    <col min="3077" max="3077" width="12.375" style="578" customWidth="1"/>
    <col min="3078" max="3078" width="15.75" style="578" customWidth="1"/>
    <col min="3079" max="3079" width="9.875" style="578" bestFit="1" customWidth="1"/>
    <col min="3080" max="3328" width="9.125" style="578"/>
    <col min="3329" max="3329" width="8.625" style="578" customWidth="1"/>
    <col min="3330" max="3330" width="55.375" style="578" customWidth="1"/>
    <col min="3331" max="3331" width="8.875" style="578" customWidth="1"/>
    <col min="3332" max="3332" width="10.75" style="578" customWidth="1"/>
    <col min="3333" max="3333" width="12.375" style="578" customWidth="1"/>
    <col min="3334" max="3334" width="15.75" style="578" customWidth="1"/>
    <col min="3335" max="3335" width="9.875" style="578" bestFit="1" customWidth="1"/>
    <col min="3336" max="3584" width="9.125" style="578"/>
    <col min="3585" max="3585" width="8.625" style="578" customWidth="1"/>
    <col min="3586" max="3586" width="55.375" style="578" customWidth="1"/>
    <col min="3587" max="3587" width="8.875" style="578" customWidth="1"/>
    <col min="3588" max="3588" width="10.75" style="578" customWidth="1"/>
    <col min="3589" max="3589" width="12.375" style="578" customWidth="1"/>
    <col min="3590" max="3590" width="15.75" style="578" customWidth="1"/>
    <col min="3591" max="3591" width="9.875" style="578" bestFit="1" customWidth="1"/>
    <col min="3592" max="3840" width="9.125" style="578"/>
    <col min="3841" max="3841" width="8.625" style="578" customWidth="1"/>
    <col min="3842" max="3842" width="55.375" style="578" customWidth="1"/>
    <col min="3843" max="3843" width="8.875" style="578" customWidth="1"/>
    <col min="3844" max="3844" width="10.75" style="578" customWidth="1"/>
    <col min="3845" max="3845" width="12.375" style="578" customWidth="1"/>
    <col min="3846" max="3846" width="15.75" style="578" customWidth="1"/>
    <col min="3847" max="3847" width="9.875" style="578" bestFit="1" customWidth="1"/>
    <col min="3848" max="4096" width="9.125" style="578"/>
    <col min="4097" max="4097" width="8.625" style="578" customWidth="1"/>
    <col min="4098" max="4098" width="55.375" style="578" customWidth="1"/>
    <col min="4099" max="4099" width="8.875" style="578" customWidth="1"/>
    <col min="4100" max="4100" width="10.75" style="578" customWidth="1"/>
    <col min="4101" max="4101" width="12.375" style="578" customWidth="1"/>
    <col min="4102" max="4102" width="15.75" style="578" customWidth="1"/>
    <col min="4103" max="4103" width="9.875" style="578" bestFit="1" customWidth="1"/>
    <col min="4104" max="4352" width="9.125" style="578"/>
    <col min="4353" max="4353" width="8.625" style="578" customWidth="1"/>
    <col min="4354" max="4354" width="55.375" style="578" customWidth="1"/>
    <col min="4355" max="4355" width="8.875" style="578" customWidth="1"/>
    <col min="4356" max="4356" width="10.75" style="578" customWidth="1"/>
    <col min="4357" max="4357" width="12.375" style="578" customWidth="1"/>
    <col min="4358" max="4358" width="15.75" style="578" customWidth="1"/>
    <col min="4359" max="4359" width="9.875" style="578" bestFit="1" customWidth="1"/>
    <col min="4360" max="4608" width="9.125" style="578"/>
    <col min="4609" max="4609" width="8.625" style="578" customWidth="1"/>
    <col min="4610" max="4610" width="55.375" style="578" customWidth="1"/>
    <col min="4611" max="4611" width="8.875" style="578" customWidth="1"/>
    <col min="4612" max="4612" width="10.75" style="578" customWidth="1"/>
    <col min="4613" max="4613" width="12.375" style="578" customWidth="1"/>
    <col min="4614" max="4614" width="15.75" style="578" customWidth="1"/>
    <col min="4615" max="4615" width="9.875" style="578" bestFit="1" customWidth="1"/>
    <col min="4616" max="4864" width="9.125" style="578"/>
    <col min="4865" max="4865" width="8.625" style="578" customWidth="1"/>
    <col min="4866" max="4866" width="55.375" style="578" customWidth="1"/>
    <col min="4867" max="4867" width="8.875" style="578" customWidth="1"/>
    <col min="4868" max="4868" width="10.75" style="578" customWidth="1"/>
    <col min="4869" max="4869" width="12.375" style="578" customWidth="1"/>
    <col min="4870" max="4870" width="15.75" style="578" customWidth="1"/>
    <col min="4871" max="4871" width="9.875" style="578" bestFit="1" customWidth="1"/>
    <col min="4872" max="5120" width="9.125" style="578"/>
    <col min="5121" max="5121" width="8.625" style="578" customWidth="1"/>
    <col min="5122" max="5122" width="55.375" style="578" customWidth="1"/>
    <col min="5123" max="5123" width="8.875" style="578" customWidth="1"/>
    <col min="5124" max="5124" width="10.75" style="578" customWidth="1"/>
    <col min="5125" max="5125" width="12.375" style="578" customWidth="1"/>
    <col min="5126" max="5126" width="15.75" style="578" customWidth="1"/>
    <col min="5127" max="5127" width="9.875" style="578" bestFit="1" customWidth="1"/>
    <col min="5128" max="5376" width="9.125" style="578"/>
    <col min="5377" max="5377" width="8.625" style="578" customWidth="1"/>
    <col min="5378" max="5378" width="55.375" style="578" customWidth="1"/>
    <col min="5379" max="5379" width="8.875" style="578" customWidth="1"/>
    <col min="5380" max="5380" width="10.75" style="578" customWidth="1"/>
    <col min="5381" max="5381" width="12.375" style="578" customWidth="1"/>
    <col min="5382" max="5382" width="15.75" style="578" customWidth="1"/>
    <col min="5383" max="5383" width="9.875" style="578" bestFit="1" customWidth="1"/>
    <col min="5384" max="5632" width="9.125" style="578"/>
    <col min="5633" max="5633" width="8.625" style="578" customWidth="1"/>
    <col min="5634" max="5634" width="55.375" style="578" customWidth="1"/>
    <col min="5635" max="5635" width="8.875" style="578" customWidth="1"/>
    <col min="5636" max="5636" width="10.75" style="578" customWidth="1"/>
    <col min="5637" max="5637" width="12.375" style="578" customWidth="1"/>
    <col min="5638" max="5638" width="15.75" style="578" customWidth="1"/>
    <col min="5639" max="5639" width="9.875" style="578" bestFit="1" customWidth="1"/>
    <col min="5640" max="5888" width="9.125" style="578"/>
    <col min="5889" max="5889" width="8.625" style="578" customWidth="1"/>
    <col min="5890" max="5890" width="55.375" style="578" customWidth="1"/>
    <col min="5891" max="5891" width="8.875" style="578" customWidth="1"/>
    <col min="5892" max="5892" width="10.75" style="578" customWidth="1"/>
    <col min="5893" max="5893" width="12.375" style="578" customWidth="1"/>
    <col min="5894" max="5894" width="15.75" style="578" customWidth="1"/>
    <col min="5895" max="5895" width="9.875" style="578" bestFit="1" customWidth="1"/>
    <col min="5896" max="6144" width="9.125" style="578"/>
    <col min="6145" max="6145" width="8.625" style="578" customWidth="1"/>
    <col min="6146" max="6146" width="55.375" style="578" customWidth="1"/>
    <col min="6147" max="6147" width="8.875" style="578" customWidth="1"/>
    <col min="6148" max="6148" width="10.75" style="578" customWidth="1"/>
    <col min="6149" max="6149" width="12.375" style="578" customWidth="1"/>
    <col min="6150" max="6150" width="15.75" style="578" customWidth="1"/>
    <col min="6151" max="6151" width="9.875" style="578" bestFit="1" customWidth="1"/>
    <col min="6152" max="6400" width="9.125" style="578"/>
    <col min="6401" max="6401" width="8.625" style="578" customWidth="1"/>
    <col min="6402" max="6402" width="55.375" style="578" customWidth="1"/>
    <col min="6403" max="6403" width="8.875" style="578" customWidth="1"/>
    <col min="6404" max="6404" width="10.75" style="578" customWidth="1"/>
    <col min="6405" max="6405" width="12.375" style="578" customWidth="1"/>
    <col min="6406" max="6406" width="15.75" style="578" customWidth="1"/>
    <col min="6407" max="6407" width="9.875" style="578" bestFit="1" customWidth="1"/>
    <col min="6408" max="6656" width="9.125" style="578"/>
    <col min="6657" max="6657" width="8.625" style="578" customWidth="1"/>
    <col min="6658" max="6658" width="55.375" style="578" customWidth="1"/>
    <col min="6659" max="6659" width="8.875" style="578" customWidth="1"/>
    <col min="6660" max="6660" width="10.75" style="578" customWidth="1"/>
    <col min="6661" max="6661" width="12.375" style="578" customWidth="1"/>
    <col min="6662" max="6662" width="15.75" style="578" customWidth="1"/>
    <col min="6663" max="6663" width="9.875" style="578" bestFit="1" customWidth="1"/>
    <col min="6664" max="6912" width="9.125" style="578"/>
    <col min="6913" max="6913" width="8.625" style="578" customWidth="1"/>
    <col min="6914" max="6914" width="55.375" style="578" customWidth="1"/>
    <col min="6915" max="6915" width="8.875" style="578" customWidth="1"/>
    <col min="6916" max="6916" width="10.75" style="578" customWidth="1"/>
    <col min="6917" max="6917" width="12.375" style="578" customWidth="1"/>
    <col min="6918" max="6918" width="15.75" style="578" customWidth="1"/>
    <col min="6919" max="6919" width="9.875" style="578" bestFit="1" customWidth="1"/>
    <col min="6920" max="7168" width="9.125" style="578"/>
    <col min="7169" max="7169" width="8.625" style="578" customWidth="1"/>
    <col min="7170" max="7170" width="55.375" style="578" customWidth="1"/>
    <col min="7171" max="7171" width="8.875" style="578" customWidth="1"/>
    <col min="7172" max="7172" width="10.75" style="578" customWidth="1"/>
    <col min="7173" max="7173" width="12.375" style="578" customWidth="1"/>
    <col min="7174" max="7174" width="15.75" style="578" customWidth="1"/>
    <col min="7175" max="7175" width="9.875" style="578" bestFit="1" customWidth="1"/>
    <col min="7176" max="7424" width="9.125" style="578"/>
    <col min="7425" max="7425" width="8.625" style="578" customWidth="1"/>
    <col min="7426" max="7426" width="55.375" style="578" customWidth="1"/>
    <col min="7427" max="7427" width="8.875" style="578" customWidth="1"/>
    <col min="7428" max="7428" width="10.75" style="578" customWidth="1"/>
    <col min="7429" max="7429" width="12.375" style="578" customWidth="1"/>
    <col min="7430" max="7430" width="15.75" style="578" customWidth="1"/>
    <col min="7431" max="7431" width="9.875" style="578" bestFit="1" customWidth="1"/>
    <col min="7432" max="7680" width="9.125" style="578"/>
    <col min="7681" max="7681" width="8.625" style="578" customWidth="1"/>
    <col min="7682" max="7682" width="55.375" style="578" customWidth="1"/>
    <col min="7683" max="7683" width="8.875" style="578" customWidth="1"/>
    <col min="7684" max="7684" width="10.75" style="578" customWidth="1"/>
    <col min="7685" max="7685" width="12.375" style="578" customWidth="1"/>
    <col min="7686" max="7686" width="15.75" style="578" customWidth="1"/>
    <col min="7687" max="7687" width="9.875" style="578" bestFit="1" customWidth="1"/>
    <col min="7688" max="7936" width="9.125" style="578"/>
    <col min="7937" max="7937" width="8.625" style="578" customWidth="1"/>
    <col min="7938" max="7938" width="55.375" style="578" customWidth="1"/>
    <col min="7939" max="7939" width="8.875" style="578" customWidth="1"/>
    <col min="7940" max="7940" width="10.75" style="578" customWidth="1"/>
    <col min="7941" max="7941" width="12.375" style="578" customWidth="1"/>
    <col min="7942" max="7942" width="15.75" style="578" customWidth="1"/>
    <col min="7943" max="7943" width="9.875" style="578" bestFit="1" customWidth="1"/>
    <col min="7944" max="8192" width="9.125" style="578"/>
    <col min="8193" max="8193" width="8.625" style="578" customWidth="1"/>
    <col min="8194" max="8194" width="55.375" style="578" customWidth="1"/>
    <col min="8195" max="8195" width="8.875" style="578" customWidth="1"/>
    <col min="8196" max="8196" width="10.75" style="578" customWidth="1"/>
    <col min="8197" max="8197" width="12.375" style="578" customWidth="1"/>
    <col min="8198" max="8198" width="15.75" style="578" customWidth="1"/>
    <col min="8199" max="8199" width="9.875" style="578" bestFit="1" customWidth="1"/>
    <col min="8200" max="8448" width="9.125" style="578"/>
    <col min="8449" max="8449" width="8.625" style="578" customWidth="1"/>
    <col min="8450" max="8450" width="55.375" style="578" customWidth="1"/>
    <col min="8451" max="8451" width="8.875" style="578" customWidth="1"/>
    <col min="8452" max="8452" width="10.75" style="578" customWidth="1"/>
    <col min="8453" max="8453" width="12.375" style="578" customWidth="1"/>
    <col min="8454" max="8454" width="15.75" style="578" customWidth="1"/>
    <col min="8455" max="8455" width="9.875" style="578" bestFit="1" customWidth="1"/>
    <col min="8456" max="8704" width="9.125" style="578"/>
    <col min="8705" max="8705" width="8.625" style="578" customWidth="1"/>
    <col min="8706" max="8706" width="55.375" style="578" customWidth="1"/>
    <col min="8707" max="8707" width="8.875" style="578" customWidth="1"/>
    <col min="8708" max="8708" width="10.75" style="578" customWidth="1"/>
    <col min="8709" max="8709" width="12.375" style="578" customWidth="1"/>
    <col min="8710" max="8710" width="15.75" style="578" customWidth="1"/>
    <col min="8711" max="8711" width="9.875" style="578" bestFit="1" customWidth="1"/>
    <col min="8712" max="8960" width="9.125" style="578"/>
    <col min="8961" max="8961" width="8.625" style="578" customWidth="1"/>
    <col min="8962" max="8962" width="55.375" style="578" customWidth="1"/>
    <col min="8963" max="8963" width="8.875" style="578" customWidth="1"/>
    <col min="8964" max="8964" width="10.75" style="578" customWidth="1"/>
    <col min="8965" max="8965" width="12.375" style="578" customWidth="1"/>
    <col min="8966" max="8966" width="15.75" style="578" customWidth="1"/>
    <col min="8967" max="8967" width="9.875" style="578" bestFit="1" customWidth="1"/>
    <col min="8968" max="9216" width="9.125" style="578"/>
    <col min="9217" max="9217" width="8.625" style="578" customWidth="1"/>
    <col min="9218" max="9218" width="55.375" style="578" customWidth="1"/>
    <col min="9219" max="9219" width="8.875" style="578" customWidth="1"/>
    <col min="9220" max="9220" width="10.75" style="578" customWidth="1"/>
    <col min="9221" max="9221" width="12.375" style="578" customWidth="1"/>
    <col min="9222" max="9222" width="15.75" style="578" customWidth="1"/>
    <col min="9223" max="9223" width="9.875" style="578" bestFit="1" customWidth="1"/>
    <col min="9224" max="9472" width="9.125" style="578"/>
    <col min="9473" max="9473" width="8.625" style="578" customWidth="1"/>
    <col min="9474" max="9474" width="55.375" style="578" customWidth="1"/>
    <col min="9475" max="9475" width="8.875" style="578" customWidth="1"/>
    <col min="9476" max="9476" width="10.75" style="578" customWidth="1"/>
    <col min="9477" max="9477" width="12.375" style="578" customWidth="1"/>
    <col min="9478" max="9478" width="15.75" style="578" customWidth="1"/>
    <col min="9479" max="9479" width="9.875" style="578" bestFit="1" customWidth="1"/>
    <col min="9480" max="9728" width="9.125" style="578"/>
    <col min="9729" max="9729" width="8.625" style="578" customWidth="1"/>
    <col min="9730" max="9730" width="55.375" style="578" customWidth="1"/>
    <col min="9731" max="9731" width="8.875" style="578" customWidth="1"/>
    <col min="9732" max="9732" width="10.75" style="578" customWidth="1"/>
    <col min="9733" max="9733" width="12.375" style="578" customWidth="1"/>
    <col min="9734" max="9734" width="15.75" style="578" customWidth="1"/>
    <col min="9735" max="9735" width="9.875" style="578" bestFit="1" customWidth="1"/>
    <col min="9736" max="9984" width="9.125" style="578"/>
    <col min="9985" max="9985" width="8.625" style="578" customWidth="1"/>
    <col min="9986" max="9986" width="55.375" style="578" customWidth="1"/>
    <col min="9987" max="9987" width="8.875" style="578" customWidth="1"/>
    <col min="9988" max="9988" width="10.75" style="578" customWidth="1"/>
    <col min="9989" max="9989" width="12.375" style="578" customWidth="1"/>
    <col min="9990" max="9990" width="15.75" style="578" customWidth="1"/>
    <col min="9991" max="9991" width="9.875" style="578" bestFit="1" customWidth="1"/>
    <col min="9992" max="10240" width="9.125" style="578"/>
    <col min="10241" max="10241" width="8.625" style="578" customWidth="1"/>
    <col min="10242" max="10242" width="55.375" style="578" customWidth="1"/>
    <col min="10243" max="10243" width="8.875" style="578" customWidth="1"/>
    <col min="10244" max="10244" width="10.75" style="578" customWidth="1"/>
    <col min="10245" max="10245" width="12.375" style="578" customWidth="1"/>
    <col min="10246" max="10246" width="15.75" style="578" customWidth="1"/>
    <col min="10247" max="10247" width="9.875" style="578" bestFit="1" customWidth="1"/>
    <col min="10248" max="10496" width="9.125" style="578"/>
    <col min="10497" max="10497" width="8.625" style="578" customWidth="1"/>
    <col min="10498" max="10498" width="55.375" style="578" customWidth="1"/>
    <col min="10499" max="10499" width="8.875" style="578" customWidth="1"/>
    <col min="10500" max="10500" width="10.75" style="578" customWidth="1"/>
    <col min="10501" max="10501" width="12.375" style="578" customWidth="1"/>
    <col min="10502" max="10502" width="15.75" style="578" customWidth="1"/>
    <col min="10503" max="10503" width="9.875" style="578" bestFit="1" customWidth="1"/>
    <col min="10504" max="10752" width="9.125" style="578"/>
    <col min="10753" max="10753" width="8.625" style="578" customWidth="1"/>
    <col min="10754" max="10754" width="55.375" style="578" customWidth="1"/>
    <col min="10755" max="10755" width="8.875" style="578" customWidth="1"/>
    <col min="10756" max="10756" width="10.75" style="578" customWidth="1"/>
    <col min="10757" max="10757" width="12.375" style="578" customWidth="1"/>
    <col min="10758" max="10758" width="15.75" style="578" customWidth="1"/>
    <col min="10759" max="10759" width="9.875" style="578" bestFit="1" customWidth="1"/>
    <col min="10760" max="11008" width="9.125" style="578"/>
    <col min="11009" max="11009" width="8.625" style="578" customWidth="1"/>
    <col min="11010" max="11010" width="55.375" style="578" customWidth="1"/>
    <col min="11011" max="11011" width="8.875" style="578" customWidth="1"/>
    <col min="11012" max="11012" width="10.75" style="578" customWidth="1"/>
    <col min="11013" max="11013" width="12.375" style="578" customWidth="1"/>
    <col min="11014" max="11014" width="15.75" style="578" customWidth="1"/>
    <col min="11015" max="11015" width="9.875" style="578" bestFit="1" customWidth="1"/>
    <col min="11016" max="11264" width="9.125" style="578"/>
    <col min="11265" max="11265" width="8.625" style="578" customWidth="1"/>
    <col min="11266" max="11266" width="55.375" style="578" customWidth="1"/>
    <col min="11267" max="11267" width="8.875" style="578" customWidth="1"/>
    <col min="11268" max="11268" width="10.75" style="578" customWidth="1"/>
    <col min="11269" max="11269" width="12.375" style="578" customWidth="1"/>
    <col min="11270" max="11270" width="15.75" style="578" customWidth="1"/>
    <col min="11271" max="11271" width="9.875" style="578" bestFit="1" customWidth="1"/>
    <col min="11272" max="11520" width="9.125" style="578"/>
    <col min="11521" max="11521" width="8.625" style="578" customWidth="1"/>
    <col min="11522" max="11522" width="55.375" style="578" customWidth="1"/>
    <col min="11523" max="11523" width="8.875" style="578" customWidth="1"/>
    <col min="11524" max="11524" width="10.75" style="578" customWidth="1"/>
    <col min="11525" max="11525" width="12.375" style="578" customWidth="1"/>
    <col min="11526" max="11526" width="15.75" style="578" customWidth="1"/>
    <col min="11527" max="11527" width="9.875" style="578" bestFit="1" customWidth="1"/>
    <col min="11528" max="11776" width="9.125" style="578"/>
    <col min="11777" max="11777" width="8.625" style="578" customWidth="1"/>
    <col min="11778" max="11778" width="55.375" style="578" customWidth="1"/>
    <col min="11779" max="11779" width="8.875" style="578" customWidth="1"/>
    <col min="11780" max="11780" width="10.75" style="578" customWidth="1"/>
    <col min="11781" max="11781" width="12.375" style="578" customWidth="1"/>
    <col min="11782" max="11782" width="15.75" style="578" customWidth="1"/>
    <col min="11783" max="11783" width="9.875" style="578" bestFit="1" customWidth="1"/>
    <col min="11784" max="12032" width="9.125" style="578"/>
    <col min="12033" max="12033" width="8.625" style="578" customWidth="1"/>
    <col min="12034" max="12034" width="55.375" style="578" customWidth="1"/>
    <col min="12035" max="12035" width="8.875" style="578" customWidth="1"/>
    <col min="12036" max="12036" width="10.75" style="578" customWidth="1"/>
    <col min="12037" max="12037" width="12.375" style="578" customWidth="1"/>
    <col min="12038" max="12038" width="15.75" style="578" customWidth="1"/>
    <col min="12039" max="12039" width="9.875" style="578" bestFit="1" customWidth="1"/>
    <col min="12040" max="12288" width="9.125" style="578"/>
    <col min="12289" max="12289" width="8.625" style="578" customWidth="1"/>
    <col min="12290" max="12290" width="55.375" style="578" customWidth="1"/>
    <col min="12291" max="12291" width="8.875" style="578" customWidth="1"/>
    <col min="12292" max="12292" width="10.75" style="578" customWidth="1"/>
    <col min="12293" max="12293" width="12.375" style="578" customWidth="1"/>
    <col min="12294" max="12294" width="15.75" style="578" customWidth="1"/>
    <col min="12295" max="12295" width="9.875" style="578" bestFit="1" customWidth="1"/>
    <col min="12296" max="12544" width="9.125" style="578"/>
    <col min="12545" max="12545" width="8.625" style="578" customWidth="1"/>
    <col min="12546" max="12546" width="55.375" style="578" customWidth="1"/>
    <col min="12547" max="12547" width="8.875" style="578" customWidth="1"/>
    <col min="12548" max="12548" width="10.75" style="578" customWidth="1"/>
    <col min="12549" max="12549" width="12.375" style="578" customWidth="1"/>
    <col min="12550" max="12550" width="15.75" style="578" customWidth="1"/>
    <col min="12551" max="12551" width="9.875" style="578" bestFit="1" customWidth="1"/>
    <col min="12552" max="12800" width="9.125" style="578"/>
    <col min="12801" max="12801" width="8.625" style="578" customWidth="1"/>
    <col min="12802" max="12802" width="55.375" style="578" customWidth="1"/>
    <col min="12803" max="12803" width="8.875" style="578" customWidth="1"/>
    <col min="12804" max="12804" width="10.75" style="578" customWidth="1"/>
    <col min="12805" max="12805" width="12.375" style="578" customWidth="1"/>
    <col min="12806" max="12806" width="15.75" style="578" customWidth="1"/>
    <col min="12807" max="12807" width="9.875" style="578" bestFit="1" customWidth="1"/>
    <col min="12808" max="13056" width="9.125" style="578"/>
    <col min="13057" max="13057" width="8.625" style="578" customWidth="1"/>
    <col min="13058" max="13058" width="55.375" style="578" customWidth="1"/>
    <col min="13059" max="13059" width="8.875" style="578" customWidth="1"/>
    <col min="13060" max="13060" width="10.75" style="578" customWidth="1"/>
    <col min="13061" max="13061" width="12.375" style="578" customWidth="1"/>
    <col min="13062" max="13062" width="15.75" style="578" customWidth="1"/>
    <col min="13063" max="13063" width="9.875" style="578" bestFit="1" customWidth="1"/>
    <col min="13064" max="13312" width="9.125" style="578"/>
    <col min="13313" max="13313" width="8.625" style="578" customWidth="1"/>
    <col min="13314" max="13314" width="55.375" style="578" customWidth="1"/>
    <col min="13315" max="13315" width="8.875" style="578" customWidth="1"/>
    <col min="13316" max="13316" width="10.75" style="578" customWidth="1"/>
    <col min="13317" max="13317" width="12.375" style="578" customWidth="1"/>
    <col min="13318" max="13318" width="15.75" style="578" customWidth="1"/>
    <col min="13319" max="13319" width="9.875" style="578" bestFit="1" customWidth="1"/>
    <col min="13320" max="13568" width="9.125" style="578"/>
    <col min="13569" max="13569" width="8.625" style="578" customWidth="1"/>
    <col min="13570" max="13570" width="55.375" style="578" customWidth="1"/>
    <col min="13571" max="13571" width="8.875" style="578" customWidth="1"/>
    <col min="13572" max="13572" width="10.75" style="578" customWidth="1"/>
    <col min="13573" max="13573" width="12.375" style="578" customWidth="1"/>
    <col min="13574" max="13574" width="15.75" style="578" customWidth="1"/>
    <col min="13575" max="13575" width="9.875" style="578" bestFit="1" customWidth="1"/>
    <col min="13576" max="13824" width="9.125" style="578"/>
    <col min="13825" max="13825" width="8.625" style="578" customWidth="1"/>
    <col min="13826" max="13826" width="55.375" style="578" customWidth="1"/>
    <col min="13827" max="13827" width="8.875" style="578" customWidth="1"/>
    <col min="13828" max="13828" width="10.75" style="578" customWidth="1"/>
    <col min="13829" max="13829" width="12.375" style="578" customWidth="1"/>
    <col min="13830" max="13830" width="15.75" style="578" customWidth="1"/>
    <col min="13831" max="13831" width="9.875" style="578" bestFit="1" customWidth="1"/>
    <col min="13832" max="14080" width="9.125" style="578"/>
    <col min="14081" max="14081" width="8.625" style="578" customWidth="1"/>
    <col min="14082" max="14082" width="55.375" style="578" customWidth="1"/>
    <col min="14083" max="14083" width="8.875" style="578" customWidth="1"/>
    <col min="14084" max="14084" width="10.75" style="578" customWidth="1"/>
    <col min="14085" max="14085" width="12.375" style="578" customWidth="1"/>
    <col min="14086" max="14086" width="15.75" style="578" customWidth="1"/>
    <col min="14087" max="14087" width="9.875" style="578" bestFit="1" customWidth="1"/>
    <col min="14088" max="14336" width="9.125" style="578"/>
    <col min="14337" max="14337" width="8.625" style="578" customWidth="1"/>
    <col min="14338" max="14338" width="55.375" style="578" customWidth="1"/>
    <col min="14339" max="14339" width="8.875" style="578" customWidth="1"/>
    <col min="14340" max="14340" width="10.75" style="578" customWidth="1"/>
    <col min="14341" max="14341" width="12.375" style="578" customWidth="1"/>
    <col min="14342" max="14342" width="15.75" style="578" customWidth="1"/>
    <col min="14343" max="14343" width="9.875" style="578" bestFit="1" customWidth="1"/>
    <col min="14344" max="14592" width="9.125" style="578"/>
    <col min="14593" max="14593" width="8.625" style="578" customWidth="1"/>
    <col min="14594" max="14594" width="55.375" style="578" customWidth="1"/>
    <col min="14595" max="14595" width="8.875" style="578" customWidth="1"/>
    <col min="14596" max="14596" width="10.75" style="578" customWidth="1"/>
    <col min="14597" max="14597" width="12.375" style="578" customWidth="1"/>
    <col min="14598" max="14598" width="15.75" style="578" customWidth="1"/>
    <col min="14599" max="14599" width="9.875" style="578" bestFit="1" customWidth="1"/>
    <col min="14600" max="14848" width="9.125" style="578"/>
    <col min="14849" max="14849" width="8.625" style="578" customWidth="1"/>
    <col min="14850" max="14850" width="55.375" style="578" customWidth="1"/>
    <col min="14851" max="14851" width="8.875" style="578" customWidth="1"/>
    <col min="14852" max="14852" width="10.75" style="578" customWidth="1"/>
    <col min="14853" max="14853" width="12.375" style="578" customWidth="1"/>
    <col min="14854" max="14854" width="15.75" style="578" customWidth="1"/>
    <col min="14855" max="14855" width="9.875" style="578" bestFit="1" customWidth="1"/>
    <col min="14856" max="15104" width="9.125" style="578"/>
    <col min="15105" max="15105" width="8.625" style="578" customWidth="1"/>
    <col min="15106" max="15106" width="55.375" style="578" customWidth="1"/>
    <col min="15107" max="15107" width="8.875" style="578" customWidth="1"/>
    <col min="15108" max="15108" width="10.75" style="578" customWidth="1"/>
    <col min="15109" max="15109" width="12.375" style="578" customWidth="1"/>
    <col min="15110" max="15110" width="15.75" style="578" customWidth="1"/>
    <col min="15111" max="15111" width="9.875" style="578" bestFit="1" customWidth="1"/>
    <col min="15112" max="15360" width="9.125" style="578"/>
    <col min="15361" max="15361" width="8.625" style="578" customWidth="1"/>
    <col min="15362" max="15362" width="55.375" style="578" customWidth="1"/>
    <col min="15363" max="15363" width="8.875" style="578" customWidth="1"/>
    <col min="15364" max="15364" width="10.75" style="578" customWidth="1"/>
    <col min="15365" max="15365" width="12.375" style="578" customWidth="1"/>
    <col min="15366" max="15366" width="15.75" style="578" customWidth="1"/>
    <col min="15367" max="15367" width="9.875" style="578" bestFit="1" customWidth="1"/>
    <col min="15368" max="15616" width="9.125" style="578"/>
    <col min="15617" max="15617" width="8.625" style="578" customWidth="1"/>
    <col min="15618" max="15618" width="55.375" style="578" customWidth="1"/>
    <col min="15619" max="15619" width="8.875" style="578" customWidth="1"/>
    <col min="15620" max="15620" width="10.75" style="578" customWidth="1"/>
    <col min="15621" max="15621" width="12.375" style="578" customWidth="1"/>
    <col min="15622" max="15622" width="15.75" style="578" customWidth="1"/>
    <col min="15623" max="15623" width="9.875" style="578" bestFit="1" customWidth="1"/>
    <col min="15624" max="15872" width="9.125" style="578"/>
    <col min="15873" max="15873" width="8.625" style="578" customWidth="1"/>
    <col min="15874" max="15874" width="55.375" style="578" customWidth="1"/>
    <col min="15875" max="15875" width="8.875" style="578" customWidth="1"/>
    <col min="15876" max="15876" width="10.75" style="578" customWidth="1"/>
    <col min="15877" max="15877" width="12.375" style="578" customWidth="1"/>
    <col min="15878" max="15878" width="15.75" style="578" customWidth="1"/>
    <col min="15879" max="15879" width="9.875" style="578" bestFit="1" customWidth="1"/>
    <col min="15880" max="16128" width="9.125" style="578"/>
    <col min="16129" max="16129" width="8.625" style="578" customWidth="1"/>
    <col min="16130" max="16130" width="55.375" style="578" customWidth="1"/>
    <col min="16131" max="16131" width="8.875" style="578" customWidth="1"/>
    <col min="16132" max="16132" width="10.75" style="578" customWidth="1"/>
    <col min="16133" max="16133" width="12.375" style="578" customWidth="1"/>
    <col min="16134" max="16134" width="15.75" style="578" customWidth="1"/>
    <col min="16135" max="16135" width="9.875" style="578" bestFit="1" customWidth="1"/>
    <col min="16136" max="16384" width="9.125" style="578"/>
  </cols>
  <sheetData>
    <row r="3" spans="2:2" ht="26.4">
      <c r="B3" s="130" t="s">
        <v>1068</v>
      </c>
    </row>
    <row r="5" spans="2:2">
      <c r="B5" s="580" t="s">
        <v>1018</v>
      </c>
    </row>
    <row r="6" spans="2:2" ht="39.6">
      <c r="B6" s="301" t="s">
        <v>1869</v>
      </c>
    </row>
    <row r="7" spans="2:2">
      <c r="B7" s="539"/>
    </row>
    <row r="8" spans="2:2">
      <c r="B8" s="539" t="s">
        <v>1069</v>
      </c>
    </row>
    <row r="9" spans="2:2">
      <c r="B9" s="301" t="s">
        <v>1870</v>
      </c>
    </row>
    <row r="10" spans="2:2">
      <c r="B10" s="539"/>
    </row>
    <row r="11" spans="2:2">
      <c r="B11" s="539" t="s">
        <v>1019</v>
      </c>
    </row>
    <row r="12" spans="2:2" ht="26.4">
      <c r="B12" s="540" t="s">
        <v>1871</v>
      </c>
    </row>
    <row r="13" spans="2:2">
      <c r="B13" s="539"/>
    </row>
    <row r="14" spans="2:2">
      <c r="B14" s="539" t="s">
        <v>1070</v>
      </c>
    </row>
    <row r="15" spans="2:2">
      <c r="B15" s="302" t="s">
        <v>1071</v>
      </c>
    </row>
    <row r="27" spans="1:6" ht="13.8" thickBot="1"/>
    <row r="28" spans="1:6" ht="18" thickBot="1">
      <c r="A28" s="1323" t="s">
        <v>1899</v>
      </c>
      <c r="B28" s="1324"/>
      <c r="C28" s="1324"/>
      <c r="D28" s="1324"/>
      <c r="E28" s="1324"/>
      <c r="F28" s="1325"/>
    </row>
    <row r="45" spans="3:6">
      <c r="C45" s="119" t="s">
        <v>1072</v>
      </c>
      <c r="D45" s="208"/>
      <c r="E45" s="209"/>
      <c r="F45" s="209"/>
    </row>
    <row r="46" spans="3:6">
      <c r="C46" s="1328" t="s">
        <v>1266</v>
      </c>
      <c r="D46" s="1328"/>
      <c r="E46" s="1328"/>
      <c r="F46" s="1328"/>
    </row>
    <row r="47" spans="3:6">
      <c r="C47" s="534"/>
      <c r="D47" s="534"/>
      <c r="E47" s="534"/>
      <c r="F47" s="534"/>
    </row>
    <row r="48" spans="3:6">
      <c r="C48" s="534"/>
      <c r="D48" s="534"/>
      <c r="E48" s="534"/>
      <c r="F48" s="534"/>
    </row>
    <row r="49" spans="1:7">
      <c r="C49" s="534"/>
      <c r="D49" s="534"/>
      <c r="E49" s="534"/>
      <c r="F49" s="534"/>
    </row>
    <row r="50" spans="1:7">
      <c r="C50" s="534"/>
      <c r="D50" s="534"/>
      <c r="E50" s="534"/>
      <c r="F50" s="534"/>
    </row>
    <row r="51" spans="1:7">
      <c r="C51" s="534"/>
      <c r="D51" s="534"/>
      <c r="E51" s="534"/>
      <c r="F51" s="534"/>
    </row>
    <row r="52" spans="1:7">
      <c r="C52" s="535"/>
      <c r="D52" s="535"/>
      <c r="E52" s="209"/>
      <c r="F52" s="209"/>
    </row>
    <row r="53" spans="1:7">
      <c r="C53" s="535"/>
      <c r="D53" s="535"/>
      <c r="E53" s="209"/>
      <c r="F53" s="209"/>
    </row>
    <row r="54" spans="1:7">
      <c r="C54" s="535"/>
      <c r="D54" s="535"/>
      <c r="E54" s="209"/>
      <c r="F54" s="209"/>
    </row>
    <row r="55" spans="1:7">
      <c r="C55" s="119" t="s">
        <v>1265</v>
      </c>
      <c r="D55" s="208"/>
      <c r="E55" s="209"/>
      <c r="F55" s="209"/>
    </row>
    <row r="56" spans="1:7">
      <c r="C56" s="208"/>
      <c r="D56" s="208"/>
      <c r="E56" s="209"/>
      <c r="F56" s="209"/>
    </row>
    <row r="57" spans="1:7">
      <c r="C57" s="1328" t="s">
        <v>1264</v>
      </c>
      <c r="D57" s="1328"/>
      <c r="E57" s="1328"/>
      <c r="F57" s="1328"/>
    </row>
    <row r="58" spans="1:7">
      <c r="C58" s="1329"/>
      <c r="D58" s="1329"/>
      <c r="E58" s="1329"/>
      <c r="F58" s="1329"/>
    </row>
    <row r="60" spans="1:7" s="62" customFormat="1" ht="10.199999999999999">
      <c r="A60" s="101"/>
      <c r="B60" s="102"/>
      <c r="C60" s="210"/>
      <c r="D60" s="211"/>
      <c r="E60" s="211"/>
      <c r="F60" s="211"/>
      <c r="G60" s="1174"/>
    </row>
    <row r="61" spans="1:7">
      <c r="A61" s="50" t="s">
        <v>527</v>
      </c>
      <c r="B61" s="51" t="s">
        <v>1900</v>
      </c>
      <c r="E61" s="586"/>
      <c r="F61" s="586"/>
    </row>
    <row r="62" spans="1:7">
      <c r="A62" s="50"/>
      <c r="B62" s="51"/>
      <c r="E62" s="586"/>
      <c r="F62" s="586"/>
    </row>
    <row r="63" spans="1:7">
      <c r="A63" s="111"/>
      <c r="B63" s="112" t="s">
        <v>190</v>
      </c>
      <c r="E63" s="586"/>
      <c r="F63" s="586"/>
    </row>
    <row r="64" spans="1:7">
      <c r="A64" s="50"/>
      <c r="B64" s="51"/>
      <c r="E64" s="586"/>
      <c r="F64" s="586"/>
    </row>
    <row r="65" spans="1:7" s="733" customFormat="1" ht="96.75" customHeight="1">
      <c r="A65" s="212" t="s">
        <v>335</v>
      </c>
      <c r="B65" s="213" t="s">
        <v>3604</v>
      </c>
      <c r="C65" s="214"/>
      <c r="D65" s="215"/>
      <c r="E65" s="216"/>
      <c r="F65" s="217"/>
      <c r="G65" s="1170"/>
    </row>
    <row r="66" spans="1:7" s="733" customFormat="1">
      <c r="A66" s="212"/>
      <c r="B66" s="213"/>
      <c r="C66" s="214"/>
      <c r="D66" s="215"/>
      <c r="E66" s="216"/>
      <c r="F66" s="217"/>
      <c r="G66" s="1166"/>
    </row>
    <row r="67" spans="1:7" s="733" customFormat="1" ht="45.6">
      <c r="A67" s="212" t="s">
        <v>337</v>
      </c>
      <c r="B67" s="213" t="s">
        <v>1823</v>
      </c>
      <c r="C67" s="214"/>
      <c r="D67" s="215"/>
      <c r="E67" s="216"/>
      <c r="F67" s="217"/>
      <c r="G67" s="1166"/>
    </row>
    <row r="68" spans="1:7" s="733" customFormat="1">
      <c r="A68" s="212"/>
      <c r="B68" s="218"/>
      <c r="C68" s="214"/>
      <c r="D68" s="215"/>
      <c r="E68" s="216"/>
      <c r="F68" s="217"/>
      <c r="G68" s="1166"/>
    </row>
    <row r="69" spans="1:7" s="733" customFormat="1" ht="52.5" customHeight="1">
      <c r="A69" s="212" t="s">
        <v>257</v>
      </c>
      <c r="B69" s="213" t="s">
        <v>1826</v>
      </c>
      <c r="C69" s="214"/>
      <c r="D69" s="215"/>
      <c r="E69" s="216"/>
      <c r="F69" s="217"/>
      <c r="G69" s="1166"/>
    </row>
    <row r="70" spans="1:7" s="733" customFormat="1" ht="9.75" customHeight="1">
      <c r="A70" s="736"/>
      <c r="B70" s="737"/>
      <c r="C70" s="911"/>
      <c r="D70" s="912"/>
      <c r="E70" s="913"/>
      <c r="F70" s="914"/>
      <c r="G70" s="1166"/>
    </row>
    <row r="71" spans="1:7" s="733" customFormat="1" ht="45.6">
      <c r="A71" s="212" t="s">
        <v>256</v>
      </c>
      <c r="B71" s="213" t="s">
        <v>1827</v>
      </c>
      <c r="C71" s="214"/>
      <c r="D71" s="215"/>
      <c r="E71" s="216"/>
      <c r="F71" s="217"/>
      <c r="G71" s="1166"/>
    </row>
    <row r="72" spans="1:7" s="733" customFormat="1">
      <c r="A72" s="212"/>
      <c r="B72" s="213"/>
      <c r="C72" s="214"/>
      <c r="D72" s="215"/>
      <c r="E72" s="216"/>
      <c r="F72" s="217"/>
      <c r="G72" s="1166"/>
    </row>
    <row r="73" spans="1:7" s="733" customFormat="1" ht="39" customHeight="1">
      <c r="A73" s="212" t="s">
        <v>285</v>
      </c>
      <c r="B73" s="213" t="s">
        <v>1824</v>
      </c>
      <c r="C73" s="214"/>
      <c r="D73" s="215"/>
      <c r="E73" s="216"/>
      <c r="F73" s="217"/>
      <c r="G73" s="1166"/>
    </row>
    <row r="74" spans="1:7" s="733" customFormat="1" ht="22.8">
      <c r="A74" s="212"/>
      <c r="B74" s="213" t="s">
        <v>1828</v>
      </c>
      <c r="C74" s="214"/>
      <c r="D74" s="215"/>
      <c r="E74" s="216"/>
      <c r="F74" s="217"/>
      <c r="G74" s="1166"/>
    </row>
    <row r="75" spans="1:7" s="733" customFormat="1">
      <c r="A75" s="212"/>
      <c r="B75" s="213"/>
      <c r="C75" s="214"/>
      <c r="D75" s="215"/>
      <c r="E75" s="216"/>
      <c r="F75" s="217"/>
      <c r="G75" s="1166"/>
    </row>
    <row r="76" spans="1:7" s="733" customFormat="1" ht="34.200000000000003">
      <c r="A76" s="212" t="s">
        <v>333</v>
      </c>
      <c r="B76" s="213" t="s">
        <v>1267</v>
      </c>
      <c r="C76" s="214"/>
      <c r="D76" s="215"/>
      <c r="E76" s="216"/>
      <c r="F76" s="217"/>
      <c r="G76" s="1166"/>
    </row>
    <row r="77" spans="1:7" s="733" customFormat="1">
      <c r="A77" s="212"/>
      <c r="B77" s="213"/>
      <c r="C77" s="214"/>
      <c r="D77" s="215"/>
      <c r="E77" s="216"/>
      <c r="F77" s="217"/>
      <c r="G77" s="1166"/>
    </row>
    <row r="78" spans="1:7" s="733" customFormat="1" ht="22.8">
      <c r="A78" s="212" t="s">
        <v>343</v>
      </c>
      <c r="B78" s="213" t="s">
        <v>1268</v>
      </c>
      <c r="C78" s="214"/>
      <c r="D78" s="215"/>
      <c r="E78" s="216"/>
      <c r="F78" s="217"/>
      <c r="G78" s="1166"/>
    </row>
    <row r="79" spans="1:7" s="733" customFormat="1" ht="45.6">
      <c r="A79" s="212"/>
      <c r="B79" s="213" t="s">
        <v>1269</v>
      </c>
      <c r="C79" s="214"/>
      <c r="D79" s="215"/>
      <c r="E79" s="216"/>
      <c r="F79" s="217"/>
      <c r="G79" s="1166"/>
    </row>
    <row r="80" spans="1:7" s="733" customFormat="1">
      <c r="A80" s="212"/>
      <c r="B80" s="213" t="s">
        <v>1270</v>
      </c>
      <c r="C80" s="214"/>
      <c r="D80" s="215"/>
      <c r="E80" s="216"/>
      <c r="F80" s="217"/>
      <c r="G80" s="1166"/>
    </row>
    <row r="81" spans="1:7" s="733" customFormat="1">
      <c r="A81" s="212"/>
      <c r="B81" s="213" t="s">
        <v>1271</v>
      </c>
      <c r="C81" s="214"/>
      <c r="D81" s="215"/>
      <c r="E81" s="216"/>
      <c r="F81" s="217"/>
      <c r="G81" s="1166"/>
    </row>
    <row r="82" spans="1:7" s="733" customFormat="1">
      <c r="A82" s="212"/>
      <c r="B82" s="213" t="s">
        <v>1272</v>
      </c>
      <c r="C82" s="214"/>
      <c r="D82" s="215"/>
      <c r="E82" s="216"/>
      <c r="F82" s="217"/>
      <c r="G82" s="1166"/>
    </row>
    <row r="83" spans="1:7" s="733" customFormat="1" ht="22.8">
      <c r="A83" s="212"/>
      <c r="B83" s="213" t="s">
        <v>1273</v>
      </c>
      <c r="C83" s="214"/>
      <c r="D83" s="215"/>
      <c r="E83" s="216"/>
      <c r="F83" s="217"/>
      <c r="G83" s="1166"/>
    </row>
    <row r="84" spans="1:7" s="733" customFormat="1" ht="22.8">
      <c r="A84" s="212"/>
      <c r="B84" s="213" t="s">
        <v>1274</v>
      </c>
      <c r="C84" s="214"/>
      <c r="D84" s="215"/>
      <c r="E84" s="216"/>
      <c r="F84" s="217"/>
      <c r="G84" s="1166"/>
    </row>
    <row r="85" spans="1:7" s="733" customFormat="1">
      <c r="A85" s="212"/>
      <c r="B85" s="213" t="s">
        <v>1275</v>
      </c>
      <c r="C85" s="214"/>
      <c r="D85" s="215"/>
      <c r="E85" s="216"/>
      <c r="F85" s="217"/>
      <c r="G85" s="1166"/>
    </row>
    <row r="86" spans="1:7" s="733" customFormat="1" ht="22.8">
      <c r="A86" s="212"/>
      <c r="B86" s="213" t="s">
        <v>1276</v>
      </c>
      <c r="C86" s="214"/>
      <c r="D86" s="215"/>
      <c r="E86" s="216"/>
      <c r="F86" s="217"/>
      <c r="G86" s="1166"/>
    </row>
    <row r="87" spans="1:7" s="733" customFormat="1" ht="22.8">
      <c r="A87" s="212"/>
      <c r="B87" s="213" t="s">
        <v>1277</v>
      </c>
      <c r="C87" s="214"/>
      <c r="D87" s="215"/>
      <c r="E87" s="216"/>
      <c r="F87" s="217"/>
      <c r="G87" s="1166"/>
    </row>
    <row r="88" spans="1:7" s="733" customFormat="1" ht="22.8">
      <c r="A88" s="212"/>
      <c r="B88" s="213" t="s">
        <v>1278</v>
      </c>
      <c r="C88" s="214"/>
      <c r="D88" s="215"/>
      <c r="E88" s="216"/>
      <c r="F88" s="217"/>
      <c r="G88" s="1166"/>
    </row>
    <row r="89" spans="1:7" s="733" customFormat="1" ht="15.75" customHeight="1">
      <c r="A89" s="212"/>
      <c r="B89" s="213"/>
      <c r="C89" s="214"/>
      <c r="D89" s="215"/>
      <c r="E89" s="216"/>
      <c r="F89" s="217"/>
      <c r="G89" s="1166"/>
    </row>
    <row r="90" spans="1:7" s="733" customFormat="1">
      <c r="A90" s="212" t="s">
        <v>344</v>
      </c>
      <c r="B90" s="213" t="s">
        <v>1829</v>
      </c>
      <c r="C90" s="214"/>
      <c r="D90" s="215"/>
      <c r="E90" s="216"/>
      <c r="F90" s="217"/>
      <c r="G90" s="1166"/>
    </row>
    <row r="91" spans="1:7" s="733" customFormat="1" ht="45.6">
      <c r="A91" s="212"/>
      <c r="B91" s="213" t="s">
        <v>1830</v>
      </c>
      <c r="C91" s="214"/>
      <c r="D91" s="215"/>
      <c r="E91" s="216"/>
      <c r="F91" s="217"/>
      <c r="G91" s="1166"/>
    </row>
    <row r="92" spans="1:7" s="733" customFormat="1">
      <c r="A92" s="212"/>
      <c r="B92" s="213" t="s">
        <v>1831</v>
      </c>
      <c r="C92" s="214"/>
      <c r="D92" s="215"/>
      <c r="E92" s="216"/>
      <c r="F92" s="217"/>
      <c r="G92" s="1166"/>
    </row>
    <row r="93" spans="1:7" s="733" customFormat="1" ht="34.200000000000003">
      <c r="A93" s="212"/>
      <c r="B93" s="213" t="s">
        <v>1832</v>
      </c>
      <c r="C93" s="214"/>
      <c r="D93" s="215"/>
      <c r="E93" s="216"/>
      <c r="F93" s="217"/>
      <c r="G93" s="1166"/>
    </row>
    <row r="94" spans="1:7" s="733" customFormat="1">
      <c r="A94" s="212"/>
      <c r="B94" s="213"/>
      <c r="C94" s="214"/>
      <c r="D94" s="215"/>
      <c r="E94" s="216"/>
      <c r="F94" s="217"/>
      <c r="G94" s="1166"/>
    </row>
    <row r="95" spans="1:7" s="733" customFormat="1" ht="22.8">
      <c r="A95" s="212" t="s">
        <v>342</v>
      </c>
      <c r="B95" s="213" t="s">
        <v>1783</v>
      </c>
      <c r="C95" s="214"/>
      <c r="D95" s="215"/>
      <c r="E95" s="216"/>
      <c r="F95" s="217"/>
      <c r="G95" s="1166"/>
    </row>
    <row r="96" spans="1:7" s="733" customFormat="1">
      <c r="A96" s="212"/>
      <c r="B96" s="213"/>
      <c r="C96" s="214"/>
      <c r="D96" s="215"/>
      <c r="E96" s="216"/>
      <c r="F96" s="217"/>
      <c r="G96" s="1166"/>
    </row>
    <row r="97" spans="1:7" s="733" customFormat="1" ht="22.8">
      <c r="A97" s="212" t="s">
        <v>340</v>
      </c>
      <c r="B97" s="213" t="s">
        <v>1279</v>
      </c>
      <c r="C97" s="214"/>
      <c r="D97" s="215"/>
      <c r="E97" s="216"/>
      <c r="F97" s="217"/>
      <c r="G97" s="1166"/>
    </row>
    <row r="98" spans="1:7" s="733" customFormat="1">
      <c r="A98" s="212"/>
      <c r="B98" s="213"/>
      <c r="C98" s="214"/>
      <c r="D98" s="215"/>
      <c r="E98" s="216"/>
      <c r="F98" s="217"/>
      <c r="G98" s="1166"/>
    </row>
    <row r="99" spans="1:7" s="733" customFormat="1" ht="45.6">
      <c r="A99" s="212" t="s">
        <v>341</v>
      </c>
      <c r="B99" s="213" t="s">
        <v>1825</v>
      </c>
      <c r="C99" s="214"/>
      <c r="D99" s="215"/>
      <c r="E99" s="216"/>
      <c r="F99" s="217"/>
      <c r="G99" s="1166"/>
    </row>
    <row r="100" spans="1:7" s="733" customFormat="1">
      <c r="A100" s="212"/>
      <c r="B100" s="213"/>
      <c r="C100" s="214"/>
      <c r="D100" s="215"/>
      <c r="E100" s="216"/>
      <c r="F100" s="217"/>
      <c r="G100" s="1166"/>
    </row>
    <row r="101" spans="1:7" s="733" customFormat="1" ht="22.8">
      <c r="A101" s="212" t="s">
        <v>551</v>
      </c>
      <c r="B101" s="213" t="s">
        <v>1280</v>
      </c>
      <c r="C101" s="214"/>
      <c r="D101" s="215"/>
      <c r="E101" s="216"/>
      <c r="F101" s="217"/>
      <c r="G101" s="1166"/>
    </row>
    <row r="102" spans="1:7" s="733" customFormat="1">
      <c r="A102" s="212"/>
      <c r="B102" s="213"/>
      <c r="C102" s="214"/>
      <c r="D102" s="215"/>
      <c r="E102" s="216"/>
      <c r="F102" s="217"/>
      <c r="G102" s="1166"/>
    </row>
    <row r="103" spans="1:7" s="733" customFormat="1" ht="45.6">
      <c r="A103" s="212" t="s">
        <v>925</v>
      </c>
      <c r="B103" s="213" t="s">
        <v>1281</v>
      </c>
      <c r="C103" s="214"/>
      <c r="D103" s="215"/>
      <c r="E103" s="216"/>
      <c r="F103" s="217"/>
      <c r="G103" s="1166"/>
    </row>
    <row r="104" spans="1:7" s="733" customFormat="1">
      <c r="A104" s="212"/>
      <c r="B104" s="213"/>
      <c r="C104" s="214"/>
      <c r="D104" s="215"/>
      <c r="E104" s="216"/>
      <c r="F104" s="217"/>
      <c r="G104" s="1166"/>
    </row>
    <row r="105" spans="1:7" s="733" customFormat="1" ht="79.8">
      <c r="A105" s="212" t="s">
        <v>926</v>
      </c>
      <c r="B105" s="213" t="s">
        <v>1833</v>
      </c>
      <c r="C105" s="214"/>
      <c r="D105" s="215"/>
      <c r="E105" s="216"/>
      <c r="F105" s="217"/>
      <c r="G105" s="1166"/>
    </row>
    <row r="106" spans="1:7" s="733" customFormat="1">
      <c r="A106" s="212"/>
      <c r="B106" s="213"/>
      <c r="C106" s="214"/>
      <c r="D106" s="215"/>
      <c r="E106" s="216"/>
      <c r="F106" s="217"/>
      <c r="G106" s="1166"/>
    </row>
    <row r="107" spans="1:7" s="733" customFormat="1" ht="45.6">
      <c r="A107" s="212" t="s">
        <v>927</v>
      </c>
      <c r="B107" s="213" t="s">
        <v>1834</v>
      </c>
      <c r="C107" s="214"/>
      <c r="D107" s="215"/>
      <c r="E107" s="216"/>
      <c r="F107" s="217"/>
      <c r="G107" s="1166"/>
    </row>
    <row r="108" spans="1:7" s="733" customFormat="1">
      <c r="A108" s="212"/>
      <c r="B108" s="213"/>
      <c r="C108" s="214"/>
      <c r="D108" s="215"/>
      <c r="E108" s="216"/>
      <c r="F108" s="217"/>
      <c r="G108" s="1166"/>
    </row>
    <row r="109" spans="1:7" s="733" customFormat="1" ht="34.200000000000003">
      <c r="A109" s="212" t="s">
        <v>928</v>
      </c>
      <c r="B109" s="213" t="s">
        <v>1838</v>
      </c>
      <c r="C109" s="214"/>
      <c r="D109" s="215"/>
      <c r="E109" s="216"/>
      <c r="F109" s="217"/>
      <c r="G109" s="1166"/>
    </row>
    <row r="110" spans="1:7" s="733" customFormat="1" ht="34.200000000000003">
      <c r="A110" s="212"/>
      <c r="B110" s="213" t="s">
        <v>1282</v>
      </c>
      <c r="C110" s="214"/>
      <c r="D110" s="215"/>
      <c r="E110" s="216"/>
      <c r="F110" s="217"/>
      <c r="G110" s="1166"/>
    </row>
    <row r="111" spans="1:7" s="733" customFormat="1">
      <c r="A111" s="212"/>
      <c r="B111" s="213" t="s">
        <v>1283</v>
      </c>
      <c r="C111" s="214"/>
      <c r="D111" s="215"/>
      <c r="E111" s="216"/>
      <c r="F111" s="217"/>
      <c r="G111" s="1166"/>
    </row>
    <row r="112" spans="1:7" s="733" customFormat="1" ht="12">
      <c r="A112" s="736"/>
      <c r="B112" s="737"/>
      <c r="C112" s="911"/>
      <c r="D112" s="912"/>
      <c r="E112" s="913"/>
      <c r="F112" s="914"/>
      <c r="G112" s="1166"/>
    </row>
    <row r="113" spans="1:7" s="733" customFormat="1" ht="22.8">
      <c r="A113" s="212" t="s">
        <v>1010</v>
      </c>
      <c r="B113" s="213" t="s">
        <v>1893</v>
      </c>
      <c r="C113" s="214"/>
      <c r="D113" s="215"/>
      <c r="E113" s="216"/>
      <c r="F113" s="217"/>
      <c r="G113" s="1166"/>
    </row>
    <row r="114" spans="1:7" s="733" customFormat="1" ht="22.8">
      <c r="A114" s="212"/>
      <c r="B114" s="213" t="s">
        <v>1839</v>
      </c>
      <c r="C114" s="214"/>
      <c r="D114" s="215"/>
      <c r="E114" s="216"/>
      <c r="F114" s="217"/>
      <c r="G114" s="1166"/>
    </row>
    <row r="115" spans="1:7" s="733" customFormat="1">
      <c r="A115" s="212"/>
      <c r="B115" s="213"/>
      <c r="C115" s="214"/>
      <c r="D115" s="215"/>
      <c r="E115" s="216"/>
      <c r="F115" s="217"/>
      <c r="G115" s="1166"/>
    </row>
    <row r="116" spans="1:7" s="733" customFormat="1" ht="22.8">
      <c r="A116" s="212" t="s">
        <v>1015</v>
      </c>
      <c r="B116" s="213" t="s">
        <v>1840</v>
      </c>
      <c r="C116" s="214"/>
      <c r="D116" s="215"/>
      <c r="E116" s="216"/>
      <c r="F116" s="217"/>
      <c r="G116" s="1166"/>
    </row>
    <row r="117" spans="1:7" s="733" customFormat="1">
      <c r="A117" s="212"/>
      <c r="B117" s="213"/>
      <c r="C117" s="214"/>
      <c r="D117" s="215"/>
      <c r="E117" s="216"/>
      <c r="F117" s="217"/>
      <c r="G117" s="1166"/>
    </row>
    <row r="118" spans="1:7" s="733" customFormat="1" ht="34.200000000000003">
      <c r="A118" s="212" t="s">
        <v>1017</v>
      </c>
      <c r="B118" s="213" t="s">
        <v>1837</v>
      </c>
      <c r="C118" s="214"/>
      <c r="D118" s="215"/>
      <c r="E118" s="216"/>
      <c r="F118" s="217"/>
      <c r="G118" s="1166"/>
    </row>
    <row r="119" spans="1:7" s="733" customFormat="1">
      <c r="A119" s="212"/>
      <c r="B119" s="213"/>
      <c r="C119" s="214"/>
      <c r="D119" s="215"/>
      <c r="E119" s="216"/>
      <c r="F119" s="217"/>
      <c r="G119" s="1166"/>
    </row>
    <row r="120" spans="1:7" s="733" customFormat="1" ht="34.200000000000003">
      <c r="A120" s="212" t="s">
        <v>1160</v>
      </c>
      <c r="B120" s="213" t="s">
        <v>1707</v>
      </c>
      <c r="C120" s="214"/>
      <c r="D120" s="215"/>
      <c r="E120" s="216"/>
      <c r="F120" s="217"/>
      <c r="G120" s="1166"/>
    </row>
    <row r="121" spans="1:7" s="733" customFormat="1">
      <c r="A121" s="212"/>
      <c r="B121" s="213"/>
      <c r="C121" s="214"/>
      <c r="D121" s="215"/>
      <c r="E121" s="216"/>
      <c r="F121" s="217"/>
      <c r="G121" s="1166"/>
    </row>
    <row r="122" spans="1:7" s="733" customFormat="1" ht="22.8">
      <c r="A122" s="212" t="s">
        <v>1161</v>
      </c>
      <c r="B122" s="213" t="s">
        <v>1841</v>
      </c>
      <c r="C122" s="214"/>
      <c r="D122" s="215"/>
      <c r="E122" s="216"/>
      <c r="F122" s="217"/>
      <c r="G122" s="1166"/>
    </row>
    <row r="123" spans="1:7" s="733" customFormat="1" ht="22.8">
      <c r="A123" s="212"/>
      <c r="B123" s="213" t="s">
        <v>1284</v>
      </c>
      <c r="C123" s="214"/>
      <c r="D123" s="215"/>
      <c r="E123" s="216"/>
      <c r="F123" s="217"/>
      <c r="G123" s="1166"/>
    </row>
    <row r="124" spans="1:7" s="733" customFormat="1">
      <c r="A124" s="212"/>
      <c r="B124" s="213"/>
      <c r="C124" s="214"/>
      <c r="D124" s="215"/>
      <c r="E124" s="216"/>
      <c r="F124" s="217"/>
      <c r="G124" s="1166"/>
    </row>
    <row r="125" spans="1:7" s="733" customFormat="1" ht="34.200000000000003">
      <c r="A125" s="212" t="s">
        <v>1162</v>
      </c>
      <c r="B125" s="213" t="s">
        <v>1285</v>
      </c>
      <c r="C125" s="214"/>
      <c r="D125" s="215"/>
      <c r="E125" s="216"/>
      <c r="F125" s="217"/>
      <c r="G125" s="1166"/>
    </row>
    <row r="126" spans="1:7" s="733" customFormat="1">
      <c r="A126" s="212"/>
      <c r="B126" s="213"/>
      <c r="C126" s="214"/>
      <c r="D126" s="215"/>
      <c r="E126" s="216"/>
      <c r="F126" s="217"/>
      <c r="G126" s="1166"/>
    </row>
    <row r="127" spans="1:7" s="733" customFormat="1" ht="22.8">
      <c r="A127" s="212" t="s">
        <v>1163</v>
      </c>
      <c r="B127" s="213" t="s">
        <v>1286</v>
      </c>
      <c r="C127" s="214"/>
      <c r="D127" s="215"/>
      <c r="E127" s="216"/>
      <c r="F127" s="217"/>
      <c r="G127" s="1166"/>
    </row>
    <row r="128" spans="1:7" s="733" customFormat="1">
      <c r="A128" s="212"/>
      <c r="B128" s="213" t="s">
        <v>1836</v>
      </c>
      <c r="C128" s="214"/>
      <c r="D128" s="215"/>
      <c r="E128" s="216"/>
      <c r="F128" s="217"/>
      <c r="G128" s="1166"/>
    </row>
    <row r="129" spans="1:7" s="733" customFormat="1">
      <c r="A129" s="212"/>
      <c r="B129" s="213"/>
      <c r="C129" s="214"/>
      <c r="D129" s="215"/>
      <c r="E129" s="216"/>
      <c r="F129" s="217"/>
      <c r="G129" s="1166"/>
    </row>
    <row r="130" spans="1:7" s="733" customFormat="1" ht="34.200000000000003">
      <c r="A130" s="212" t="s">
        <v>1170</v>
      </c>
      <c r="B130" s="213" t="s">
        <v>1835</v>
      </c>
      <c r="C130" s="214"/>
      <c r="D130" s="215"/>
      <c r="E130" s="216"/>
      <c r="F130" s="217"/>
      <c r="G130" s="1166"/>
    </row>
    <row r="131" spans="1:7">
      <c r="A131" s="50"/>
      <c r="B131" s="587"/>
      <c r="C131" s="588"/>
      <c r="D131" s="588"/>
      <c r="E131" s="286"/>
      <c r="F131" s="286"/>
    </row>
    <row r="132" spans="1:7" s="62" customFormat="1" ht="20.399999999999999">
      <c r="A132" s="71" t="s">
        <v>350</v>
      </c>
      <c r="B132" s="69" t="s">
        <v>351</v>
      </c>
      <c r="C132" s="69" t="s">
        <v>352</v>
      </c>
      <c r="D132" s="70" t="s">
        <v>353</v>
      </c>
      <c r="E132" s="70" t="s">
        <v>354</v>
      </c>
      <c r="F132" s="70" t="s">
        <v>355</v>
      </c>
      <c r="G132" s="1174"/>
    </row>
    <row r="133" spans="1:7" s="62" customFormat="1" ht="12.75" customHeight="1">
      <c r="A133" s="101"/>
      <c r="B133" s="102"/>
      <c r="C133" s="210"/>
      <c r="D133" s="211"/>
      <c r="E133" s="211"/>
      <c r="F133" s="211"/>
      <c r="G133" s="1174"/>
    </row>
    <row r="134" spans="1:7" s="274" customFormat="1">
      <c r="A134" s="742" t="s">
        <v>1434</v>
      </c>
      <c r="B134" s="743" t="s">
        <v>2900</v>
      </c>
      <c r="C134" s="915"/>
      <c r="D134" s="916"/>
      <c r="E134" s="917"/>
      <c r="F134" s="918"/>
      <c r="G134" s="1160"/>
    </row>
    <row r="135" spans="1:7" s="274" customFormat="1">
      <c r="A135" s="598"/>
      <c r="B135" s="919"/>
      <c r="C135" s="920"/>
      <c r="D135" s="920"/>
      <c r="E135" s="920"/>
      <c r="F135" s="920"/>
      <c r="G135" s="1160"/>
    </row>
    <row r="136" spans="1:7" s="274" customFormat="1" ht="54.75" customHeight="1">
      <c r="A136" s="921" t="s">
        <v>1437</v>
      </c>
      <c r="B136" s="122" t="s">
        <v>2901</v>
      </c>
      <c r="C136" s="922"/>
      <c r="D136" s="965"/>
      <c r="E136" s="922"/>
      <c r="F136" s="922"/>
      <c r="G136" s="1160"/>
    </row>
    <row r="137" spans="1:7" s="274" customFormat="1" ht="13.5" customHeight="1">
      <c r="A137" s="921"/>
      <c r="B137" s="901" t="s">
        <v>533</v>
      </c>
      <c r="C137" s="922" t="s">
        <v>258</v>
      </c>
      <c r="D137" s="965">
        <v>1</v>
      </c>
      <c r="E137" s="922"/>
      <c r="F137" s="922">
        <f>D137*E137</f>
        <v>0</v>
      </c>
      <c r="G137" s="1160"/>
    </row>
    <row r="138" spans="1:7" s="274" customFormat="1">
      <c r="A138" s="921"/>
      <c r="B138" s="901"/>
      <c r="C138" s="922"/>
      <c r="D138" s="965"/>
      <c r="E138" s="922"/>
      <c r="F138" s="922"/>
      <c r="G138" s="1160"/>
    </row>
    <row r="139" spans="1:7" s="274" customFormat="1" ht="27.75" customHeight="1">
      <c r="A139" s="921" t="s">
        <v>1438</v>
      </c>
      <c r="B139" s="901" t="s">
        <v>2902</v>
      </c>
      <c r="C139" s="922"/>
      <c r="D139" s="965"/>
      <c r="E139" s="922"/>
      <c r="F139" s="922"/>
      <c r="G139" s="1160"/>
    </row>
    <row r="140" spans="1:7" s="274" customFormat="1" ht="13.5" customHeight="1">
      <c r="A140" s="921"/>
      <c r="B140" s="901" t="s">
        <v>533</v>
      </c>
      <c r="C140" s="922" t="s">
        <v>258</v>
      </c>
      <c r="D140" s="965">
        <v>1</v>
      </c>
      <c r="E140" s="922"/>
      <c r="F140" s="922">
        <f>D140*E140</f>
        <v>0</v>
      </c>
      <c r="G140" s="1160"/>
    </row>
    <row r="141" spans="1:7" s="274" customFormat="1">
      <c r="A141" s="921"/>
      <c r="B141" s="901"/>
      <c r="C141" s="922"/>
      <c r="D141" s="965"/>
      <c r="E141" s="922"/>
      <c r="F141" s="922"/>
      <c r="G141" s="1160"/>
    </row>
    <row r="142" spans="1:7" s="274" customFormat="1">
      <c r="A142" s="921" t="s">
        <v>1441</v>
      </c>
      <c r="B142" s="901" t="s">
        <v>2903</v>
      </c>
      <c r="C142" s="922"/>
      <c r="D142" s="965"/>
      <c r="E142" s="922"/>
      <c r="F142" s="922"/>
      <c r="G142" s="1160"/>
    </row>
    <row r="143" spans="1:7" s="274" customFormat="1" ht="13.5" customHeight="1">
      <c r="A143" s="921"/>
      <c r="B143" s="901" t="s">
        <v>533</v>
      </c>
      <c r="C143" s="922" t="s">
        <v>258</v>
      </c>
      <c r="D143" s="965">
        <v>2</v>
      </c>
      <c r="E143" s="922"/>
      <c r="F143" s="922">
        <f>D143*E143</f>
        <v>0</v>
      </c>
      <c r="G143" s="1160"/>
    </row>
    <row r="144" spans="1:7" s="274" customFormat="1" ht="13.8" thickBot="1">
      <c r="A144" s="598"/>
      <c r="B144" s="919"/>
      <c r="C144" s="967"/>
      <c r="D144" s="967"/>
      <c r="E144" s="967"/>
      <c r="F144" s="967"/>
      <c r="G144" s="1160"/>
    </row>
    <row r="145" spans="1:7" s="138" customFormat="1" ht="13.8" thickBot="1">
      <c r="A145" s="923"/>
      <c r="B145" s="924" t="s">
        <v>2904</v>
      </c>
      <c r="C145" s="925"/>
      <c r="D145" s="925"/>
      <c r="E145" s="926"/>
      <c r="F145" s="282">
        <f>SUM(F137:F143)</f>
        <v>0</v>
      </c>
      <c r="G145" s="1165"/>
    </row>
    <row r="146" spans="1:7" s="274" customFormat="1">
      <c r="A146" s="598"/>
      <c r="B146" s="919"/>
      <c r="C146" s="967"/>
      <c r="D146" s="967"/>
      <c r="E146" s="967"/>
      <c r="F146" s="967"/>
      <c r="G146" s="1160"/>
    </row>
    <row r="147" spans="1:7" s="274" customFormat="1">
      <c r="A147" s="742" t="s">
        <v>1442</v>
      </c>
      <c r="B147" s="743" t="s">
        <v>2905</v>
      </c>
      <c r="C147" s="915"/>
      <c r="D147" s="916"/>
      <c r="E147" s="968"/>
      <c r="F147" s="969"/>
      <c r="G147" s="1160"/>
    </row>
    <row r="148" spans="1:7" s="274" customFormat="1">
      <c r="A148" s="598"/>
      <c r="B148" s="919"/>
      <c r="C148" s="967"/>
      <c r="D148" s="967"/>
      <c r="E148" s="967"/>
      <c r="F148" s="967"/>
      <c r="G148" s="1160"/>
    </row>
    <row r="149" spans="1:7" s="274" customFormat="1" ht="79.2">
      <c r="A149" s="921" t="s">
        <v>1443</v>
      </c>
      <c r="B149" s="927" t="s">
        <v>3462</v>
      </c>
      <c r="C149" s="970"/>
      <c r="D149" s="970"/>
      <c r="E149" s="970"/>
      <c r="F149" s="970"/>
      <c r="G149" s="1160"/>
    </row>
    <row r="150" spans="1:7" s="274" customFormat="1">
      <c r="A150" s="921"/>
      <c r="B150" s="927" t="s">
        <v>2906</v>
      </c>
      <c r="C150" s="922"/>
      <c r="D150" s="965"/>
      <c r="E150" s="922"/>
      <c r="F150" s="922"/>
      <c r="G150" s="1160"/>
    </row>
    <row r="151" spans="1:7" s="274" customFormat="1">
      <c r="A151" s="921"/>
      <c r="B151" s="927" t="s">
        <v>2907</v>
      </c>
      <c r="C151" s="922" t="s">
        <v>1243</v>
      </c>
      <c r="D151" s="965">
        <v>140</v>
      </c>
      <c r="E151" s="922"/>
      <c r="F151" s="922">
        <f>D151*E151</f>
        <v>0</v>
      </c>
      <c r="G151" s="1160"/>
    </row>
    <row r="152" spans="1:7" s="274" customFormat="1">
      <c r="A152" s="921"/>
      <c r="B152" s="927" t="s">
        <v>2908</v>
      </c>
      <c r="C152" s="922" t="s">
        <v>1243</v>
      </c>
      <c r="D152" s="965">
        <v>30</v>
      </c>
      <c r="E152" s="922"/>
      <c r="F152" s="922">
        <f>D152*E152</f>
        <v>0</v>
      </c>
      <c r="G152" s="1160"/>
    </row>
    <row r="153" spans="1:7" s="274" customFormat="1">
      <c r="A153" s="921"/>
      <c r="B153" s="927" t="s">
        <v>2909</v>
      </c>
      <c r="C153" s="922" t="s">
        <v>1243</v>
      </c>
      <c r="D153" s="965">
        <v>50</v>
      </c>
      <c r="E153" s="922"/>
      <c r="F153" s="922">
        <f>D153*E153</f>
        <v>0</v>
      </c>
      <c r="G153" s="1160"/>
    </row>
    <row r="154" spans="1:7" s="274" customFormat="1">
      <c r="A154" s="921"/>
      <c r="B154" s="927" t="s">
        <v>2910</v>
      </c>
      <c r="C154" s="922" t="s">
        <v>1243</v>
      </c>
      <c r="D154" s="965">
        <v>50</v>
      </c>
      <c r="E154" s="922"/>
      <c r="F154" s="922">
        <f>D154*E154</f>
        <v>0</v>
      </c>
      <c r="G154" s="1160"/>
    </row>
    <row r="155" spans="1:7" s="274" customFormat="1">
      <c r="A155" s="598"/>
      <c r="B155" s="919"/>
      <c r="C155" s="967"/>
      <c r="D155" s="967"/>
      <c r="E155" s="967"/>
      <c r="F155" s="967"/>
      <c r="G155" s="1160"/>
    </row>
    <row r="156" spans="1:7" s="274" customFormat="1" ht="13.5" customHeight="1">
      <c r="A156" s="921" t="s">
        <v>1444</v>
      </c>
      <c r="B156" s="928" t="s">
        <v>2911</v>
      </c>
      <c r="C156" s="922"/>
      <c r="D156" s="965"/>
      <c r="E156" s="922"/>
      <c r="F156" s="922"/>
      <c r="G156" s="1160"/>
    </row>
    <row r="157" spans="1:7" s="274" customFormat="1" ht="13.5" customHeight="1">
      <c r="A157" s="921"/>
      <c r="B157" s="928" t="s">
        <v>533</v>
      </c>
      <c r="C157" s="922"/>
      <c r="D157" s="965"/>
      <c r="E157" s="922"/>
      <c r="F157" s="922"/>
      <c r="G157" s="1160"/>
    </row>
    <row r="158" spans="1:7" s="274" customFormat="1">
      <c r="A158" s="921"/>
      <c r="B158" s="928" t="s">
        <v>1321</v>
      </c>
      <c r="C158" s="922" t="s">
        <v>258</v>
      </c>
      <c r="D158" s="965">
        <v>20</v>
      </c>
      <c r="E158" s="922"/>
      <c r="F158" s="922">
        <f>D158*E158</f>
        <v>0</v>
      </c>
      <c r="G158" s="1160"/>
    </row>
    <row r="159" spans="1:7" s="274" customFormat="1">
      <c r="A159" s="921"/>
      <c r="B159" s="928" t="s">
        <v>1320</v>
      </c>
      <c r="C159" s="922" t="s">
        <v>258</v>
      </c>
      <c r="D159" s="965">
        <v>0</v>
      </c>
      <c r="E159" s="922"/>
      <c r="F159" s="922">
        <f t="shared" ref="F159:F161" si="0">D159*E159</f>
        <v>0</v>
      </c>
      <c r="G159" s="1160"/>
    </row>
    <row r="160" spans="1:7" s="274" customFormat="1">
      <c r="A160" s="921"/>
      <c r="B160" s="928" t="s">
        <v>1318</v>
      </c>
      <c r="C160" s="922" t="s">
        <v>258</v>
      </c>
      <c r="D160" s="965">
        <v>0</v>
      </c>
      <c r="E160" s="922"/>
      <c r="F160" s="922">
        <f t="shared" si="0"/>
        <v>0</v>
      </c>
      <c r="G160" s="1160"/>
    </row>
    <row r="161" spans="1:8" s="274" customFormat="1">
      <c r="A161" s="921"/>
      <c r="B161" s="928" t="s">
        <v>1317</v>
      </c>
      <c r="C161" s="922" t="s">
        <v>258</v>
      </c>
      <c r="D161" s="965">
        <v>0</v>
      </c>
      <c r="E161" s="922"/>
      <c r="F161" s="922">
        <f t="shared" si="0"/>
        <v>0</v>
      </c>
      <c r="G161" s="1160"/>
    </row>
    <row r="162" spans="1:8" s="274" customFormat="1">
      <c r="A162" s="598"/>
      <c r="B162" s="919"/>
      <c r="C162" s="967"/>
      <c r="D162" s="967"/>
      <c r="E162" s="967"/>
      <c r="F162" s="967"/>
      <c r="G162" s="1160"/>
    </row>
    <row r="163" spans="1:8" s="274" customFormat="1" ht="39.75" customHeight="1">
      <c r="A163" s="921" t="s">
        <v>1901</v>
      </c>
      <c r="B163" s="928" t="s">
        <v>2912</v>
      </c>
      <c r="C163" s="922"/>
      <c r="D163" s="965"/>
      <c r="E163" s="922"/>
      <c r="F163" s="922"/>
      <c r="G163" s="1160"/>
    </row>
    <row r="164" spans="1:8" s="274" customFormat="1" ht="13.5" customHeight="1">
      <c r="A164" s="921"/>
      <c r="B164" s="928" t="s">
        <v>533</v>
      </c>
      <c r="C164" s="922"/>
      <c r="D164" s="965"/>
      <c r="E164" s="922"/>
      <c r="F164" s="922"/>
      <c r="G164" s="1160"/>
    </row>
    <row r="165" spans="1:8" s="274" customFormat="1">
      <c r="A165" s="921"/>
      <c r="B165" s="928" t="s">
        <v>1321</v>
      </c>
      <c r="C165" s="922" t="s">
        <v>258</v>
      </c>
      <c r="D165" s="965">
        <v>24</v>
      </c>
      <c r="E165" s="922"/>
      <c r="F165" s="922">
        <f>D165*E165</f>
        <v>0</v>
      </c>
      <c r="G165" s="1160"/>
    </row>
    <row r="166" spans="1:8" s="274" customFormat="1">
      <c r="A166" s="598"/>
      <c r="B166" s="919"/>
      <c r="C166" s="967"/>
      <c r="D166" s="967"/>
      <c r="E166" s="967"/>
      <c r="F166" s="967"/>
      <c r="G166" s="1160"/>
    </row>
    <row r="167" spans="1:8" s="274" customFormat="1" ht="39.75" customHeight="1">
      <c r="A167" s="921" t="s">
        <v>1902</v>
      </c>
      <c r="B167" s="928" t="s">
        <v>2913</v>
      </c>
      <c r="C167" s="922"/>
      <c r="D167" s="965"/>
      <c r="E167" s="922"/>
      <c r="F167" s="922"/>
      <c r="G167" s="1160"/>
    </row>
    <row r="168" spans="1:8" s="274" customFormat="1" ht="13.5" customHeight="1">
      <c r="A168" s="921"/>
      <c r="B168" s="928" t="s">
        <v>533</v>
      </c>
      <c r="C168" s="922"/>
      <c r="D168" s="965"/>
      <c r="E168" s="922"/>
      <c r="F168" s="922"/>
      <c r="G168" s="1160"/>
    </row>
    <row r="169" spans="1:8" s="274" customFormat="1">
      <c r="A169" s="921"/>
      <c r="B169" s="928" t="s">
        <v>1321</v>
      </c>
      <c r="C169" s="922" t="s">
        <v>258</v>
      </c>
      <c r="D169" s="965">
        <v>4</v>
      </c>
      <c r="E169" s="922"/>
      <c r="F169" s="922">
        <f>D169*E169</f>
        <v>0</v>
      </c>
      <c r="G169" s="1160"/>
    </row>
    <row r="170" spans="1:8" s="920" customFormat="1">
      <c r="A170" s="748"/>
      <c r="B170" s="749"/>
      <c r="C170" s="929"/>
      <c r="D170" s="930"/>
      <c r="E170" s="971"/>
      <c r="F170" s="931"/>
      <c r="G170" s="1161"/>
    </row>
    <row r="171" spans="1:8" s="274" customFormat="1" ht="26.4">
      <c r="A171" s="921" t="s">
        <v>1903</v>
      </c>
      <c r="B171" s="928" t="s">
        <v>2914</v>
      </c>
      <c r="C171" s="922" t="s">
        <v>258</v>
      </c>
      <c r="D171" s="965">
        <v>16</v>
      </c>
      <c r="E171" s="922"/>
      <c r="F171" s="922">
        <f>D171*E171</f>
        <v>0</v>
      </c>
      <c r="G171" s="1160"/>
    </row>
    <row r="172" spans="1:8" s="274" customFormat="1" ht="13.5" customHeight="1">
      <c r="A172" s="921"/>
      <c r="B172" s="928" t="s">
        <v>533</v>
      </c>
      <c r="C172" s="922"/>
      <c r="D172" s="965"/>
      <c r="E172" s="922"/>
      <c r="F172" s="922"/>
      <c r="G172" s="1160"/>
    </row>
    <row r="173" spans="1:8" s="274" customFormat="1">
      <c r="A173" s="921"/>
      <c r="B173" s="928"/>
      <c r="C173" s="922"/>
      <c r="D173" s="965"/>
      <c r="E173" s="922"/>
      <c r="F173" s="922"/>
      <c r="G173" s="1160"/>
    </row>
    <row r="174" spans="1:8" s="733" customFormat="1" ht="39.6">
      <c r="A174" s="932" t="s">
        <v>1904</v>
      </c>
      <c r="B174" s="122" t="s">
        <v>1322</v>
      </c>
      <c r="C174" s="972"/>
      <c r="D174" s="972"/>
      <c r="E174" s="972"/>
      <c r="F174" s="972"/>
      <c r="G174" s="1175"/>
      <c r="H174" s="622"/>
    </row>
    <row r="175" spans="1:8" s="920" customFormat="1">
      <c r="A175" s="598"/>
      <c r="B175" s="933" t="s">
        <v>533</v>
      </c>
      <c r="C175" s="284" t="s">
        <v>258</v>
      </c>
      <c r="D175" s="277">
        <v>6</v>
      </c>
      <c r="E175" s="278"/>
      <c r="F175" s="277">
        <f>D175*E175</f>
        <v>0</v>
      </c>
      <c r="G175" s="1161"/>
    </row>
    <row r="176" spans="1:8" s="920" customFormat="1">
      <c r="A176" s="598"/>
      <c r="B176" s="933"/>
      <c r="C176" s="951"/>
      <c r="D176" s="916"/>
      <c r="E176" s="973"/>
      <c r="F176" s="973"/>
      <c r="G176" s="1161"/>
    </row>
    <row r="177" spans="1:7" s="272" customFormat="1" ht="75" customHeight="1">
      <c r="A177" s="932" t="s">
        <v>1905</v>
      </c>
      <c r="B177" s="276" t="s">
        <v>2915</v>
      </c>
      <c r="C177" s="284"/>
      <c r="D177" s="277"/>
      <c r="E177" s="278"/>
      <c r="F177" s="277"/>
      <c r="G177" s="1163"/>
    </row>
    <row r="178" spans="1:7" s="272" customFormat="1">
      <c r="A178" s="223"/>
      <c r="B178" s="276" t="s">
        <v>1390</v>
      </c>
      <c r="C178" s="284" t="s">
        <v>258</v>
      </c>
      <c r="D178" s="277">
        <v>26</v>
      </c>
      <c r="E178" s="278"/>
      <c r="F178" s="277">
        <f>D178*E178</f>
        <v>0</v>
      </c>
      <c r="G178" s="1163"/>
    </row>
    <row r="179" spans="1:7" s="920" customFormat="1" ht="13.8" thickBot="1">
      <c r="A179" s="598"/>
      <c r="B179" s="933"/>
      <c r="C179" s="951"/>
      <c r="D179" s="916"/>
      <c r="E179" s="973"/>
      <c r="F179" s="973"/>
      <c r="G179" s="1161"/>
    </row>
    <row r="180" spans="1:7" s="138" customFormat="1" ht="13.8" thickBot="1">
      <c r="A180" s="923"/>
      <c r="B180" s="924" t="s">
        <v>2916</v>
      </c>
      <c r="C180" s="925"/>
      <c r="D180" s="925"/>
      <c r="E180" s="926"/>
      <c r="F180" s="282">
        <f>SUM(F150:F178)</f>
        <v>0</v>
      </c>
      <c r="G180" s="1167"/>
    </row>
    <row r="181" spans="1:7" s="920" customFormat="1">
      <c r="A181" s="598"/>
      <c r="B181" s="933"/>
      <c r="C181" s="951"/>
      <c r="D181" s="916"/>
      <c r="E181" s="973"/>
      <c r="F181" s="973"/>
      <c r="G181" s="1161"/>
    </row>
    <row r="182" spans="1:7" s="274" customFormat="1" ht="26.4">
      <c r="A182" s="742" t="s">
        <v>1445</v>
      </c>
      <c r="B182" s="743" t="s">
        <v>2917</v>
      </c>
      <c r="C182" s="915"/>
      <c r="D182" s="916"/>
      <c r="E182" s="968"/>
      <c r="F182" s="969"/>
      <c r="G182" s="1160"/>
    </row>
    <row r="183" spans="1:7" s="936" customFormat="1" ht="13.8">
      <c r="A183" s="934"/>
      <c r="B183" s="935"/>
      <c r="C183" s="58"/>
      <c r="D183" s="970"/>
      <c r="E183" s="300"/>
      <c r="F183" s="58"/>
      <c r="G183" s="1172"/>
    </row>
    <row r="184" spans="1:7" s="274" customFormat="1" ht="53.25" customHeight="1">
      <c r="A184" s="932" t="s">
        <v>1447</v>
      </c>
      <c r="B184" s="937" t="s">
        <v>2918</v>
      </c>
      <c r="C184" s="284" t="s">
        <v>1244</v>
      </c>
      <c r="D184" s="277">
        <v>1</v>
      </c>
      <c r="E184" s="278"/>
      <c r="F184" s="278">
        <f>D184*E184</f>
        <v>0</v>
      </c>
      <c r="G184" s="1173"/>
    </row>
    <row r="185" spans="1:7" s="274" customFormat="1" ht="15.75" customHeight="1">
      <c r="A185" s="938"/>
      <c r="B185" s="679"/>
      <c r="C185" s="970"/>
      <c r="D185" s="970"/>
      <c r="E185" s="939"/>
      <c r="F185" s="970"/>
      <c r="G185" s="1160"/>
    </row>
    <row r="186" spans="1:7" s="274" customFormat="1" ht="66.75" customHeight="1">
      <c r="A186" s="940" t="s">
        <v>1449</v>
      </c>
      <c r="B186" s="937" t="s">
        <v>2919</v>
      </c>
      <c r="C186" s="284" t="s">
        <v>1244</v>
      </c>
      <c r="D186" s="965">
        <v>1</v>
      </c>
      <c r="E186" s="278"/>
      <c r="F186" s="922">
        <f>D186*E186</f>
        <v>0</v>
      </c>
      <c r="G186" s="1160"/>
    </row>
    <row r="187" spans="1:7" s="942" customFormat="1">
      <c r="A187" s="941"/>
      <c r="B187" s="8"/>
      <c r="C187" s="597"/>
      <c r="D187" s="965"/>
      <c r="E187" s="597"/>
      <c r="F187" s="597"/>
      <c r="G187" s="1161"/>
    </row>
    <row r="188" spans="1:7" s="274" customFormat="1" ht="66">
      <c r="A188" s="940" t="s">
        <v>1450</v>
      </c>
      <c r="B188" s="937" t="s">
        <v>2920</v>
      </c>
      <c r="C188" s="974"/>
      <c r="D188" s="974"/>
      <c r="E188" s="965"/>
      <c r="F188" s="922"/>
      <c r="G188" s="1160"/>
    </row>
    <row r="189" spans="1:7" s="274" customFormat="1">
      <c r="A189" s="938"/>
      <c r="B189" s="937" t="s">
        <v>2921</v>
      </c>
      <c r="C189" s="965" t="s">
        <v>1243</v>
      </c>
      <c r="D189" s="965">
        <v>265</v>
      </c>
      <c r="E189" s="597"/>
      <c r="F189" s="922">
        <f>D189*E189</f>
        <v>0</v>
      </c>
      <c r="G189" s="1160"/>
    </row>
    <row r="190" spans="1:7" s="274" customFormat="1" ht="15.6">
      <c r="A190" s="938"/>
      <c r="B190" s="937" t="s">
        <v>2922</v>
      </c>
      <c r="C190" s="975" t="s">
        <v>2923</v>
      </c>
      <c r="D190" s="965">
        <v>1.8</v>
      </c>
      <c r="E190" s="597"/>
      <c r="F190" s="922">
        <f>D190*E190</f>
        <v>0</v>
      </c>
      <c r="G190" s="1160"/>
    </row>
    <row r="191" spans="1:7" s="274" customFormat="1" ht="26.4">
      <c r="A191" s="938"/>
      <c r="B191" s="943" t="s">
        <v>2924</v>
      </c>
      <c r="C191" s="974"/>
      <c r="D191" s="965"/>
      <c r="E191" s="965"/>
      <c r="F191" s="922"/>
      <c r="G191" s="1160"/>
    </row>
    <row r="192" spans="1:7" s="274" customFormat="1">
      <c r="A192" s="938"/>
      <c r="B192" s="944"/>
      <c r="C192" s="974"/>
      <c r="D192" s="965"/>
      <c r="E192" s="965"/>
      <c r="F192" s="922"/>
      <c r="G192" s="1160"/>
    </row>
    <row r="193" spans="1:7" s="274" customFormat="1" ht="39.6">
      <c r="A193" s="940" t="s">
        <v>1451</v>
      </c>
      <c r="B193" s="937" t="s">
        <v>2925</v>
      </c>
      <c r="C193" s="284" t="s">
        <v>1244</v>
      </c>
      <c r="D193" s="965">
        <v>1</v>
      </c>
      <c r="E193" s="922"/>
      <c r="F193" s="922">
        <f>D193*E193</f>
        <v>0</v>
      </c>
      <c r="G193" s="1160"/>
    </row>
    <row r="194" spans="1:7" s="274" customFormat="1">
      <c r="A194" s="938"/>
      <c r="B194" s="944"/>
      <c r="C194" s="974"/>
      <c r="D194" s="965"/>
      <c r="E194" s="597"/>
      <c r="F194" s="922"/>
      <c r="G194" s="1160"/>
    </row>
    <row r="195" spans="1:7" s="274" customFormat="1" ht="31.5" customHeight="1">
      <c r="A195" s="940" t="s">
        <v>1452</v>
      </c>
      <c r="B195" s="53" t="s">
        <v>2926</v>
      </c>
      <c r="C195" s="284" t="s">
        <v>1244</v>
      </c>
      <c r="D195" s="965">
        <v>1</v>
      </c>
      <c r="E195" s="922"/>
      <c r="F195" s="922">
        <f>D195*E195</f>
        <v>0</v>
      </c>
      <c r="G195" s="1173"/>
    </row>
    <row r="196" spans="1:7" s="920" customFormat="1" ht="13.8" thickBot="1">
      <c r="A196" s="598"/>
      <c r="B196" s="933"/>
      <c r="C196" s="951"/>
      <c r="D196" s="916"/>
      <c r="E196" s="973"/>
      <c r="F196" s="973"/>
      <c r="G196" s="1161"/>
    </row>
    <row r="197" spans="1:7" s="138" customFormat="1" ht="27" thickBot="1">
      <c r="A197" s="923"/>
      <c r="B197" s="924" t="s">
        <v>2927</v>
      </c>
      <c r="C197" s="925"/>
      <c r="D197" s="925"/>
      <c r="E197" s="926"/>
      <c r="F197" s="282">
        <f>SUM(F184:F195)</f>
        <v>0</v>
      </c>
      <c r="G197" s="1165"/>
    </row>
    <row r="198" spans="1:7" s="920" customFormat="1">
      <c r="A198" s="598"/>
      <c r="B198" s="933"/>
      <c r="C198" s="951"/>
      <c r="D198" s="916"/>
      <c r="E198" s="973"/>
      <c r="F198" s="973"/>
      <c r="G198" s="1161"/>
    </row>
    <row r="199" spans="1:7" s="622" customFormat="1">
      <c r="A199" s="945" t="s">
        <v>1453</v>
      </c>
      <c r="B199" s="743" t="s">
        <v>2804</v>
      </c>
      <c r="C199" s="915"/>
      <c r="D199" s="916"/>
      <c r="E199" s="976"/>
      <c r="F199" s="916"/>
      <c r="G199" s="1165"/>
    </row>
    <row r="200" spans="1:7" s="622" customFormat="1">
      <c r="A200" s="946"/>
      <c r="B200" s="947"/>
      <c r="C200" s="915"/>
      <c r="D200" s="916"/>
      <c r="E200" s="948"/>
      <c r="F200" s="916"/>
      <c r="G200" s="1165"/>
    </row>
    <row r="201" spans="1:7" s="622" customFormat="1">
      <c r="A201" s="949"/>
      <c r="B201" s="950"/>
      <c r="C201" s="951"/>
      <c r="D201" s="916"/>
      <c r="E201" s="951"/>
      <c r="F201" s="916"/>
      <c r="G201" s="1165"/>
    </row>
    <row r="202" spans="1:7" s="274" customFormat="1" ht="110.25" customHeight="1">
      <c r="A202" s="940" t="s">
        <v>1455</v>
      </c>
      <c r="B202" s="53" t="s">
        <v>2928</v>
      </c>
      <c r="C202" s="284" t="s">
        <v>1244</v>
      </c>
      <c r="D202" s="116">
        <v>1</v>
      </c>
      <c r="E202" s="116"/>
      <c r="F202" s="116">
        <f>D202*E202</f>
        <v>0</v>
      </c>
      <c r="G202" s="1160"/>
    </row>
    <row r="203" spans="1:7" s="274" customFormat="1">
      <c r="A203" s="938"/>
      <c r="B203" s="53"/>
      <c r="C203" s="116"/>
      <c r="D203" s="116"/>
      <c r="E203" s="116"/>
      <c r="F203" s="116"/>
      <c r="G203" s="1160"/>
    </row>
    <row r="204" spans="1:7" s="274" customFormat="1" ht="77.25" customHeight="1">
      <c r="A204" s="940" t="s">
        <v>1456</v>
      </c>
      <c r="B204" s="53" t="s">
        <v>2929</v>
      </c>
      <c r="C204" s="284" t="s">
        <v>1244</v>
      </c>
      <c r="D204" s="116">
        <v>1</v>
      </c>
      <c r="E204" s="116"/>
      <c r="F204" s="116">
        <f>D204*E204</f>
        <v>0</v>
      </c>
      <c r="G204" s="1160"/>
    </row>
    <row r="205" spans="1:7" s="622" customFormat="1">
      <c r="A205" s="949"/>
      <c r="B205" s="950"/>
      <c r="C205" s="951"/>
      <c r="D205" s="916"/>
      <c r="E205" s="951"/>
      <c r="F205" s="916"/>
      <c r="G205" s="1165"/>
    </row>
    <row r="206" spans="1:7" s="622" customFormat="1" ht="13.8" thickBot="1">
      <c r="A206" s="952"/>
      <c r="B206" s="953"/>
      <c r="C206" s="929"/>
      <c r="D206" s="930"/>
      <c r="E206" s="954"/>
      <c r="F206" s="930"/>
      <c r="G206" s="1165"/>
    </row>
    <row r="207" spans="1:7" s="622" customFormat="1" ht="13.8" thickBot="1">
      <c r="A207" s="955"/>
      <c r="B207" s="956" t="s">
        <v>2930</v>
      </c>
      <c r="C207" s="966"/>
      <c r="D207" s="977"/>
      <c r="E207" s="978"/>
      <c r="F207" s="957">
        <f>SUM(F201:F205)</f>
        <v>0</v>
      </c>
      <c r="G207" s="1165"/>
    </row>
    <row r="208" spans="1:7" s="622" customFormat="1">
      <c r="A208" s="760"/>
      <c r="B208" s="761"/>
      <c r="C208" s="214"/>
      <c r="D208" s="790"/>
      <c r="E208" s="278"/>
      <c r="F208" s="277"/>
      <c r="G208" s="1165"/>
    </row>
    <row r="209" spans="1:7" s="622" customFormat="1" ht="13.8">
      <c r="A209" s="760"/>
      <c r="B209" s="762"/>
      <c r="C209" s="958"/>
      <c r="D209" s="776"/>
      <c r="E209" s="777"/>
      <c r="F209" s="778"/>
      <c r="G209" s="1165"/>
    </row>
    <row r="210" spans="1:7" s="622" customFormat="1" ht="13.8" thickBot="1">
      <c r="A210" s="763" t="s">
        <v>527</v>
      </c>
      <c r="B210" s="764" t="s">
        <v>2931</v>
      </c>
      <c r="C210" s="959"/>
      <c r="D210" s="960"/>
      <c r="E210" s="960"/>
      <c r="F210" s="961"/>
      <c r="G210" s="1165"/>
    </row>
    <row r="211" spans="1:7" s="622" customFormat="1" ht="14.4" thickTop="1">
      <c r="A211" s="962"/>
      <c r="B211" s="762"/>
      <c r="C211" s="958"/>
      <c r="D211" s="776"/>
      <c r="E211" s="777"/>
      <c r="F211" s="778"/>
      <c r="G211" s="1165"/>
    </row>
    <row r="212" spans="1:7" s="622" customFormat="1" ht="13.8">
      <c r="A212" s="765"/>
      <c r="B212" s="768"/>
      <c r="C212" s="958"/>
      <c r="D212" s="776"/>
      <c r="E212" s="777"/>
      <c r="F212" s="279"/>
      <c r="G212" s="1165"/>
    </row>
    <row r="213" spans="1:7" s="622" customFormat="1" ht="13.8">
      <c r="A213" s="766" t="s">
        <v>1434</v>
      </c>
      <c r="B213" s="767" t="s">
        <v>2900</v>
      </c>
      <c r="C213" s="963"/>
      <c r="D213" s="795"/>
      <c r="E213" s="796"/>
      <c r="F213" s="797">
        <f>F145</f>
        <v>0</v>
      </c>
      <c r="G213" s="1165"/>
    </row>
    <row r="214" spans="1:7" s="622" customFormat="1" ht="13.8">
      <c r="A214" s="765"/>
      <c r="B214" s="769"/>
      <c r="C214" s="958"/>
      <c r="D214" s="776"/>
      <c r="E214" s="777"/>
      <c r="F214" s="279"/>
      <c r="G214" s="1165"/>
    </row>
    <row r="215" spans="1:7" s="622" customFormat="1" ht="13.8">
      <c r="A215" s="766" t="s">
        <v>1442</v>
      </c>
      <c r="B215" s="767" t="s">
        <v>2905</v>
      </c>
      <c r="C215" s="963"/>
      <c r="D215" s="795"/>
      <c r="E215" s="796"/>
      <c r="F215" s="797">
        <f>F180</f>
        <v>0</v>
      </c>
      <c r="G215" s="1165"/>
    </row>
    <row r="216" spans="1:7" s="622" customFormat="1" ht="13.8">
      <c r="A216" s="765"/>
      <c r="B216" s="768"/>
      <c r="C216" s="958"/>
      <c r="D216" s="776"/>
      <c r="E216" s="777"/>
      <c r="F216" s="279"/>
      <c r="G216" s="1165"/>
    </row>
    <row r="217" spans="1:7" s="622" customFormat="1" ht="26.4">
      <c r="A217" s="766" t="s">
        <v>1445</v>
      </c>
      <c r="B217" s="767" t="s">
        <v>2917</v>
      </c>
      <c r="C217" s="963"/>
      <c r="D217" s="795"/>
      <c r="E217" s="796"/>
      <c r="F217" s="797">
        <f>F197</f>
        <v>0</v>
      </c>
      <c r="G217" s="1165"/>
    </row>
    <row r="218" spans="1:7" s="622" customFormat="1" ht="13.8">
      <c r="A218" s="765"/>
      <c r="B218" s="771"/>
      <c r="C218" s="958"/>
      <c r="D218" s="776"/>
      <c r="E218" s="777"/>
      <c r="F218" s="279"/>
      <c r="G218" s="1165"/>
    </row>
    <row r="219" spans="1:7" s="622" customFormat="1" ht="13.8">
      <c r="A219" s="766" t="s">
        <v>1453</v>
      </c>
      <c r="B219" s="770" t="s">
        <v>2804</v>
      </c>
      <c r="C219" s="963"/>
      <c r="D219" s="795"/>
      <c r="E219" s="796"/>
      <c r="F219" s="797">
        <f>F207</f>
        <v>0</v>
      </c>
      <c r="G219" s="1165"/>
    </row>
    <row r="220" spans="1:7" s="622" customFormat="1" ht="13.8">
      <c r="A220" s="765"/>
      <c r="B220" s="771"/>
      <c r="C220" s="958"/>
      <c r="D220" s="776"/>
      <c r="E220" s="777"/>
      <c r="F220" s="279"/>
      <c r="G220" s="1165"/>
    </row>
    <row r="221" spans="1:7" s="622" customFormat="1" ht="13.8" thickBot="1">
      <c r="A221" s="772" t="s">
        <v>527</v>
      </c>
      <c r="B221" s="773" t="s">
        <v>2932</v>
      </c>
      <c r="C221" s="228"/>
      <c r="D221" s="799"/>
      <c r="E221" s="964"/>
      <c r="F221" s="801">
        <f>SUM(F212:F220)</f>
        <v>0</v>
      </c>
      <c r="G221" s="1165"/>
    </row>
    <row r="222" spans="1:7">
      <c r="A222" s="101"/>
      <c r="B222" s="102"/>
      <c r="C222" s="210"/>
      <c r="D222" s="211"/>
      <c r="E222" s="211"/>
      <c r="F222" s="211"/>
    </row>
    <row r="223" spans="1:7">
      <c r="A223" s="281"/>
      <c r="B223" s="281"/>
      <c r="C223" s="133"/>
      <c r="D223" s="133"/>
      <c r="E223" s="134"/>
      <c r="F223" s="134"/>
    </row>
  </sheetData>
  <mergeCells count="4">
    <mergeCell ref="A28:F28"/>
    <mergeCell ref="C46:F46"/>
    <mergeCell ref="C57:F57"/>
    <mergeCell ref="C58:F58"/>
  </mergeCells>
  <printOptions horizontalCentered="1"/>
  <pageMargins left="0.70866141732283472" right="0.43307086614173229" top="0.86614173228346458" bottom="0.74803149606299213" header="0.31496062992125984" footer="0.31496062992125984"/>
  <pageSetup paperSize="9" scale="88" orientation="portrait" r:id="rId1"/>
  <headerFooter>
    <oddHeader>&amp;L&amp;"Arial,Bold"&amp;8&amp;K01+018PAVILJON I - CJELOVITA OBNOVA ZGRADE
&amp;R&amp;"Arial,Bold"&amp;8&amp;K01+018TROŠKOVNIK</oddHeader>
    <oddFooter>&amp;L&amp;"Arial,Bold"&amp;8 025/21-GP
&amp;R&amp;"Arial,Bold"&amp;8&amp;K01+017&amp;F
&amp;A
&amp;P</oddFooter>
  </headerFooter>
  <rowBreaks count="5" manualBreakCount="5">
    <brk id="59" max="16383" man="1"/>
    <brk id="131" max="16383" man="1"/>
    <brk id="146" max="16383" man="1"/>
    <brk id="181" max="16383" man="1"/>
    <brk id="19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D6768-3D40-4D22-8915-DCD7A9EE9115}">
  <sheetPr codeName="Sheet15"/>
  <dimension ref="A3:I758"/>
  <sheetViews>
    <sheetView showZeros="0" view="pageBreakPreview" zoomScale="88" zoomScaleNormal="100" zoomScaleSheetLayoutView="88" workbookViewId="0">
      <selection activeCell="F96" sqref="F96"/>
    </sheetView>
  </sheetViews>
  <sheetFormatPr defaultRowHeight="13.2"/>
  <cols>
    <col min="1" max="1" width="10.375" style="579" customWidth="1"/>
    <col min="2" max="2" width="55.375" style="580" customWidth="1"/>
    <col min="3" max="3" width="8.875" style="581" customWidth="1"/>
    <col min="4" max="4" width="10.875" style="581" customWidth="1"/>
    <col min="5" max="5" width="12.375" style="581" customWidth="1"/>
    <col min="6" max="6" width="15.75" style="581" customWidth="1"/>
    <col min="7" max="7" width="45.375" style="1176" customWidth="1"/>
    <col min="8" max="256" width="9.125" style="578"/>
    <col min="257" max="257" width="9.25" style="578" customWidth="1"/>
    <col min="258" max="258" width="55.375" style="578" customWidth="1"/>
    <col min="259" max="259" width="7.625" style="578" customWidth="1"/>
    <col min="260" max="260" width="9.75" style="578" customWidth="1"/>
    <col min="261" max="261" width="15.625" style="578" customWidth="1"/>
    <col min="262" max="262" width="15.75" style="578" customWidth="1"/>
    <col min="263" max="512" width="9.125" style="578"/>
    <col min="513" max="513" width="9.25" style="578" customWidth="1"/>
    <col min="514" max="514" width="55.375" style="578" customWidth="1"/>
    <col min="515" max="515" width="7.625" style="578" customWidth="1"/>
    <col min="516" max="516" width="9.75" style="578" customWidth="1"/>
    <col min="517" max="517" width="15.625" style="578" customWidth="1"/>
    <col min="518" max="518" width="15.75" style="578" customWidth="1"/>
    <col min="519" max="768" width="9.125" style="578"/>
    <col min="769" max="769" width="9.25" style="578" customWidth="1"/>
    <col min="770" max="770" width="55.375" style="578" customWidth="1"/>
    <col min="771" max="771" width="7.625" style="578" customWidth="1"/>
    <col min="772" max="772" width="9.75" style="578" customWidth="1"/>
    <col min="773" max="773" width="15.625" style="578" customWidth="1"/>
    <col min="774" max="774" width="15.75" style="578" customWidth="1"/>
    <col min="775" max="1024" width="9.125" style="578"/>
    <col min="1025" max="1025" width="9.25" style="578" customWidth="1"/>
    <col min="1026" max="1026" width="55.375" style="578" customWidth="1"/>
    <col min="1027" max="1027" width="7.625" style="578" customWidth="1"/>
    <col min="1028" max="1028" width="9.75" style="578" customWidth="1"/>
    <col min="1029" max="1029" width="15.625" style="578" customWidth="1"/>
    <col min="1030" max="1030" width="15.75" style="578" customWidth="1"/>
    <col min="1031" max="1280" width="9.125" style="578"/>
    <col min="1281" max="1281" width="9.25" style="578" customWidth="1"/>
    <col min="1282" max="1282" width="55.375" style="578" customWidth="1"/>
    <col min="1283" max="1283" width="7.625" style="578" customWidth="1"/>
    <col min="1284" max="1284" width="9.75" style="578" customWidth="1"/>
    <col min="1285" max="1285" width="15.625" style="578" customWidth="1"/>
    <col min="1286" max="1286" width="15.75" style="578" customWidth="1"/>
    <col min="1287" max="1536" width="9.125" style="578"/>
    <col min="1537" max="1537" width="9.25" style="578" customWidth="1"/>
    <col min="1538" max="1538" width="55.375" style="578" customWidth="1"/>
    <col min="1539" max="1539" width="7.625" style="578" customWidth="1"/>
    <col min="1540" max="1540" width="9.75" style="578" customWidth="1"/>
    <col min="1541" max="1541" width="15.625" style="578" customWidth="1"/>
    <col min="1542" max="1542" width="15.75" style="578" customWidth="1"/>
    <col min="1543" max="1792" width="9.125" style="578"/>
    <col min="1793" max="1793" width="9.25" style="578" customWidth="1"/>
    <col min="1794" max="1794" width="55.375" style="578" customWidth="1"/>
    <col min="1795" max="1795" width="7.625" style="578" customWidth="1"/>
    <col min="1796" max="1796" width="9.75" style="578" customWidth="1"/>
    <col min="1797" max="1797" width="15.625" style="578" customWidth="1"/>
    <col min="1798" max="1798" width="15.75" style="578" customWidth="1"/>
    <col min="1799" max="2048" width="9.125" style="578"/>
    <col min="2049" max="2049" width="9.25" style="578" customWidth="1"/>
    <col min="2050" max="2050" width="55.375" style="578" customWidth="1"/>
    <col min="2051" max="2051" width="7.625" style="578" customWidth="1"/>
    <col min="2052" max="2052" width="9.75" style="578" customWidth="1"/>
    <col min="2053" max="2053" width="15.625" style="578" customWidth="1"/>
    <col min="2054" max="2054" width="15.75" style="578" customWidth="1"/>
    <col min="2055" max="2304" width="9.125" style="578"/>
    <col min="2305" max="2305" width="9.25" style="578" customWidth="1"/>
    <col min="2306" max="2306" width="55.375" style="578" customWidth="1"/>
    <col min="2307" max="2307" width="7.625" style="578" customWidth="1"/>
    <col min="2308" max="2308" width="9.75" style="578" customWidth="1"/>
    <col min="2309" max="2309" width="15.625" style="578" customWidth="1"/>
    <col min="2310" max="2310" width="15.75" style="578" customWidth="1"/>
    <col min="2311" max="2560" width="9.125" style="578"/>
    <col min="2561" max="2561" width="9.25" style="578" customWidth="1"/>
    <col min="2562" max="2562" width="55.375" style="578" customWidth="1"/>
    <col min="2563" max="2563" width="7.625" style="578" customWidth="1"/>
    <col min="2564" max="2564" width="9.75" style="578" customWidth="1"/>
    <col min="2565" max="2565" width="15.625" style="578" customWidth="1"/>
    <col min="2566" max="2566" width="15.75" style="578" customWidth="1"/>
    <col min="2567" max="2816" width="9.125" style="578"/>
    <col min="2817" max="2817" width="9.25" style="578" customWidth="1"/>
    <col min="2818" max="2818" width="55.375" style="578" customWidth="1"/>
    <col min="2819" max="2819" width="7.625" style="578" customWidth="1"/>
    <col min="2820" max="2820" width="9.75" style="578" customWidth="1"/>
    <col min="2821" max="2821" width="15.625" style="578" customWidth="1"/>
    <col min="2822" max="2822" width="15.75" style="578" customWidth="1"/>
    <col min="2823" max="3072" width="9.125" style="578"/>
    <col min="3073" max="3073" width="9.25" style="578" customWidth="1"/>
    <col min="3074" max="3074" width="55.375" style="578" customWidth="1"/>
    <col min="3075" max="3075" width="7.625" style="578" customWidth="1"/>
    <col min="3076" max="3076" width="9.75" style="578" customWidth="1"/>
    <col min="3077" max="3077" width="15.625" style="578" customWidth="1"/>
    <col min="3078" max="3078" width="15.75" style="578" customWidth="1"/>
    <col min="3079" max="3328" width="9.125" style="578"/>
    <col min="3329" max="3329" width="9.25" style="578" customWidth="1"/>
    <col min="3330" max="3330" width="55.375" style="578" customWidth="1"/>
    <col min="3331" max="3331" width="7.625" style="578" customWidth="1"/>
    <col min="3332" max="3332" width="9.75" style="578" customWidth="1"/>
    <col min="3333" max="3333" width="15.625" style="578" customWidth="1"/>
    <col min="3334" max="3334" width="15.75" style="578" customWidth="1"/>
    <col min="3335" max="3584" width="9.125" style="578"/>
    <col min="3585" max="3585" width="9.25" style="578" customWidth="1"/>
    <col min="3586" max="3586" width="55.375" style="578" customWidth="1"/>
    <col min="3587" max="3587" width="7.625" style="578" customWidth="1"/>
    <col min="3588" max="3588" width="9.75" style="578" customWidth="1"/>
    <col min="3589" max="3589" width="15.625" style="578" customWidth="1"/>
    <col min="3590" max="3590" width="15.75" style="578" customWidth="1"/>
    <col min="3591" max="3840" width="9.125" style="578"/>
    <col min="3841" max="3841" width="9.25" style="578" customWidth="1"/>
    <col min="3842" max="3842" width="55.375" style="578" customWidth="1"/>
    <col min="3843" max="3843" width="7.625" style="578" customWidth="1"/>
    <col min="3844" max="3844" width="9.75" style="578" customWidth="1"/>
    <col min="3845" max="3845" width="15.625" style="578" customWidth="1"/>
    <col min="3846" max="3846" width="15.75" style="578" customWidth="1"/>
    <col min="3847" max="4096" width="9.125" style="578"/>
    <col min="4097" max="4097" width="9.25" style="578" customWidth="1"/>
    <col min="4098" max="4098" width="55.375" style="578" customWidth="1"/>
    <col min="4099" max="4099" width="7.625" style="578" customWidth="1"/>
    <col min="4100" max="4100" width="9.75" style="578" customWidth="1"/>
    <col min="4101" max="4101" width="15.625" style="578" customWidth="1"/>
    <col min="4102" max="4102" width="15.75" style="578" customWidth="1"/>
    <col min="4103" max="4352" width="9.125" style="578"/>
    <col min="4353" max="4353" width="9.25" style="578" customWidth="1"/>
    <col min="4354" max="4354" width="55.375" style="578" customWidth="1"/>
    <col min="4355" max="4355" width="7.625" style="578" customWidth="1"/>
    <col min="4356" max="4356" width="9.75" style="578" customWidth="1"/>
    <col min="4357" max="4357" width="15.625" style="578" customWidth="1"/>
    <col min="4358" max="4358" width="15.75" style="578" customWidth="1"/>
    <col min="4359" max="4608" width="9.125" style="578"/>
    <col min="4609" max="4609" width="9.25" style="578" customWidth="1"/>
    <col min="4610" max="4610" width="55.375" style="578" customWidth="1"/>
    <col min="4611" max="4611" width="7.625" style="578" customWidth="1"/>
    <col min="4612" max="4612" width="9.75" style="578" customWidth="1"/>
    <col min="4613" max="4613" width="15.625" style="578" customWidth="1"/>
    <col min="4614" max="4614" width="15.75" style="578" customWidth="1"/>
    <col min="4615" max="4864" width="9.125" style="578"/>
    <col min="4865" max="4865" width="9.25" style="578" customWidth="1"/>
    <col min="4866" max="4866" width="55.375" style="578" customWidth="1"/>
    <col min="4867" max="4867" width="7.625" style="578" customWidth="1"/>
    <col min="4868" max="4868" width="9.75" style="578" customWidth="1"/>
    <col min="4869" max="4869" width="15.625" style="578" customWidth="1"/>
    <col min="4870" max="4870" width="15.75" style="578" customWidth="1"/>
    <col min="4871" max="5120" width="9.125" style="578"/>
    <col min="5121" max="5121" width="9.25" style="578" customWidth="1"/>
    <col min="5122" max="5122" width="55.375" style="578" customWidth="1"/>
    <col min="5123" max="5123" width="7.625" style="578" customWidth="1"/>
    <col min="5124" max="5124" width="9.75" style="578" customWidth="1"/>
    <col min="5125" max="5125" width="15.625" style="578" customWidth="1"/>
    <col min="5126" max="5126" width="15.75" style="578" customWidth="1"/>
    <col min="5127" max="5376" width="9.125" style="578"/>
    <col min="5377" max="5377" width="9.25" style="578" customWidth="1"/>
    <col min="5378" max="5378" width="55.375" style="578" customWidth="1"/>
    <col min="5379" max="5379" width="7.625" style="578" customWidth="1"/>
    <col min="5380" max="5380" width="9.75" style="578" customWidth="1"/>
    <col min="5381" max="5381" width="15.625" style="578" customWidth="1"/>
    <col min="5382" max="5382" width="15.75" style="578" customWidth="1"/>
    <col min="5383" max="5632" width="9.125" style="578"/>
    <col min="5633" max="5633" width="9.25" style="578" customWidth="1"/>
    <col min="5634" max="5634" width="55.375" style="578" customWidth="1"/>
    <col min="5635" max="5635" width="7.625" style="578" customWidth="1"/>
    <col min="5636" max="5636" width="9.75" style="578" customWidth="1"/>
    <col min="5637" max="5637" width="15.625" style="578" customWidth="1"/>
    <col min="5638" max="5638" width="15.75" style="578" customWidth="1"/>
    <col min="5639" max="5888" width="9.125" style="578"/>
    <col min="5889" max="5889" width="9.25" style="578" customWidth="1"/>
    <col min="5890" max="5890" width="55.375" style="578" customWidth="1"/>
    <col min="5891" max="5891" width="7.625" style="578" customWidth="1"/>
    <col min="5892" max="5892" width="9.75" style="578" customWidth="1"/>
    <col min="5893" max="5893" width="15.625" style="578" customWidth="1"/>
    <col min="5894" max="5894" width="15.75" style="578" customWidth="1"/>
    <col min="5895" max="6144" width="9.125" style="578"/>
    <col min="6145" max="6145" width="9.25" style="578" customWidth="1"/>
    <col min="6146" max="6146" width="55.375" style="578" customWidth="1"/>
    <col min="6147" max="6147" width="7.625" style="578" customWidth="1"/>
    <col min="6148" max="6148" width="9.75" style="578" customWidth="1"/>
    <col min="6149" max="6149" width="15.625" style="578" customWidth="1"/>
    <col min="6150" max="6150" width="15.75" style="578" customWidth="1"/>
    <col min="6151" max="6400" width="9.125" style="578"/>
    <col min="6401" max="6401" width="9.25" style="578" customWidth="1"/>
    <col min="6402" max="6402" width="55.375" style="578" customWidth="1"/>
    <col min="6403" max="6403" width="7.625" style="578" customWidth="1"/>
    <col min="6404" max="6404" width="9.75" style="578" customWidth="1"/>
    <col min="6405" max="6405" width="15.625" style="578" customWidth="1"/>
    <col min="6406" max="6406" width="15.75" style="578" customWidth="1"/>
    <col min="6407" max="6656" width="9.125" style="578"/>
    <col min="6657" max="6657" width="9.25" style="578" customWidth="1"/>
    <col min="6658" max="6658" width="55.375" style="578" customWidth="1"/>
    <col min="6659" max="6659" width="7.625" style="578" customWidth="1"/>
    <col min="6660" max="6660" width="9.75" style="578" customWidth="1"/>
    <col min="6661" max="6661" width="15.625" style="578" customWidth="1"/>
    <col min="6662" max="6662" width="15.75" style="578" customWidth="1"/>
    <col min="6663" max="6912" width="9.125" style="578"/>
    <col min="6913" max="6913" width="9.25" style="578" customWidth="1"/>
    <col min="6914" max="6914" width="55.375" style="578" customWidth="1"/>
    <col min="6915" max="6915" width="7.625" style="578" customWidth="1"/>
    <col min="6916" max="6916" width="9.75" style="578" customWidth="1"/>
    <col min="6917" max="6917" width="15.625" style="578" customWidth="1"/>
    <col min="6918" max="6918" width="15.75" style="578" customWidth="1"/>
    <col min="6919" max="7168" width="9.125" style="578"/>
    <col min="7169" max="7169" width="9.25" style="578" customWidth="1"/>
    <col min="7170" max="7170" width="55.375" style="578" customWidth="1"/>
    <col min="7171" max="7171" width="7.625" style="578" customWidth="1"/>
    <col min="7172" max="7172" width="9.75" style="578" customWidth="1"/>
    <col min="7173" max="7173" width="15.625" style="578" customWidth="1"/>
    <col min="7174" max="7174" width="15.75" style="578" customWidth="1"/>
    <col min="7175" max="7424" width="9.125" style="578"/>
    <col min="7425" max="7425" width="9.25" style="578" customWidth="1"/>
    <col min="7426" max="7426" width="55.375" style="578" customWidth="1"/>
    <col min="7427" max="7427" width="7.625" style="578" customWidth="1"/>
    <col min="7428" max="7428" width="9.75" style="578" customWidth="1"/>
    <col min="7429" max="7429" width="15.625" style="578" customWidth="1"/>
    <col min="7430" max="7430" width="15.75" style="578" customWidth="1"/>
    <col min="7431" max="7680" width="9.125" style="578"/>
    <col min="7681" max="7681" width="9.25" style="578" customWidth="1"/>
    <col min="7682" max="7682" width="55.375" style="578" customWidth="1"/>
    <col min="7683" max="7683" width="7.625" style="578" customWidth="1"/>
    <col min="7684" max="7684" width="9.75" style="578" customWidth="1"/>
    <col min="7685" max="7685" width="15.625" style="578" customWidth="1"/>
    <col min="7686" max="7686" width="15.75" style="578" customWidth="1"/>
    <col min="7687" max="7936" width="9.125" style="578"/>
    <col min="7937" max="7937" width="9.25" style="578" customWidth="1"/>
    <col min="7938" max="7938" width="55.375" style="578" customWidth="1"/>
    <col min="7939" max="7939" width="7.625" style="578" customWidth="1"/>
    <col min="7940" max="7940" width="9.75" style="578" customWidth="1"/>
    <col min="7941" max="7941" width="15.625" style="578" customWidth="1"/>
    <col min="7942" max="7942" width="15.75" style="578" customWidth="1"/>
    <col min="7943" max="8192" width="9.125" style="578"/>
    <col min="8193" max="8193" width="9.25" style="578" customWidth="1"/>
    <col min="8194" max="8194" width="55.375" style="578" customWidth="1"/>
    <col min="8195" max="8195" width="7.625" style="578" customWidth="1"/>
    <col min="8196" max="8196" width="9.75" style="578" customWidth="1"/>
    <col min="8197" max="8197" width="15.625" style="578" customWidth="1"/>
    <col min="8198" max="8198" width="15.75" style="578" customWidth="1"/>
    <col min="8199" max="8448" width="9.125" style="578"/>
    <col min="8449" max="8449" width="9.25" style="578" customWidth="1"/>
    <col min="8450" max="8450" width="55.375" style="578" customWidth="1"/>
    <col min="8451" max="8451" width="7.625" style="578" customWidth="1"/>
    <col min="8452" max="8452" width="9.75" style="578" customWidth="1"/>
    <col min="8453" max="8453" width="15.625" style="578" customWidth="1"/>
    <col min="8454" max="8454" width="15.75" style="578" customWidth="1"/>
    <col min="8455" max="8704" width="9.125" style="578"/>
    <col min="8705" max="8705" width="9.25" style="578" customWidth="1"/>
    <col min="8706" max="8706" width="55.375" style="578" customWidth="1"/>
    <col min="8707" max="8707" width="7.625" style="578" customWidth="1"/>
    <col min="8708" max="8708" width="9.75" style="578" customWidth="1"/>
    <col min="8709" max="8709" width="15.625" style="578" customWidth="1"/>
    <col min="8710" max="8710" width="15.75" style="578" customWidth="1"/>
    <col min="8711" max="8960" width="9.125" style="578"/>
    <col min="8961" max="8961" width="9.25" style="578" customWidth="1"/>
    <col min="8962" max="8962" width="55.375" style="578" customWidth="1"/>
    <col min="8963" max="8963" width="7.625" style="578" customWidth="1"/>
    <col min="8964" max="8964" width="9.75" style="578" customWidth="1"/>
    <col min="8965" max="8965" width="15.625" style="578" customWidth="1"/>
    <col min="8966" max="8966" width="15.75" style="578" customWidth="1"/>
    <col min="8967" max="9216" width="9.125" style="578"/>
    <col min="9217" max="9217" width="9.25" style="578" customWidth="1"/>
    <col min="9218" max="9218" width="55.375" style="578" customWidth="1"/>
    <col min="9219" max="9219" width="7.625" style="578" customWidth="1"/>
    <col min="9220" max="9220" width="9.75" style="578" customWidth="1"/>
    <col min="9221" max="9221" width="15.625" style="578" customWidth="1"/>
    <col min="9222" max="9222" width="15.75" style="578" customWidth="1"/>
    <col min="9223" max="9472" width="9.125" style="578"/>
    <col min="9473" max="9473" width="9.25" style="578" customWidth="1"/>
    <col min="9474" max="9474" width="55.375" style="578" customWidth="1"/>
    <col min="9475" max="9475" width="7.625" style="578" customWidth="1"/>
    <col min="9476" max="9476" width="9.75" style="578" customWidth="1"/>
    <col min="9477" max="9477" width="15.625" style="578" customWidth="1"/>
    <col min="9478" max="9478" width="15.75" style="578" customWidth="1"/>
    <col min="9479" max="9728" width="9.125" style="578"/>
    <col min="9729" max="9729" width="9.25" style="578" customWidth="1"/>
    <col min="9730" max="9730" width="55.375" style="578" customWidth="1"/>
    <col min="9731" max="9731" width="7.625" style="578" customWidth="1"/>
    <col min="9732" max="9732" width="9.75" style="578" customWidth="1"/>
    <col min="9733" max="9733" width="15.625" style="578" customWidth="1"/>
    <col min="9734" max="9734" width="15.75" style="578" customWidth="1"/>
    <col min="9735" max="9984" width="9.125" style="578"/>
    <col min="9985" max="9985" width="9.25" style="578" customWidth="1"/>
    <col min="9986" max="9986" width="55.375" style="578" customWidth="1"/>
    <col min="9987" max="9987" width="7.625" style="578" customWidth="1"/>
    <col min="9988" max="9988" width="9.75" style="578" customWidth="1"/>
    <col min="9989" max="9989" width="15.625" style="578" customWidth="1"/>
    <col min="9990" max="9990" width="15.75" style="578" customWidth="1"/>
    <col min="9991" max="10240" width="9.125" style="578"/>
    <col min="10241" max="10241" width="9.25" style="578" customWidth="1"/>
    <col min="10242" max="10242" width="55.375" style="578" customWidth="1"/>
    <col min="10243" max="10243" width="7.625" style="578" customWidth="1"/>
    <col min="10244" max="10244" width="9.75" style="578" customWidth="1"/>
    <col min="10245" max="10245" width="15.625" style="578" customWidth="1"/>
    <col min="10246" max="10246" width="15.75" style="578" customWidth="1"/>
    <col min="10247" max="10496" width="9.125" style="578"/>
    <col min="10497" max="10497" width="9.25" style="578" customWidth="1"/>
    <col min="10498" max="10498" width="55.375" style="578" customWidth="1"/>
    <col min="10499" max="10499" width="7.625" style="578" customWidth="1"/>
    <col min="10500" max="10500" width="9.75" style="578" customWidth="1"/>
    <col min="10501" max="10501" width="15.625" style="578" customWidth="1"/>
    <col min="10502" max="10502" width="15.75" style="578" customWidth="1"/>
    <col min="10503" max="10752" width="9.125" style="578"/>
    <col min="10753" max="10753" width="9.25" style="578" customWidth="1"/>
    <col min="10754" max="10754" width="55.375" style="578" customWidth="1"/>
    <col min="10755" max="10755" width="7.625" style="578" customWidth="1"/>
    <col min="10756" max="10756" width="9.75" style="578" customWidth="1"/>
    <col min="10757" max="10757" width="15.625" style="578" customWidth="1"/>
    <col min="10758" max="10758" width="15.75" style="578" customWidth="1"/>
    <col min="10759" max="11008" width="9.125" style="578"/>
    <col min="11009" max="11009" width="9.25" style="578" customWidth="1"/>
    <col min="11010" max="11010" width="55.375" style="578" customWidth="1"/>
    <col min="11011" max="11011" width="7.625" style="578" customWidth="1"/>
    <col min="11012" max="11012" width="9.75" style="578" customWidth="1"/>
    <col min="11013" max="11013" width="15.625" style="578" customWidth="1"/>
    <col min="11014" max="11014" width="15.75" style="578" customWidth="1"/>
    <col min="11015" max="11264" width="9.125" style="578"/>
    <col min="11265" max="11265" width="9.25" style="578" customWidth="1"/>
    <col min="11266" max="11266" width="55.375" style="578" customWidth="1"/>
    <col min="11267" max="11267" width="7.625" style="578" customWidth="1"/>
    <col min="11268" max="11268" width="9.75" style="578" customWidth="1"/>
    <col min="11269" max="11269" width="15.625" style="578" customWidth="1"/>
    <col min="11270" max="11270" width="15.75" style="578" customWidth="1"/>
    <col min="11271" max="11520" width="9.125" style="578"/>
    <col min="11521" max="11521" width="9.25" style="578" customWidth="1"/>
    <col min="11522" max="11522" width="55.375" style="578" customWidth="1"/>
    <col min="11523" max="11523" width="7.625" style="578" customWidth="1"/>
    <col min="11524" max="11524" width="9.75" style="578" customWidth="1"/>
    <col min="11525" max="11525" width="15.625" style="578" customWidth="1"/>
    <col min="11526" max="11526" width="15.75" style="578" customWidth="1"/>
    <col min="11527" max="11776" width="9.125" style="578"/>
    <col min="11777" max="11777" width="9.25" style="578" customWidth="1"/>
    <col min="11778" max="11778" width="55.375" style="578" customWidth="1"/>
    <col min="11779" max="11779" width="7.625" style="578" customWidth="1"/>
    <col min="11780" max="11780" width="9.75" style="578" customWidth="1"/>
    <col min="11781" max="11781" width="15.625" style="578" customWidth="1"/>
    <col min="11782" max="11782" width="15.75" style="578" customWidth="1"/>
    <col min="11783" max="12032" width="9.125" style="578"/>
    <col min="12033" max="12033" width="9.25" style="578" customWidth="1"/>
    <col min="12034" max="12034" width="55.375" style="578" customWidth="1"/>
    <col min="12035" max="12035" width="7.625" style="578" customWidth="1"/>
    <col min="12036" max="12036" width="9.75" style="578" customWidth="1"/>
    <col min="12037" max="12037" width="15.625" style="578" customWidth="1"/>
    <col min="12038" max="12038" width="15.75" style="578" customWidth="1"/>
    <col min="12039" max="12288" width="9.125" style="578"/>
    <col min="12289" max="12289" width="9.25" style="578" customWidth="1"/>
    <col min="12290" max="12290" width="55.375" style="578" customWidth="1"/>
    <col min="12291" max="12291" width="7.625" style="578" customWidth="1"/>
    <col min="12292" max="12292" width="9.75" style="578" customWidth="1"/>
    <col min="12293" max="12293" width="15.625" style="578" customWidth="1"/>
    <col min="12294" max="12294" width="15.75" style="578" customWidth="1"/>
    <col min="12295" max="12544" width="9.125" style="578"/>
    <col min="12545" max="12545" width="9.25" style="578" customWidth="1"/>
    <col min="12546" max="12546" width="55.375" style="578" customWidth="1"/>
    <col min="12547" max="12547" width="7.625" style="578" customWidth="1"/>
    <col min="12548" max="12548" width="9.75" style="578" customWidth="1"/>
    <col min="12549" max="12549" width="15.625" style="578" customWidth="1"/>
    <col min="12550" max="12550" width="15.75" style="578" customWidth="1"/>
    <col min="12551" max="12800" width="9.125" style="578"/>
    <col min="12801" max="12801" width="9.25" style="578" customWidth="1"/>
    <col min="12802" max="12802" width="55.375" style="578" customWidth="1"/>
    <col min="12803" max="12803" width="7.625" style="578" customWidth="1"/>
    <col min="12804" max="12804" width="9.75" style="578" customWidth="1"/>
    <col min="12805" max="12805" width="15.625" style="578" customWidth="1"/>
    <col min="12806" max="12806" width="15.75" style="578" customWidth="1"/>
    <col min="12807" max="13056" width="9.125" style="578"/>
    <col min="13057" max="13057" width="9.25" style="578" customWidth="1"/>
    <col min="13058" max="13058" width="55.375" style="578" customWidth="1"/>
    <col min="13059" max="13059" width="7.625" style="578" customWidth="1"/>
    <col min="13060" max="13060" width="9.75" style="578" customWidth="1"/>
    <col min="13061" max="13061" width="15.625" style="578" customWidth="1"/>
    <col min="13062" max="13062" width="15.75" style="578" customWidth="1"/>
    <col min="13063" max="13312" width="9.125" style="578"/>
    <col min="13313" max="13313" width="9.25" style="578" customWidth="1"/>
    <col min="13314" max="13314" width="55.375" style="578" customWidth="1"/>
    <col min="13315" max="13315" width="7.625" style="578" customWidth="1"/>
    <col min="13316" max="13316" width="9.75" style="578" customWidth="1"/>
    <col min="13317" max="13317" width="15.625" style="578" customWidth="1"/>
    <col min="13318" max="13318" width="15.75" style="578" customWidth="1"/>
    <col min="13319" max="13568" width="9.125" style="578"/>
    <col min="13569" max="13569" width="9.25" style="578" customWidth="1"/>
    <col min="13570" max="13570" width="55.375" style="578" customWidth="1"/>
    <col min="13571" max="13571" width="7.625" style="578" customWidth="1"/>
    <col min="13572" max="13572" width="9.75" style="578" customWidth="1"/>
    <col min="13573" max="13573" width="15.625" style="578" customWidth="1"/>
    <col min="13574" max="13574" width="15.75" style="578" customWidth="1"/>
    <col min="13575" max="13824" width="9.125" style="578"/>
    <col min="13825" max="13825" width="9.25" style="578" customWidth="1"/>
    <col min="13826" max="13826" width="55.375" style="578" customWidth="1"/>
    <col min="13827" max="13827" width="7.625" style="578" customWidth="1"/>
    <col min="13828" max="13828" width="9.75" style="578" customWidth="1"/>
    <col min="13829" max="13829" width="15.625" style="578" customWidth="1"/>
    <col min="13830" max="13830" width="15.75" style="578" customWidth="1"/>
    <col min="13831" max="14080" width="9.125" style="578"/>
    <col min="14081" max="14081" width="9.25" style="578" customWidth="1"/>
    <col min="14082" max="14082" width="55.375" style="578" customWidth="1"/>
    <col min="14083" max="14083" width="7.625" style="578" customWidth="1"/>
    <col min="14084" max="14084" width="9.75" style="578" customWidth="1"/>
    <col min="14085" max="14085" width="15.625" style="578" customWidth="1"/>
    <col min="14086" max="14086" width="15.75" style="578" customWidth="1"/>
    <col min="14087" max="14336" width="9.125" style="578"/>
    <col min="14337" max="14337" width="9.25" style="578" customWidth="1"/>
    <col min="14338" max="14338" width="55.375" style="578" customWidth="1"/>
    <col min="14339" max="14339" width="7.625" style="578" customWidth="1"/>
    <col min="14340" max="14340" width="9.75" style="578" customWidth="1"/>
    <col min="14341" max="14341" width="15.625" style="578" customWidth="1"/>
    <col min="14342" max="14342" width="15.75" style="578" customWidth="1"/>
    <col min="14343" max="14592" width="9.125" style="578"/>
    <col min="14593" max="14593" width="9.25" style="578" customWidth="1"/>
    <col min="14594" max="14594" width="55.375" style="578" customWidth="1"/>
    <col min="14595" max="14595" width="7.625" style="578" customWidth="1"/>
    <col min="14596" max="14596" width="9.75" style="578" customWidth="1"/>
    <col min="14597" max="14597" width="15.625" style="578" customWidth="1"/>
    <col min="14598" max="14598" width="15.75" style="578" customWidth="1"/>
    <col min="14599" max="14848" width="9.125" style="578"/>
    <col min="14849" max="14849" width="9.25" style="578" customWidth="1"/>
    <col min="14850" max="14850" width="55.375" style="578" customWidth="1"/>
    <col min="14851" max="14851" width="7.625" style="578" customWidth="1"/>
    <col min="14852" max="14852" width="9.75" style="578" customWidth="1"/>
    <col min="14853" max="14853" width="15.625" style="578" customWidth="1"/>
    <col min="14854" max="14854" width="15.75" style="578" customWidth="1"/>
    <col min="14855" max="15104" width="9.125" style="578"/>
    <col min="15105" max="15105" width="9.25" style="578" customWidth="1"/>
    <col min="15106" max="15106" width="55.375" style="578" customWidth="1"/>
    <col min="15107" max="15107" width="7.625" style="578" customWidth="1"/>
    <col min="15108" max="15108" width="9.75" style="578" customWidth="1"/>
    <col min="15109" max="15109" width="15.625" style="578" customWidth="1"/>
    <col min="15110" max="15110" width="15.75" style="578" customWidth="1"/>
    <col min="15111" max="15360" width="9.125" style="578"/>
    <col min="15361" max="15361" width="9.25" style="578" customWidth="1"/>
    <col min="15362" max="15362" width="55.375" style="578" customWidth="1"/>
    <col min="15363" max="15363" width="7.625" style="578" customWidth="1"/>
    <col min="15364" max="15364" width="9.75" style="578" customWidth="1"/>
    <col min="15365" max="15365" width="15.625" style="578" customWidth="1"/>
    <col min="15366" max="15366" width="15.75" style="578" customWidth="1"/>
    <col min="15367" max="15616" width="9.125" style="578"/>
    <col min="15617" max="15617" width="9.25" style="578" customWidth="1"/>
    <col min="15618" max="15618" width="55.375" style="578" customWidth="1"/>
    <col min="15619" max="15619" width="7.625" style="578" customWidth="1"/>
    <col min="15620" max="15620" width="9.75" style="578" customWidth="1"/>
    <col min="15621" max="15621" width="15.625" style="578" customWidth="1"/>
    <col min="15622" max="15622" width="15.75" style="578" customWidth="1"/>
    <col min="15623" max="15872" width="9.125" style="578"/>
    <col min="15873" max="15873" width="9.25" style="578" customWidth="1"/>
    <col min="15874" max="15874" width="55.375" style="578" customWidth="1"/>
    <col min="15875" max="15875" width="7.625" style="578" customWidth="1"/>
    <col min="15876" max="15876" width="9.75" style="578" customWidth="1"/>
    <col min="15877" max="15877" width="15.625" style="578" customWidth="1"/>
    <col min="15878" max="15878" width="15.75" style="578" customWidth="1"/>
    <col min="15879" max="16128" width="9.125" style="578"/>
    <col min="16129" max="16129" width="9.25" style="578" customWidth="1"/>
    <col min="16130" max="16130" width="55.375" style="578" customWidth="1"/>
    <col min="16131" max="16131" width="7.625" style="578" customWidth="1"/>
    <col min="16132" max="16132" width="9.75" style="578" customWidth="1"/>
    <col min="16133" max="16133" width="15.625" style="578" customWidth="1"/>
    <col min="16134" max="16134" width="15.75" style="578" customWidth="1"/>
    <col min="16135" max="16384" width="9.125" style="578"/>
  </cols>
  <sheetData>
    <row r="3" spans="2:2" ht="26.4">
      <c r="B3" s="130" t="s">
        <v>1068</v>
      </c>
    </row>
    <row r="5" spans="2:2">
      <c r="B5" s="580" t="s">
        <v>1018</v>
      </c>
    </row>
    <row r="6" spans="2:2" ht="39.6">
      <c r="B6" s="301" t="s">
        <v>1869</v>
      </c>
    </row>
    <row r="7" spans="2:2">
      <c r="B7" s="539"/>
    </row>
    <row r="8" spans="2:2">
      <c r="B8" s="539" t="s">
        <v>1069</v>
      </c>
    </row>
    <row r="9" spans="2:2">
      <c r="B9" s="301" t="s">
        <v>1870</v>
      </c>
    </row>
    <row r="10" spans="2:2">
      <c r="B10" s="539"/>
    </row>
    <row r="11" spans="2:2">
      <c r="B11" s="539" t="s">
        <v>1019</v>
      </c>
    </row>
    <row r="12" spans="2:2" ht="26.4">
      <c r="B12" s="540" t="s">
        <v>1871</v>
      </c>
    </row>
    <row r="13" spans="2:2">
      <c r="B13" s="539"/>
    </row>
    <row r="14" spans="2:2">
      <c r="B14" s="539" t="s">
        <v>1070</v>
      </c>
    </row>
    <row r="15" spans="2:2">
      <c r="B15" s="302" t="s">
        <v>1071</v>
      </c>
    </row>
    <row r="27" spans="1:6" ht="13.8" thickBot="1"/>
    <row r="28" spans="1:6" ht="18" thickBot="1">
      <c r="A28" s="1323" t="s">
        <v>1906</v>
      </c>
      <c r="B28" s="1324"/>
      <c r="C28" s="1324"/>
      <c r="D28" s="1324"/>
      <c r="E28" s="1324"/>
      <c r="F28" s="1325"/>
    </row>
    <row r="45" spans="3:6">
      <c r="C45" s="251" t="s">
        <v>1072</v>
      </c>
      <c r="D45" s="232"/>
      <c r="E45" s="233"/>
      <c r="F45" s="233"/>
    </row>
    <row r="46" spans="3:6">
      <c r="C46" s="1326" t="s">
        <v>1214</v>
      </c>
      <c r="D46" s="1326"/>
      <c r="E46" s="1326"/>
      <c r="F46" s="1326"/>
    </row>
    <row r="47" spans="3:6">
      <c r="C47" s="536"/>
      <c r="D47" s="536"/>
      <c r="E47" s="536"/>
      <c r="F47" s="536"/>
    </row>
    <row r="48" spans="3:6">
      <c r="C48" s="536"/>
      <c r="D48" s="536"/>
      <c r="E48" s="536"/>
      <c r="F48" s="536"/>
    </row>
    <row r="49" spans="1:7">
      <c r="C49" s="536"/>
      <c r="D49" s="536"/>
      <c r="E49" s="536"/>
      <c r="F49" s="536"/>
    </row>
    <row r="50" spans="1:7">
      <c r="C50" s="536"/>
      <c r="D50" s="536"/>
      <c r="E50" s="536"/>
      <c r="F50" s="536"/>
    </row>
    <row r="51" spans="1:7">
      <c r="C51" s="536"/>
      <c r="D51" s="536"/>
      <c r="E51" s="536"/>
      <c r="F51" s="536"/>
    </row>
    <row r="52" spans="1:7">
      <c r="C52" s="536"/>
      <c r="D52" s="536"/>
      <c r="E52" s="536"/>
      <c r="F52" s="536"/>
    </row>
    <row r="53" spans="1:7">
      <c r="C53" s="234"/>
      <c r="D53" s="234"/>
      <c r="E53" s="233"/>
      <c r="F53" s="233"/>
    </row>
    <row r="54" spans="1:7">
      <c r="C54" s="234"/>
      <c r="D54" s="234"/>
      <c r="E54" s="233"/>
      <c r="F54" s="233"/>
    </row>
    <row r="55" spans="1:7">
      <c r="C55" s="251"/>
      <c r="D55" s="232"/>
      <c r="E55" s="233"/>
      <c r="F55" s="233"/>
    </row>
    <row r="56" spans="1:7">
      <c r="C56" s="251"/>
      <c r="D56" s="232"/>
      <c r="E56" s="233"/>
      <c r="F56" s="233"/>
    </row>
    <row r="57" spans="1:7">
      <c r="C57" s="1326"/>
      <c r="D57" s="1326"/>
      <c r="E57" s="1326"/>
      <c r="F57" s="1326"/>
    </row>
    <row r="58" spans="1:7">
      <c r="C58" s="1326"/>
      <c r="D58" s="1326"/>
      <c r="E58" s="1326"/>
      <c r="F58" s="1326"/>
    </row>
    <row r="59" spans="1:7">
      <c r="C59" s="536"/>
      <c r="D59" s="536"/>
      <c r="E59" s="536"/>
      <c r="F59" s="536"/>
    </row>
    <row r="61" spans="1:7" s="62" customFormat="1" ht="10.199999999999999">
      <c r="A61" s="101"/>
      <c r="B61" s="102"/>
      <c r="C61" s="235"/>
      <c r="D61" s="236"/>
      <c r="E61" s="236"/>
      <c r="F61" s="236"/>
      <c r="G61" s="1164"/>
    </row>
    <row r="62" spans="1:7">
      <c r="A62" s="50" t="s">
        <v>1213</v>
      </c>
      <c r="B62" s="51" t="s">
        <v>1419</v>
      </c>
      <c r="E62" s="582"/>
      <c r="F62" s="582"/>
    </row>
    <row r="63" spans="1:7">
      <c r="A63" s="50"/>
      <c r="B63" s="51"/>
      <c r="E63" s="582"/>
      <c r="F63" s="582"/>
    </row>
    <row r="64" spans="1:7">
      <c r="A64" s="111"/>
      <c r="B64" s="112" t="s">
        <v>190</v>
      </c>
      <c r="E64" s="582"/>
      <c r="F64" s="582"/>
    </row>
    <row r="65" spans="1:7">
      <c r="A65" s="50"/>
      <c r="B65" s="51"/>
      <c r="E65" s="582"/>
      <c r="F65" s="582"/>
    </row>
    <row r="66" spans="1:7" s="600" customFormat="1" ht="39.75" customHeight="1">
      <c r="A66" s="981"/>
      <c r="B66" s="982" t="s">
        <v>1842</v>
      </c>
      <c r="C66" s="983"/>
      <c r="D66" s="983"/>
      <c r="E66" s="983"/>
      <c r="F66" s="983"/>
      <c r="G66" s="1180"/>
    </row>
    <row r="67" spans="1:7" s="600" customFormat="1" ht="12" customHeight="1">
      <c r="A67" s="981"/>
      <c r="B67" s="982"/>
      <c r="C67" s="983"/>
      <c r="D67" s="983"/>
      <c r="E67" s="983"/>
      <c r="F67" s="983"/>
      <c r="G67" s="1180"/>
    </row>
    <row r="68" spans="1:7" s="600" customFormat="1" ht="42.75" customHeight="1">
      <c r="A68" s="981"/>
      <c r="B68" s="982" t="s">
        <v>1218</v>
      </c>
      <c r="C68" s="983"/>
      <c r="D68" s="983"/>
      <c r="E68" s="983"/>
      <c r="F68" s="983"/>
      <c r="G68" s="1180"/>
    </row>
    <row r="69" spans="1:7" s="600" customFormat="1" ht="241.5" customHeight="1">
      <c r="A69" s="981"/>
      <c r="B69" s="982" t="s">
        <v>1843</v>
      </c>
      <c r="C69" s="983"/>
      <c r="D69" s="983"/>
      <c r="E69" s="983"/>
      <c r="F69" s="983"/>
      <c r="G69" s="1180"/>
    </row>
    <row r="70" spans="1:7" s="600" customFormat="1" ht="197.25" customHeight="1">
      <c r="A70" s="981"/>
      <c r="B70" s="982" t="s">
        <v>3607</v>
      </c>
      <c r="C70" s="983"/>
      <c r="D70" s="983"/>
      <c r="E70" s="983"/>
      <c r="F70" s="983"/>
      <c r="G70" s="1198"/>
    </row>
    <row r="71" spans="1:7" s="600" customFormat="1" ht="83.25" customHeight="1">
      <c r="A71" s="981"/>
      <c r="B71" s="984" t="s">
        <v>1420</v>
      </c>
      <c r="C71" s="983"/>
      <c r="D71" s="983"/>
      <c r="E71" s="983"/>
      <c r="F71" s="983"/>
      <c r="G71" s="1180"/>
    </row>
    <row r="72" spans="1:7" s="600" customFormat="1" ht="71.25" customHeight="1">
      <c r="A72" s="981"/>
      <c r="B72" s="984" t="s">
        <v>1421</v>
      </c>
      <c r="C72" s="983"/>
      <c r="D72" s="983"/>
      <c r="E72" s="983"/>
      <c r="F72" s="983"/>
      <c r="G72" s="1180"/>
    </row>
    <row r="73" spans="1:7" s="600" customFormat="1" ht="27" customHeight="1">
      <c r="A73" s="981"/>
      <c r="B73" s="982"/>
      <c r="C73" s="983"/>
      <c r="D73" s="983"/>
      <c r="E73" s="983"/>
      <c r="F73" s="983"/>
      <c r="G73" s="1181"/>
    </row>
    <row r="74" spans="1:7" s="600" customFormat="1" ht="55.5" customHeight="1">
      <c r="A74" s="981"/>
      <c r="B74" s="982" t="s">
        <v>1844</v>
      </c>
      <c r="C74" s="983"/>
      <c r="D74" s="983"/>
      <c r="E74" s="983"/>
      <c r="F74" s="983"/>
      <c r="G74" s="1181"/>
    </row>
    <row r="75" spans="1:7" s="600" customFormat="1" ht="60" customHeight="1">
      <c r="A75" s="981"/>
      <c r="B75" s="982" t="s">
        <v>1219</v>
      </c>
      <c r="C75" s="983"/>
      <c r="D75" s="983"/>
      <c r="E75" s="983"/>
      <c r="F75" s="983"/>
      <c r="G75" s="1180"/>
    </row>
    <row r="76" spans="1:7" s="600" customFormat="1" ht="79.8">
      <c r="A76" s="981"/>
      <c r="B76" s="982" t="s">
        <v>1220</v>
      </c>
      <c r="C76" s="983"/>
      <c r="D76" s="983"/>
      <c r="E76" s="983"/>
      <c r="F76" s="983"/>
      <c r="G76" s="1180"/>
    </row>
    <row r="77" spans="1:7" s="600" customFormat="1" ht="28.5" customHeight="1">
      <c r="A77" s="981"/>
      <c r="B77" s="982" t="s">
        <v>1422</v>
      </c>
      <c r="C77" s="983"/>
      <c r="D77" s="983"/>
      <c r="E77" s="983"/>
      <c r="F77" s="983"/>
      <c r="G77" s="1180"/>
    </row>
    <row r="78" spans="1:7" s="600" customFormat="1" ht="33.75" customHeight="1">
      <c r="A78" s="981"/>
      <c r="B78" s="982" t="s">
        <v>1423</v>
      </c>
      <c r="C78" s="983"/>
      <c r="D78" s="983"/>
      <c r="E78" s="983"/>
      <c r="F78" s="983"/>
      <c r="G78" s="1180"/>
    </row>
    <row r="79" spans="1:7" s="600" customFormat="1" ht="56.25" customHeight="1">
      <c r="A79" s="981"/>
      <c r="B79" s="982" t="s">
        <v>1424</v>
      </c>
      <c r="C79" s="983"/>
      <c r="D79" s="983"/>
      <c r="E79" s="983"/>
      <c r="F79" s="983"/>
      <c r="G79" s="1180"/>
    </row>
    <row r="80" spans="1:7" s="600" customFormat="1" ht="43.5" customHeight="1">
      <c r="A80" s="981"/>
      <c r="B80" s="985" t="s">
        <v>1425</v>
      </c>
      <c r="C80" s="983"/>
      <c r="D80" s="983"/>
      <c r="E80" s="983"/>
      <c r="F80" s="983"/>
      <c r="G80" s="1177"/>
    </row>
    <row r="81" spans="1:7" s="600" customFormat="1" ht="47.25" customHeight="1">
      <c r="A81" s="981"/>
      <c r="B81" s="985" t="s">
        <v>1426</v>
      </c>
      <c r="C81" s="983"/>
      <c r="D81" s="983"/>
      <c r="E81" s="983"/>
      <c r="F81" s="983"/>
      <c r="G81" s="1177"/>
    </row>
    <row r="82" spans="1:7" s="600" customFormat="1" ht="54.75" customHeight="1">
      <c r="A82" s="981"/>
      <c r="B82" s="985" t="s">
        <v>1427</v>
      </c>
      <c r="C82" s="986"/>
      <c r="D82" s="986"/>
      <c r="E82" s="987"/>
      <c r="F82" s="987"/>
      <c r="G82" s="1177"/>
    </row>
    <row r="83" spans="1:7" s="600" customFormat="1" ht="144" customHeight="1">
      <c r="A83" s="981"/>
      <c r="B83" s="985" t="s">
        <v>1428</v>
      </c>
      <c r="C83" s="986"/>
      <c r="D83" s="986"/>
      <c r="E83" s="987"/>
      <c r="F83" s="987"/>
      <c r="G83" s="1177"/>
    </row>
    <row r="84" spans="1:7" s="600" customFormat="1" ht="32.25" customHeight="1">
      <c r="A84" s="981"/>
      <c r="B84" s="985" t="s">
        <v>1429</v>
      </c>
      <c r="C84" s="986"/>
      <c r="D84" s="986"/>
      <c r="E84" s="987"/>
      <c r="F84" s="987"/>
      <c r="G84" s="1177"/>
    </row>
    <row r="85" spans="1:7" s="600" customFormat="1" ht="48" customHeight="1">
      <c r="A85" s="981"/>
      <c r="B85" s="985" t="s">
        <v>1430</v>
      </c>
      <c r="C85" s="986"/>
      <c r="D85" s="986"/>
      <c r="E85" s="987"/>
      <c r="F85" s="987"/>
      <c r="G85" s="1177"/>
    </row>
    <row r="86" spans="1:7" s="600" customFormat="1" ht="24.75" customHeight="1">
      <c r="A86" s="981"/>
      <c r="B86" s="985" t="s">
        <v>1431</v>
      </c>
      <c r="C86" s="986"/>
      <c r="D86" s="986"/>
      <c r="E86" s="987"/>
      <c r="F86" s="987"/>
      <c r="G86" s="1177"/>
    </row>
    <row r="87" spans="1:7" s="600" customFormat="1" ht="43.5" customHeight="1">
      <c r="A87" s="981"/>
      <c r="B87" s="985" t="s">
        <v>1432</v>
      </c>
      <c r="C87" s="986"/>
      <c r="D87" s="986"/>
      <c r="E87" s="987"/>
      <c r="F87" s="987"/>
      <c r="G87" s="1177"/>
    </row>
    <row r="88" spans="1:7" s="600" customFormat="1" ht="67.5" customHeight="1">
      <c r="A88" s="981"/>
      <c r="B88" s="988" t="s">
        <v>3463</v>
      </c>
      <c r="C88" s="989"/>
      <c r="D88" s="989"/>
      <c r="E88" s="990"/>
      <c r="F88" s="990"/>
      <c r="G88" s="1177"/>
    </row>
    <row r="89" spans="1:7" s="600" customFormat="1" ht="36.75" customHeight="1">
      <c r="A89" s="981"/>
      <c r="B89" s="988" t="s">
        <v>1845</v>
      </c>
      <c r="C89" s="989"/>
      <c r="D89" s="989"/>
      <c r="E89" s="990"/>
      <c r="F89" s="990"/>
      <c r="G89" s="1178"/>
    </row>
    <row r="90" spans="1:7" s="600" customFormat="1" ht="77.25" customHeight="1">
      <c r="A90" s="981"/>
      <c r="B90" s="988" t="s">
        <v>1433</v>
      </c>
      <c r="C90" s="989"/>
      <c r="D90" s="989"/>
      <c r="E90" s="990"/>
      <c r="F90" s="990"/>
      <c r="G90" s="1177"/>
    </row>
    <row r="91" spans="1:7">
      <c r="A91" s="50"/>
      <c r="B91" s="585"/>
      <c r="C91" s="595"/>
      <c r="D91" s="595"/>
      <c r="E91" s="596"/>
      <c r="F91" s="596"/>
    </row>
    <row r="92" spans="1:7" s="62" customFormat="1" ht="20.399999999999999">
      <c r="A92" s="71" t="s">
        <v>350</v>
      </c>
      <c r="B92" s="69" t="s">
        <v>351</v>
      </c>
      <c r="C92" s="69" t="s">
        <v>352</v>
      </c>
      <c r="D92" s="70" t="s">
        <v>353</v>
      </c>
      <c r="E92" s="70" t="s">
        <v>354</v>
      </c>
      <c r="F92" s="70" t="s">
        <v>355</v>
      </c>
      <c r="G92" s="1164"/>
    </row>
    <row r="93" spans="1:7">
      <c r="A93" s="50"/>
      <c r="B93" s="51"/>
      <c r="E93" s="582"/>
      <c r="F93" s="582"/>
    </row>
    <row r="94" spans="1:7" s="910" customFormat="1">
      <c r="A94" s="991" t="s">
        <v>1222</v>
      </c>
      <c r="B94" s="992" t="s">
        <v>1240</v>
      </c>
      <c r="C94" s="116"/>
      <c r="D94" s="116"/>
      <c r="E94" s="116"/>
      <c r="F94" s="134"/>
      <c r="G94" s="1179"/>
    </row>
    <row r="95" spans="1:7" s="910" customFormat="1">
      <c r="A95" s="136"/>
      <c r="B95" s="131"/>
      <c r="C95" s="116"/>
      <c r="D95" s="116"/>
      <c r="E95" s="116"/>
      <c r="F95" s="134"/>
      <c r="G95" s="1179"/>
    </row>
    <row r="96" spans="1:7" s="910" customFormat="1" ht="54.75" customHeight="1">
      <c r="A96" s="136"/>
      <c r="B96" s="131" t="s">
        <v>1435</v>
      </c>
      <c r="C96" s="116"/>
      <c r="D96" s="116"/>
      <c r="E96" s="116"/>
      <c r="F96" s="134"/>
      <c r="G96" s="1179"/>
    </row>
    <row r="97" spans="1:9" s="910" customFormat="1" ht="30" customHeight="1">
      <c r="A97" s="136"/>
      <c r="B97" s="131" t="s">
        <v>1436</v>
      </c>
      <c r="C97" s="116"/>
      <c r="D97" s="116"/>
      <c r="E97" s="116"/>
      <c r="F97" s="134"/>
      <c r="G97" s="1179"/>
    </row>
    <row r="98" spans="1:9" s="272" customFormat="1" ht="33.75" customHeight="1">
      <c r="A98" s="993" t="s">
        <v>1223</v>
      </c>
      <c r="B98" s="980" t="s">
        <v>2933</v>
      </c>
      <c r="C98" s="16"/>
      <c r="D98" s="584"/>
      <c r="E98" s="557"/>
      <c r="F98" s="994"/>
      <c r="G98" s="1176"/>
    </row>
    <row r="99" spans="1:9" s="272" customFormat="1">
      <c r="A99" s="993"/>
      <c r="B99" s="980" t="s">
        <v>338</v>
      </c>
      <c r="C99" s="16" t="s">
        <v>339</v>
      </c>
      <c r="D99" s="584">
        <v>1</v>
      </c>
      <c r="E99" s="293"/>
      <c r="F99" s="134">
        <f>D99*E99</f>
        <v>0</v>
      </c>
      <c r="G99" s="1176"/>
    </row>
    <row r="100" spans="1:9" s="272" customFormat="1">
      <c r="A100" s="993"/>
      <c r="B100" s="980"/>
      <c r="C100" s="16"/>
      <c r="D100" s="584"/>
      <c r="E100" s="557"/>
      <c r="F100" s="994"/>
      <c r="G100" s="1176"/>
    </row>
    <row r="101" spans="1:9" s="132" customFormat="1" ht="26.4">
      <c r="A101" s="995" t="s">
        <v>1224</v>
      </c>
      <c r="B101" s="980" t="s">
        <v>1439</v>
      </c>
      <c r="C101" s="116"/>
      <c r="D101" s="116"/>
      <c r="E101" s="295"/>
      <c r="F101" s="116"/>
      <c r="G101" s="1179"/>
    </row>
    <row r="102" spans="1:9" s="132" customFormat="1">
      <c r="A102" s="995"/>
      <c r="B102" s="980" t="s">
        <v>1440</v>
      </c>
      <c r="C102" s="16" t="s">
        <v>1243</v>
      </c>
      <c r="D102" s="584">
        <v>6000</v>
      </c>
      <c r="E102" s="293"/>
      <c r="F102" s="134">
        <f>D102*E102</f>
        <v>0</v>
      </c>
      <c r="G102" s="1179"/>
    </row>
    <row r="103" spans="1:9" s="910" customFormat="1">
      <c r="A103" s="45"/>
      <c r="C103" s="134"/>
      <c r="D103" s="134"/>
      <c r="E103" s="293"/>
      <c r="F103" s="134"/>
      <c r="G103" s="1179"/>
      <c r="H103" s="53"/>
      <c r="I103" s="53"/>
    </row>
    <row r="104" spans="1:9" s="910" customFormat="1" ht="39.6">
      <c r="A104" s="993" t="s">
        <v>1907</v>
      </c>
      <c r="B104" s="980" t="s">
        <v>2934</v>
      </c>
      <c r="C104" s="16"/>
      <c r="D104" s="584"/>
      <c r="E104" s="557"/>
      <c r="F104" s="994"/>
      <c r="G104" s="1179"/>
      <c r="H104" s="53"/>
      <c r="I104" s="53"/>
    </row>
    <row r="105" spans="1:9" s="910" customFormat="1">
      <c r="A105" s="993"/>
      <c r="B105" s="980" t="s">
        <v>338</v>
      </c>
      <c r="C105" s="16" t="s">
        <v>339</v>
      </c>
      <c r="D105" s="584">
        <v>1</v>
      </c>
      <c r="E105" s="293"/>
      <c r="F105" s="134">
        <f>D105*E105</f>
        <v>0</v>
      </c>
      <c r="G105" s="1179"/>
      <c r="H105" s="53"/>
      <c r="I105" s="53"/>
    </row>
    <row r="106" spans="1:9" s="910" customFormat="1">
      <c r="A106" s="993"/>
      <c r="B106" s="980"/>
      <c r="C106" s="16"/>
      <c r="D106" s="584"/>
      <c r="E106" s="293"/>
      <c r="F106" s="134">
        <f>D106*E106</f>
        <v>0</v>
      </c>
      <c r="G106" s="1179"/>
      <c r="H106" s="53"/>
      <c r="I106" s="53"/>
    </row>
    <row r="107" spans="1:9" s="910" customFormat="1" ht="39.6">
      <c r="A107" s="993" t="s">
        <v>1908</v>
      </c>
      <c r="B107" s="980" t="s">
        <v>2935</v>
      </c>
      <c r="C107" s="16" t="s">
        <v>339</v>
      </c>
      <c r="D107" s="584">
        <v>1</v>
      </c>
      <c r="E107" s="293"/>
      <c r="F107" s="134">
        <f>D107*E107</f>
        <v>0</v>
      </c>
      <c r="G107" s="1179"/>
      <c r="H107" s="53"/>
      <c r="I107" s="53"/>
    </row>
    <row r="108" spans="1:9" s="910" customFormat="1" ht="13.8" thickBot="1">
      <c r="A108" s="993"/>
      <c r="B108" s="980"/>
      <c r="C108" s="16"/>
      <c r="D108" s="584"/>
      <c r="E108" s="293"/>
      <c r="F108" s="134"/>
      <c r="G108" s="1179"/>
      <c r="H108" s="53"/>
      <c r="I108" s="53"/>
    </row>
    <row r="109" spans="1:9" s="910" customFormat="1" ht="13.8" thickBot="1">
      <c r="A109" s="991"/>
      <c r="B109" s="996" t="s">
        <v>1909</v>
      </c>
      <c r="C109" s="1043"/>
      <c r="D109" s="1043"/>
      <c r="E109" s="1044"/>
      <c r="F109" s="248">
        <f>SUM(F99:F107)</f>
        <v>0</v>
      </c>
      <c r="G109" s="1179"/>
    </row>
    <row r="110" spans="1:9" s="910" customFormat="1">
      <c r="A110" s="136"/>
      <c r="B110" s="131"/>
      <c r="C110" s="116"/>
      <c r="D110" s="116"/>
      <c r="E110" s="295"/>
      <c r="F110" s="285"/>
      <c r="G110" s="1179"/>
    </row>
    <row r="111" spans="1:9" s="272" customFormat="1">
      <c r="A111" s="997" t="s">
        <v>1252</v>
      </c>
      <c r="B111" s="992" t="s">
        <v>2936</v>
      </c>
      <c r="C111" s="134"/>
      <c r="D111" s="134"/>
      <c r="E111" s="293"/>
      <c r="F111" s="134"/>
      <c r="G111" s="1176"/>
    </row>
    <row r="112" spans="1:9" s="272" customFormat="1">
      <c r="A112" s="55"/>
      <c r="B112" s="131"/>
      <c r="C112" s="134"/>
      <c r="D112" s="134"/>
      <c r="E112" s="293"/>
      <c r="F112" s="134"/>
      <c r="G112" s="1176"/>
    </row>
    <row r="113" spans="1:7" s="272" customFormat="1" ht="39.6">
      <c r="A113" s="998" t="s">
        <v>1225</v>
      </c>
      <c r="B113" s="980" t="s">
        <v>2937</v>
      </c>
      <c r="C113" s="16" t="s">
        <v>339</v>
      </c>
      <c r="D113" s="584">
        <v>1</v>
      </c>
      <c r="E113" s="293"/>
      <c r="F113" s="134">
        <f>D113*E113</f>
        <v>0</v>
      </c>
      <c r="G113" s="1176"/>
    </row>
    <row r="114" spans="1:7" s="272" customFormat="1" ht="13.8" thickBot="1">
      <c r="A114" s="45"/>
      <c r="B114" s="910"/>
      <c r="C114" s="134"/>
      <c r="D114" s="134"/>
      <c r="E114" s="293"/>
      <c r="F114" s="134">
        <f>D114*E114</f>
        <v>0</v>
      </c>
      <c r="G114" s="1176"/>
    </row>
    <row r="115" spans="1:7" s="272" customFormat="1" ht="13.8" thickBot="1">
      <c r="A115" s="991"/>
      <c r="B115" s="996" t="s">
        <v>2938</v>
      </c>
      <c r="C115" s="1043"/>
      <c r="D115" s="1043"/>
      <c r="E115" s="1044"/>
      <c r="F115" s="248">
        <f>SUM(F113)</f>
        <v>0</v>
      </c>
      <c r="G115" s="1176"/>
    </row>
    <row r="116" spans="1:7" s="272" customFormat="1">
      <c r="A116" s="136"/>
      <c r="B116" s="910"/>
      <c r="C116" s="116"/>
      <c r="D116" s="116"/>
      <c r="E116" s="295"/>
      <c r="F116" s="134"/>
      <c r="G116" s="1176"/>
    </row>
    <row r="117" spans="1:7" s="272" customFormat="1">
      <c r="A117" s="999" t="s">
        <v>1254</v>
      </c>
      <c r="B117" s="992" t="s">
        <v>1446</v>
      </c>
      <c r="C117" s="285"/>
      <c r="D117" s="285"/>
      <c r="E117" s="295"/>
      <c r="F117" s="58"/>
      <c r="G117" s="1176"/>
    </row>
    <row r="118" spans="1:7" s="272" customFormat="1">
      <c r="A118" s="57"/>
      <c r="B118" s="910"/>
      <c r="C118" s="116"/>
      <c r="D118" s="58"/>
      <c r="E118" s="300"/>
      <c r="F118" s="58"/>
      <c r="G118" s="1176"/>
    </row>
    <row r="119" spans="1:7" s="272" customFormat="1">
      <c r="A119" s="45" t="s">
        <v>1226</v>
      </c>
      <c r="B119" s="980" t="s">
        <v>1448</v>
      </c>
      <c r="C119" s="16"/>
      <c r="D119" s="16"/>
      <c r="E119" s="720"/>
      <c r="F119" s="16"/>
      <c r="G119" s="1176"/>
    </row>
    <row r="120" spans="1:7" s="272" customFormat="1">
      <c r="A120" s="237"/>
      <c r="B120" s="239"/>
      <c r="C120" s="252"/>
      <c r="D120" s="252"/>
      <c r="E120" s="504"/>
      <c r="F120" s="252"/>
      <c r="G120" s="1176"/>
    </row>
    <row r="121" spans="1:7" s="272" customFormat="1" ht="197.25" customHeight="1">
      <c r="A121" s="237"/>
      <c r="B121" s="240" t="s">
        <v>3464</v>
      </c>
      <c r="C121" s="252"/>
      <c r="D121" s="252"/>
      <c r="E121" s="504"/>
      <c r="F121" s="252"/>
      <c r="G121" s="1176"/>
    </row>
    <row r="122" spans="1:7" s="272" customFormat="1">
      <c r="A122" s="237"/>
      <c r="B122" s="1000"/>
      <c r="C122" s="252"/>
      <c r="D122" s="252"/>
      <c r="E122" s="504"/>
      <c r="F122" s="252"/>
      <c r="G122" s="1176"/>
    </row>
    <row r="123" spans="1:7" s="272" customFormat="1" ht="80.25" customHeight="1">
      <c r="A123" s="237"/>
      <c r="B123" s="240" t="s">
        <v>3465</v>
      </c>
      <c r="C123" s="16" t="s">
        <v>258</v>
      </c>
      <c r="D123" s="116">
        <v>1</v>
      </c>
      <c r="E123" s="504"/>
      <c r="F123" s="252"/>
      <c r="G123" s="1176"/>
    </row>
    <row r="124" spans="1:7" s="272" customFormat="1" ht="57.75" customHeight="1">
      <c r="A124" s="237"/>
      <c r="B124" s="240" t="s">
        <v>2939</v>
      </c>
      <c r="C124" s="16" t="s">
        <v>258</v>
      </c>
      <c r="D124" s="116">
        <v>1</v>
      </c>
      <c r="E124" s="504"/>
      <c r="F124" s="252"/>
      <c r="G124" s="1176"/>
    </row>
    <row r="125" spans="1:7" s="272" customFormat="1" ht="72" customHeight="1">
      <c r="A125" s="237"/>
      <c r="B125" s="240" t="s">
        <v>2940</v>
      </c>
      <c r="C125" s="16" t="s">
        <v>258</v>
      </c>
      <c r="D125" s="116">
        <v>3</v>
      </c>
      <c r="E125" s="504"/>
      <c r="F125" s="252"/>
      <c r="G125" s="1176"/>
    </row>
    <row r="126" spans="1:7" s="272" customFormat="1" ht="39.75" customHeight="1">
      <c r="A126" s="237"/>
      <c r="B126" s="240" t="s">
        <v>2941</v>
      </c>
      <c r="C126" s="16" t="s">
        <v>258</v>
      </c>
      <c r="D126" s="116">
        <v>1</v>
      </c>
      <c r="E126" s="504"/>
      <c r="F126" s="252"/>
      <c r="G126" s="1176"/>
    </row>
    <row r="127" spans="1:7" s="272" customFormat="1" ht="39.6">
      <c r="A127" s="237"/>
      <c r="B127" s="240" t="s">
        <v>3466</v>
      </c>
      <c r="C127" s="16" t="s">
        <v>258</v>
      </c>
      <c r="D127" s="116">
        <v>7</v>
      </c>
      <c r="E127" s="504"/>
      <c r="F127" s="252"/>
      <c r="G127" s="1176"/>
    </row>
    <row r="128" spans="1:7" s="272" customFormat="1" ht="52.8">
      <c r="A128" s="237"/>
      <c r="B128" s="240" t="s">
        <v>3467</v>
      </c>
      <c r="C128" s="16" t="s">
        <v>258</v>
      </c>
      <c r="D128" s="116">
        <v>4</v>
      </c>
      <c r="E128" s="504"/>
      <c r="F128" s="252"/>
      <c r="G128" s="1176"/>
    </row>
    <row r="129" spans="1:7" s="272" customFormat="1" ht="52.8">
      <c r="A129" s="237"/>
      <c r="B129" s="240" t="s">
        <v>3468</v>
      </c>
      <c r="C129" s="16" t="s">
        <v>258</v>
      </c>
      <c r="D129" s="116">
        <v>1</v>
      </c>
      <c r="E129" s="504"/>
      <c r="F129" s="252"/>
      <c r="G129" s="1176"/>
    </row>
    <row r="130" spans="1:7" s="272" customFormat="1" ht="39.6">
      <c r="A130" s="237"/>
      <c r="B130" s="240" t="s">
        <v>3469</v>
      </c>
      <c r="C130" s="16" t="s">
        <v>258</v>
      </c>
      <c r="D130" s="116">
        <v>1</v>
      </c>
      <c r="E130" s="504"/>
      <c r="F130" s="252"/>
      <c r="G130" s="1176"/>
    </row>
    <row r="131" spans="1:7" s="272" customFormat="1" ht="52.8">
      <c r="A131" s="237"/>
      <c r="B131" s="240" t="s">
        <v>3470</v>
      </c>
      <c r="C131" s="16" t="s">
        <v>258</v>
      </c>
      <c r="D131" s="116">
        <v>1</v>
      </c>
      <c r="E131" s="504"/>
      <c r="F131" s="252"/>
      <c r="G131" s="1176"/>
    </row>
    <row r="132" spans="1:7" s="272" customFormat="1" ht="52.8">
      <c r="A132" s="237"/>
      <c r="B132" s="240" t="s">
        <v>3471</v>
      </c>
      <c r="C132" s="16" t="s">
        <v>258</v>
      </c>
      <c r="D132" s="116">
        <v>1</v>
      </c>
      <c r="E132" s="504"/>
      <c r="F132" s="252"/>
      <c r="G132" s="1176"/>
    </row>
    <row r="133" spans="1:7" s="272" customFormat="1" ht="52.8">
      <c r="A133" s="237"/>
      <c r="B133" s="240" t="s">
        <v>3472</v>
      </c>
      <c r="C133" s="16" t="s">
        <v>258</v>
      </c>
      <c r="D133" s="116">
        <v>52</v>
      </c>
      <c r="E133" s="504"/>
      <c r="F133" s="252"/>
      <c r="G133" s="1176"/>
    </row>
    <row r="134" spans="1:7" s="272" customFormat="1" ht="52.8">
      <c r="A134" s="237"/>
      <c r="B134" s="240" t="s">
        <v>3473</v>
      </c>
      <c r="C134" s="16" t="s">
        <v>258</v>
      </c>
      <c r="D134" s="116">
        <v>66</v>
      </c>
      <c r="E134" s="504"/>
      <c r="F134" s="252"/>
      <c r="G134" s="1176"/>
    </row>
    <row r="135" spans="1:7" s="272" customFormat="1" ht="39.6">
      <c r="A135" s="237"/>
      <c r="B135" s="240" t="s">
        <v>3474</v>
      </c>
      <c r="C135" s="16" t="s">
        <v>258</v>
      </c>
      <c r="D135" s="116">
        <v>8</v>
      </c>
      <c r="E135" s="504"/>
      <c r="F135" s="252"/>
      <c r="G135" s="1176"/>
    </row>
    <row r="136" spans="1:7" s="272" customFormat="1" ht="26.4">
      <c r="A136" s="237"/>
      <c r="B136" s="240" t="s">
        <v>2942</v>
      </c>
      <c r="C136" s="16" t="s">
        <v>258</v>
      </c>
      <c r="D136" s="116">
        <v>8</v>
      </c>
      <c r="E136" s="504"/>
      <c r="F136" s="252"/>
      <c r="G136" s="1176"/>
    </row>
    <row r="137" spans="1:7" s="272" customFormat="1" ht="39.6">
      <c r="A137" s="237"/>
      <c r="B137" s="240" t="s">
        <v>3475</v>
      </c>
      <c r="C137" s="16" t="s">
        <v>258</v>
      </c>
      <c r="D137" s="116">
        <v>5</v>
      </c>
      <c r="E137" s="504"/>
      <c r="F137" s="252"/>
      <c r="G137" s="1176"/>
    </row>
    <row r="138" spans="1:7" s="272" customFormat="1" ht="39.6">
      <c r="A138" s="237"/>
      <c r="B138" s="240" t="s">
        <v>3476</v>
      </c>
      <c r="C138" s="16" t="s">
        <v>258</v>
      </c>
      <c r="D138" s="116">
        <v>3</v>
      </c>
      <c r="E138" s="504"/>
      <c r="F138" s="252"/>
      <c r="G138" s="1176"/>
    </row>
    <row r="139" spans="1:7" s="272" customFormat="1" ht="39.6">
      <c r="A139" s="237"/>
      <c r="B139" s="240" t="s">
        <v>2943</v>
      </c>
      <c r="C139" s="16" t="s">
        <v>258</v>
      </c>
      <c r="D139" s="116">
        <v>1</v>
      </c>
      <c r="E139" s="504"/>
      <c r="F139" s="252"/>
      <c r="G139" s="1176"/>
    </row>
    <row r="140" spans="1:7" s="272" customFormat="1" ht="39.6">
      <c r="A140" s="237"/>
      <c r="B140" s="240" t="s">
        <v>3477</v>
      </c>
      <c r="C140" s="16" t="s">
        <v>258</v>
      </c>
      <c r="D140" s="116">
        <v>1</v>
      </c>
      <c r="E140" s="504"/>
      <c r="F140" s="252"/>
      <c r="G140" s="1176"/>
    </row>
    <row r="141" spans="1:7" s="272" customFormat="1">
      <c r="A141" s="237"/>
      <c r="B141" s="240" t="s">
        <v>2944</v>
      </c>
      <c r="C141" s="16" t="s">
        <v>258</v>
      </c>
      <c r="D141" s="116">
        <v>1</v>
      </c>
      <c r="E141" s="504"/>
      <c r="F141" s="252"/>
      <c r="G141" s="1176"/>
    </row>
    <row r="142" spans="1:7" s="272" customFormat="1" ht="52.8">
      <c r="A142" s="237"/>
      <c r="B142" s="240" t="s">
        <v>2945</v>
      </c>
      <c r="C142" s="16" t="s">
        <v>258</v>
      </c>
      <c r="D142" s="116">
        <v>1</v>
      </c>
      <c r="E142" s="504"/>
      <c r="F142" s="252"/>
      <c r="G142" s="1176"/>
    </row>
    <row r="143" spans="1:7" s="272" customFormat="1" ht="39.6">
      <c r="A143" s="237"/>
      <c r="B143" s="240" t="s">
        <v>2946</v>
      </c>
      <c r="C143" s="16" t="s">
        <v>258</v>
      </c>
      <c r="D143" s="116">
        <v>2</v>
      </c>
      <c r="E143" s="504"/>
      <c r="F143" s="252"/>
      <c r="G143" s="1176"/>
    </row>
    <row r="144" spans="1:7" s="272" customFormat="1" ht="39.6">
      <c r="A144" s="237"/>
      <c r="B144" s="240" t="s">
        <v>2947</v>
      </c>
      <c r="C144" s="16" t="s">
        <v>258</v>
      </c>
      <c r="D144" s="116">
        <v>2</v>
      </c>
      <c r="E144" s="504"/>
      <c r="F144" s="252"/>
      <c r="G144" s="1176"/>
    </row>
    <row r="145" spans="1:7" s="272" customFormat="1">
      <c r="A145" s="237"/>
      <c r="B145" s="1000"/>
      <c r="C145" s="252"/>
      <c r="D145" s="252"/>
      <c r="E145" s="504"/>
      <c r="F145" s="252"/>
      <c r="G145" s="1176"/>
    </row>
    <row r="146" spans="1:7" s="272" customFormat="1" ht="105.6">
      <c r="A146" s="237"/>
      <c r="B146" s="240" t="s">
        <v>2948</v>
      </c>
      <c r="C146" s="252"/>
      <c r="D146" s="252"/>
      <c r="E146" s="504"/>
      <c r="F146" s="252"/>
      <c r="G146" s="1176"/>
    </row>
    <row r="147" spans="1:7" s="272" customFormat="1">
      <c r="A147" s="237"/>
      <c r="B147" s="239"/>
      <c r="C147" s="252"/>
      <c r="D147" s="252"/>
      <c r="E147" s="504"/>
      <c r="F147" s="252"/>
      <c r="G147" s="1176"/>
    </row>
    <row r="148" spans="1:7" s="272" customFormat="1" ht="15.75" customHeight="1">
      <c r="A148" s="237"/>
      <c r="B148" s="239" t="s">
        <v>1910</v>
      </c>
      <c r="C148" s="252" t="s">
        <v>339</v>
      </c>
      <c r="D148" s="252">
        <v>1</v>
      </c>
      <c r="E148" s="504"/>
      <c r="F148" s="252">
        <f>D148*E148</f>
        <v>0</v>
      </c>
      <c r="G148" s="1176"/>
    </row>
    <row r="149" spans="1:7" s="272" customFormat="1">
      <c r="A149" s="237"/>
      <c r="B149" s="239"/>
      <c r="C149" s="252"/>
      <c r="D149" s="252"/>
      <c r="E149" s="504"/>
      <c r="F149" s="252"/>
      <c r="G149" s="1176"/>
    </row>
    <row r="150" spans="1:7" s="272" customFormat="1">
      <c r="A150" s="45" t="s">
        <v>1227</v>
      </c>
      <c r="B150" s="980" t="s">
        <v>2949</v>
      </c>
      <c r="C150" s="16"/>
      <c r="D150" s="16"/>
      <c r="E150" s="720"/>
      <c r="F150" s="16"/>
      <c r="G150" s="1176"/>
    </row>
    <row r="151" spans="1:7" s="272" customFormat="1" ht="192.75" customHeight="1">
      <c r="A151" s="237"/>
      <c r="B151" s="240" t="s">
        <v>3478</v>
      </c>
      <c r="C151" s="252"/>
      <c r="D151" s="252"/>
      <c r="E151" s="504"/>
      <c r="F151" s="252"/>
      <c r="G151" s="1176"/>
    </row>
    <row r="152" spans="1:7" s="272" customFormat="1">
      <c r="A152" s="237"/>
      <c r="B152" s="239"/>
      <c r="C152" s="252"/>
      <c r="D152" s="252"/>
      <c r="E152" s="504"/>
      <c r="F152" s="252"/>
      <c r="G152" s="1176"/>
    </row>
    <row r="153" spans="1:7" s="272" customFormat="1" ht="78" customHeight="1">
      <c r="A153" s="237"/>
      <c r="B153" s="240" t="s">
        <v>3479</v>
      </c>
      <c r="C153" s="16" t="s">
        <v>258</v>
      </c>
      <c r="D153" s="116">
        <v>1</v>
      </c>
      <c r="E153" s="504"/>
      <c r="F153" s="252"/>
      <c r="G153" s="1176"/>
    </row>
    <row r="154" spans="1:7" s="272" customFormat="1" ht="70.5" customHeight="1">
      <c r="A154" s="237"/>
      <c r="B154" s="240" t="s">
        <v>2950</v>
      </c>
      <c r="C154" s="16" t="s">
        <v>258</v>
      </c>
      <c r="D154" s="116">
        <v>1</v>
      </c>
      <c r="E154" s="504"/>
      <c r="F154" s="252"/>
      <c r="G154" s="1176"/>
    </row>
    <row r="155" spans="1:7" s="272" customFormat="1" ht="39.6">
      <c r="A155" s="237"/>
      <c r="B155" s="240" t="s">
        <v>2951</v>
      </c>
      <c r="C155" s="16" t="s">
        <v>258</v>
      </c>
      <c r="D155" s="116">
        <v>1</v>
      </c>
      <c r="E155" s="504"/>
      <c r="F155" s="252"/>
      <c r="G155" s="1176"/>
    </row>
    <row r="156" spans="1:7" s="272" customFormat="1" ht="39.6">
      <c r="A156" s="237"/>
      <c r="B156" s="240" t="s">
        <v>3480</v>
      </c>
      <c r="C156" s="16" t="s">
        <v>258</v>
      </c>
      <c r="D156" s="116">
        <v>2</v>
      </c>
      <c r="E156" s="504"/>
      <c r="F156" s="252"/>
      <c r="G156" s="1176"/>
    </row>
    <row r="157" spans="1:7" s="272" customFormat="1" ht="52.8">
      <c r="A157" s="237"/>
      <c r="B157" s="240" t="s">
        <v>3467</v>
      </c>
      <c r="C157" s="16" t="s">
        <v>258</v>
      </c>
      <c r="D157" s="116">
        <v>3</v>
      </c>
      <c r="E157" s="504"/>
      <c r="F157" s="252"/>
      <c r="G157" s="1176"/>
    </row>
    <row r="158" spans="1:7" s="272" customFormat="1" ht="39.6">
      <c r="A158" s="237"/>
      <c r="B158" s="240" t="s">
        <v>3466</v>
      </c>
      <c r="C158" s="16" t="s">
        <v>258</v>
      </c>
      <c r="D158" s="116">
        <v>2</v>
      </c>
      <c r="E158" s="504"/>
      <c r="F158" s="252"/>
      <c r="G158" s="1176"/>
    </row>
    <row r="159" spans="1:7" s="272" customFormat="1" ht="52.8">
      <c r="A159" s="237"/>
      <c r="B159" s="240" t="s">
        <v>3468</v>
      </c>
      <c r="C159" s="16" t="s">
        <v>258</v>
      </c>
      <c r="D159" s="116">
        <v>1</v>
      </c>
      <c r="E159" s="504"/>
      <c r="F159" s="252"/>
      <c r="G159" s="1176"/>
    </row>
    <row r="160" spans="1:7" s="272" customFormat="1" ht="52.8">
      <c r="A160" s="237"/>
      <c r="B160" s="240" t="s">
        <v>3472</v>
      </c>
      <c r="C160" s="16" t="s">
        <v>258</v>
      </c>
      <c r="D160" s="116">
        <v>46</v>
      </c>
      <c r="E160" s="504"/>
      <c r="F160" s="252"/>
      <c r="G160" s="1176"/>
    </row>
    <row r="161" spans="1:7" s="272" customFormat="1" ht="52.8">
      <c r="A161" s="237"/>
      <c r="B161" s="240" t="s">
        <v>3473</v>
      </c>
      <c r="C161" s="16" t="s">
        <v>258</v>
      </c>
      <c r="D161" s="116">
        <v>89</v>
      </c>
      <c r="E161" s="504"/>
      <c r="F161" s="252"/>
      <c r="G161" s="1176"/>
    </row>
    <row r="162" spans="1:7" s="272" customFormat="1" ht="39.6">
      <c r="A162" s="237"/>
      <c r="B162" s="240" t="s">
        <v>3474</v>
      </c>
      <c r="C162" s="16" t="s">
        <v>258</v>
      </c>
      <c r="D162" s="116">
        <v>10</v>
      </c>
      <c r="E162" s="504"/>
      <c r="F162" s="252"/>
      <c r="G162" s="1176"/>
    </row>
    <row r="163" spans="1:7" s="272" customFormat="1" ht="26.4">
      <c r="A163" s="237"/>
      <c r="B163" s="240" t="s">
        <v>2942</v>
      </c>
      <c r="C163" s="16" t="s">
        <v>258</v>
      </c>
      <c r="D163" s="116">
        <v>10</v>
      </c>
      <c r="E163" s="504"/>
      <c r="F163" s="252"/>
      <c r="G163" s="1176"/>
    </row>
    <row r="164" spans="1:7" s="272" customFormat="1" ht="39.6">
      <c r="A164" s="237"/>
      <c r="B164" s="240" t="s">
        <v>3476</v>
      </c>
      <c r="C164" s="16" t="s">
        <v>258</v>
      </c>
      <c r="D164" s="116">
        <v>1</v>
      </c>
      <c r="E164" s="504"/>
      <c r="F164" s="252"/>
      <c r="G164" s="1176"/>
    </row>
    <row r="165" spans="1:7" s="272" customFormat="1" ht="52.8">
      <c r="A165" s="237"/>
      <c r="B165" s="240" t="s">
        <v>2952</v>
      </c>
      <c r="C165" s="16" t="s">
        <v>258</v>
      </c>
      <c r="D165" s="116">
        <v>1</v>
      </c>
      <c r="E165" s="504"/>
      <c r="F165" s="252"/>
      <c r="G165" s="1176"/>
    </row>
    <row r="166" spans="1:7" s="272" customFormat="1" ht="39.6">
      <c r="A166" s="237"/>
      <c r="B166" s="240" t="s">
        <v>2943</v>
      </c>
      <c r="C166" s="16" t="s">
        <v>258</v>
      </c>
      <c r="D166" s="116">
        <v>1</v>
      </c>
      <c r="E166" s="504"/>
      <c r="F166" s="252"/>
      <c r="G166" s="1176"/>
    </row>
    <row r="167" spans="1:7" s="272" customFormat="1">
      <c r="A167" s="237"/>
      <c r="B167" s="239"/>
      <c r="C167" s="252"/>
      <c r="D167" s="1040"/>
      <c r="E167" s="504"/>
      <c r="F167" s="252"/>
      <c r="G167" s="1176"/>
    </row>
    <row r="168" spans="1:7" s="272" customFormat="1" ht="105.6">
      <c r="A168" s="237"/>
      <c r="B168" s="240" t="s">
        <v>2953</v>
      </c>
      <c r="C168" s="252"/>
      <c r="D168" s="1040"/>
      <c r="E168" s="504"/>
      <c r="F168" s="252"/>
      <c r="G168" s="1176"/>
    </row>
    <row r="169" spans="1:7" s="272" customFormat="1" ht="15.75" customHeight="1">
      <c r="A169" s="237"/>
      <c r="B169" s="239" t="s">
        <v>2954</v>
      </c>
      <c r="C169" s="252" t="s">
        <v>339</v>
      </c>
      <c r="D169" s="252">
        <v>1</v>
      </c>
      <c r="E169" s="504"/>
      <c r="F169" s="252">
        <f>D169*E169</f>
        <v>0</v>
      </c>
      <c r="G169" s="1176"/>
    </row>
    <row r="170" spans="1:7" s="272" customFormat="1">
      <c r="A170" s="237"/>
      <c r="B170" s="239"/>
      <c r="C170" s="252"/>
      <c r="D170" s="1040"/>
      <c r="E170" s="504"/>
      <c r="F170" s="252"/>
      <c r="G170" s="1176"/>
    </row>
    <row r="171" spans="1:7" s="272" customFormat="1">
      <c r="A171" s="45" t="s">
        <v>1228</v>
      </c>
      <c r="B171" s="980" t="s">
        <v>2955</v>
      </c>
      <c r="C171" s="16"/>
      <c r="D171" s="16"/>
      <c r="E171" s="720"/>
      <c r="F171" s="16"/>
      <c r="G171" s="1176"/>
    </row>
    <row r="172" spans="1:7" s="272" customFormat="1" ht="198" customHeight="1">
      <c r="A172" s="237"/>
      <c r="B172" s="240" t="s">
        <v>3481</v>
      </c>
      <c r="C172" s="252"/>
      <c r="D172" s="1040"/>
      <c r="E172" s="504"/>
      <c r="F172" s="252"/>
      <c r="G172" s="1176"/>
    </row>
    <row r="173" spans="1:7" s="272" customFormat="1">
      <c r="A173" s="237"/>
      <c r="B173" s="239"/>
      <c r="C173" s="252"/>
      <c r="D173" s="1040"/>
      <c r="E173" s="504"/>
      <c r="F173" s="252"/>
      <c r="G173" s="1176"/>
    </row>
    <row r="174" spans="1:7" s="272" customFormat="1" ht="79.2">
      <c r="A174" s="237"/>
      <c r="B174" s="240" t="s">
        <v>3479</v>
      </c>
      <c r="C174" s="16" t="s">
        <v>258</v>
      </c>
      <c r="D174" s="116">
        <v>1</v>
      </c>
      <c r="E174" s="504"/>
      <c r="F174" s="252"/>
      <c r="G174" s="1176"/>
    </row>
    <row r="175" spans="1:7" s="272" customFormat="1" ht="79.2">
      <c r="A175" s="237"/>
      <c r="B175" s="240" t="s">
        <v>2950</v>
      </c>
      <c r="C175" s="16" t="s">
        <v>258</v>
      </c>
      <c r="D175" s="116">
        <v>1</v>
      </c>
      <c r="E175" s="504"/>
      <c r="F175" s="252"/>
      <c r="G175" s="1176"/>
    </row>
    <row r="176" spans="1:7" s="272" customFormat="1" ht="39.6">
      <c r="A176" s="237"/>
      <c r="B176" s="240" t="s">
        <v>2951</v>
      </c>
      <c r="C176" s="16" t="s">
        <v>258</v>
      </c>
      <c r="D176" s="116">
        <v>1</v>
      </c>
      <c r="E176" s="504"/>
      <c r="F176" s="252"/>
      <c r="G176" s="1176"/>
    </row>
    <row r="177" spans="1:7" s="272" customFormat="1" ht="39.6">
      <c r="A177" s="237"/>
      <c r="B177" s="240" t="s">
        <v>3480</v>
      </c>
      <c r="C177" s="16" t="s">
        <v>258</v>
      </c>
      <c r="D177" s="116">
        <v>2</v>
      </c>
      <c r="E177" s="504"/>
      <c r="F177" s="252"/>
      <c r="G177" s="1176"/>
    </row>
    <row r="178" spans="1:7" s="272" customFormat="1" ht="52.8">
      <c r="A178" s="237"/>
      <c r="B178" s="240" t="s">
        <v>3468</v>
      </c>
      <c r="C178" s="16" t="s">
        <v>258</v>
      </c>
      <c r="D178" s="116">
        <v>2</v>
      </c>
      <c r="E178" s="504"/>
      <c r="F178" s="252"/>
      <c r="G178" s="1176"/>
    </row>
    <row r="179" spans="1:7" s="272" customFormat="1" ht="39.6">
      <c r="A179" s="237"/>
      <c r="B179" s="240" t="s">
        <v>3466</v>
      </c>
      <c r="C179" s="16" t="s">
        <v>258</v>
      </c>
      <c r="D179" s="116">
        <v>3</v>
      </c>
      <c r="E179" s="504"/>
      <c r="F179" s="252"/>
      <c r="G179" s="1176"/>
    </row>
    <row r="180" spans="1:7" s="272" customFormat="1" ht="52.8">
      <c r="A180" s="237"/>
      <c r="B180" s="240" t="s">
        <v>3467</v>
      </c>
      <c r="C180" s="16" t="s">
        <v>258</v>
      </c>
      <c r="D180" s="116">
        <v>2</v>
      </c>
      <c r="E180" s="504"/>
      <c r="F180" s="252"/>
      <c r="G180" s="1176"/>
    </row>
    <row r="181" spans="1:7" s="272" customFormat="1" ht="52.8">
      <c r="A181" s="237"/>
      <c r="B181" s="240" t="s">
        <v>3472</v>
      </c>
      <c r="C181" s="16" t="s">
        <v>258</v>
      </c>
      <c r="D181" s="116">
        <v>39</v>
      </c>
      <c r="E181" s="504"/>
      <c r="F181" s="252"/>
      <c r="G181" s="1176"/>
    </row>
    <row r="182" spans="1:7" s="272" customFormat="1" ht="52.8">
      <c r="A182" s="237"/>
      <c r="B182" s="240" t="s">
        <v>3473</v>
      </c>
      <c r="C182" s="16" t="s">
        <v>258</v>
      </c>
      <c r="D182" s="116">
        <v>80</v>
      </c>
      <c r="E182" s="504"/>
      <c r="F182" s="252"/>
      <c r="G182" s="1176"/>
    </row>
    <row r="183" spans="1:7" s="272" customFormat="1" ht="39.6">
      <c r="A183" s="237"/>
      <c r="B183" s="240" t="s">
        <v>3474</v>
      </c>
      <c r="C183" s="16" t="s">
        <v>258</v>
      </c>
      <c r="D183" s="116">
        <v>9</v>
      </c>
      <c r="E183" s="504"/>
      <c r="F183" s="252"/>
      <c r="G183" s="1176"/>
    </row>
    <row r="184" spans="1:7" s="272" customFormat="1" ht="26.4">
      <c r="A184" s="237"/>
      <c r="B184" s="240" t="s">
        <v>2942</v>
      </c>
      <c r="C184" s="16" t="s">
        <v>258</v>
      </c>
      <c r="D184" s="116">
        <v>9</v>
      </c>
      <c r="E184" s="504"/>
      <c r="F184" s="252"/>
      <c r="G184" s="1176"/>
    </row>
    <row r="185" spans="1:7" s="272" customFormat="1" ht="39.6">
      <c r="A185" s="237"/>
      <c r="B185" s="240" t="s">
        <v>3476</v>
      </c>
      <c r="C185" s="16" t="s">
        <v>258</v>
      </c>
      <c r="D185" s="116">
        <v>1</v>
      </c>
      <c r="E185" s="504"/>
      <c r="F185" s="252"/>
      <c r="G185" s="1176"/>
    </row>
    <row r="186" spans="1:7" s="272" customFormat="1">
      <c r="A186" s="237"/>
      <c r="B186" s="239"/>
      <c r="C186" s="252"/>
      <c r="D186" s="1040"/>
      <c r="E186" s="504"/>
      <c r="F186" s="252"/>
      <c r="G186" s="1176"/>
    </row>
    <row r="187" spans="1:7" s="272" customFormat="1" ht="105.6">
      <c r="A187" s="237"/>
      <c r="B187" s="240" t="s">
        <v>2953</v>
      </c>
      <c r="C187" s="252"/>
      <c r="D187" s="1040"/>
      <c r="E187" s="504"/>
      <c r="F187" s="252"/>
      <c r="G187" s="1176"/>
    </row>
    <row r="188" spans="1:7" s="272" customFormat="1" ht="15.75" customHeight="1">
      <c r="A188" s="237"/>
      <c r="B188" s="239" t="s">
        <v>2956</v>
      </c>
      <c r="C188" s="252" t="s">
        <v>339</v>
      </c>
      <c r="D188" s="252">
        <v>1</v>
      </c>
      <c r="E188" s="504"/>
      <c r="F188" s="252">
        <f>D188*E188</f>
        <v>0</v>
      </c>
      <c r="G188" s="1176"/>
    </row>
    <row r="189" spans="1:7" s="272" customFormat="1">
      <c r="A189" s="237"/>
      <c r="B189" s="239"/>
      <c r="C189" s="252"/>
      <c r="D189" s="1040"/>
      <c r="E189" s="504"/>
      <c r="F189" s="252"/>
      <c r="G189" s="1176"/>
    </row>
    <row r="190" spans="1:7" s="272" customFormat="1">
      <c r="A190" s="45" t="s">
        <v>1229</v>
      </c>
      <c r="B190" s="980" t="s">
        <v>2957</v>
      </c>
      <c r="C190" s="16"/>
      <c r="D190" s="16"/>
      <c r="E190" s="720"/>
      <c r="F190" s="16"/>
      <c r="G190" s="1176"/>
    </row>
    <row r="191" spans="1:7" s="272" customFormat="1" ht="195" customHeight="1">
      <c r="A191" s="237"/>
      <c r="B191" s="240" t="s">
        <v>3482</v>
      </c>
      <c r="C191" s="252"/>
      <c r="D191" s="1040"/>
      <c r="E191" s="504"/>
      <c r="F191" s="252"/>
      <c r="G191" s="1176"/>
    </row>
    <row r="192" spans="1:7" s="272" customFormat="1">
      <c r="A192" s="237"/>
      <c r="B192" s="755"/>
      <c r="C192" s="252"/>
      <c r="D192" s="970"/>
      <c r="E192" s="504"/>
      <c r="F192" s="252"/>
      <c r="G192" s="1176"/>
    </row>
    <row r="193" spans="1:7" s="272" customFormat="1" ht="79.2">
      <c r="A193" s="237"/>
      <c r="B193" s="240" t="s">
        <v>3483</v>
      </c>
      <c r="C193" s="16" t="s">
        <v>258</v>
      </c>
      <c r="D193" s="116">
        <v>1</v>
      </c>
      <c r="E193" s="504"/>
      <c r="F193" s="252"/>
      <c r="G193" s="1176"/>
    </row>
    <row r="194" spans="1:7" s="272" customFormat="1" ht="39.6">
      <c r="A194" s="237"/>
      <c r="B194" s="240" t="s">
        <v>3484</v>
      </c>
      <c r="C194" s="16" t="s">
        <v>258</v>
      </c>
      <c r="D194" s="116">
        <v>1</v>
      </c>
      <c r="E194" s="504"/>
      <c r="F194" s="252"/>
      <c r="G194" s="1176"/>
    </row>
    <row r="195" spans="1:7" s="272" customFormat="1">
      <c r="A195" s="237"/>
      <c r="B195" s="240" t="s">
        <v>2958</v>
      </c>
      <c r="C195" s="16" t="s">
        <v>258</v>
      </c>
      <c r="D195" s="116">
        <v>3</v>
      </c>
      <c r="E195" s="504"/>
      <c r="F195" s="252"/>
      <c r="G195" s="1176"/>
    </row>
    <row r="196" spans="1:7" s="272" customFormat="1" ht="39.6">
      <c r="A196" s="237"/>
      <c r="B196" s="240" t="s">
        <v>2951</v>
      </c>
      <c r="C196" s="16" t="s">
        <v>258</v>
      </c>
      <c r="D196" s="116">
        <v>1</v>
      </c>
      <c r="E196" s="504"/>
      <c r="F196" s="252"/>
      <c r="G196" s="1176"/>
    </row>
    <row r="197" spans="1:7" s="272" customFormat="1" ht="52.8">
      <c r="A197" s="237"/>
      <c r="B197" s="240" t="s">
        <v>3467</v>
      </c>
      <c r="C197" s="16" t="s">
        <v>258</v>
      </c>
      <c r="D197" s="116">
        <v>2</v>
      </c>
      <c r="E197" s="504"/>
      <c r="F197" s="252"/>
      <c r="G197" s="1176"/>
    </row>
    <row r="198" spans="1:7" s="272" customFormat="1" ht="52.8">
      <c r="A198" s="237"/>
      <c r="B198" s="240" t="s">
        <v>3472</v>
      </c>
      <c r="C198" s="16" t="s">
        <v>258</v>
      </c>
      <c r="D198" s="116">
        <v>18</v>
      </c>
      <c r="E198" s="504"/>
      <c r="F198" s="252"/>
      <c r="G198" s="1176"/>
    </row>
    <row r="199" spans="1:7" s="272" customFormat="1" ht="26.4">
      <c r="A199" s="237"/>
      <c r="B199" s="240" t="s">
        <v>2959</v>
      </c>
      <c r="C199" s="16" t="s">
        <v>258</v>
      </c>
      <c r="D199" s="116">
        <v>2</v>
      </c>
      <c r="E199" s="504"/>
      <c r="F199" s="252"/>
      <c r="G199" s="1176"/>
    </row>
    <row r="200" spans="1:7" s="272" customFormat="1" ht="52.8">
      <c r="A200" s="237"/>
      <c r="B200" s="240" t="s">
        <v>3473</v>
      </c>
      <c r="C200" s="16" t="s">
        <v>258</v>
      </c>
      <c r="D200" s="116">
        <v>12</v>
      </c>
      <c r="E200" s="504"/>
      <c r="F200" s="252"/>
      <c r="G200" s="1176"/>
    </row>
    <row r="201" spans="1:7" s="272" customFormat="1">
      <c r="A201" s="237"/>
      <c r="B201" s="239"/>
      <c r="C201" s="252"/>
      <c r="D201" s="1040"/>
      <c r="E201" s="504"/>
      <c r="F201" s="252"/>
      <c r="G201" s="1176"/>
    </row>
    <row r="202" spans="1:7" s="272" customFormat="1" ht="105.6">
      <c r="A202" s="237"/>
      <c r="B202" s="240" t="s">
        <v>2953</v>
      </c>
      <c r="C202" s="252"/>
      <c r="D202" s="1040"/>
      <c r="E202" s="504"/>
      <c r="F202" s="252"/>
      <c r="G202" s="1176"/>
    </row>
    <row r="203" spans="1:7" s="272" customFormat="1" ht="15.75" customHeight="1">
      <c r="A203" s="237"/>
      <c r="B203" s="239" t="s">
        <v>2960</v>
      </c>
      <c r="C203" s="252" t="s">
        <v>339</v>
      </c>
      <c r="D203" s="252">
        <v>1</v>
      </c>
      <c r="E203" s="504"/>
      <c r="F203" s="252">
        <f>D203*E203</f>
        <v>0</v>
      </c>
      <c r="G203" s="1176"/>
    </row>
    <row r="204" spans="1:7" s="272" customFormat="1">
      <c r="A204" s="237"/>
      <c r="B204" s="239"/>
      <c r="C204" s="252"/>
      <c r="D204" s="1040"/>
      <c r="E204" s="504"/>
      <c r="F204" s="252"/>
      <c r="G204" s="1176"/>
    </row>
    <row r="205" spans="1:7" s="272" customFormat="1">
      <c r="A205" s="237"/>
      <c r="B205" s="239"/>
      <c r="C205" s="252"/>
      <c r="D205" s="1040"/>
      <c r="E205" s="504"/>
      <c r="F205" s="252"/>
      <c r="G205" s="1176"/>
    </row>
    <row r="206" spans="1:7" s="272" customFormat="1">
      <c r="A206" s="45" t="s">
        <v>1230</v>
      </c>
      <c r="B206" s="980" t="s">
        <v>2961</v>
      </c>
      <c r="C206" s="16"/>
      <c r="D206" s="16"/>
      <c r="E206" s="720"/>
      <c r="F206" s="16"/>
      <c r="G206" s="1176"/>
    </row>
    <row r="207" spans="1:7" s="272" customFormat="1" ht="177" customHeight="1">
      <c r="A207" s="237"/>
      <c r="B207" s="240" t="s">
        <v>3485</v>
      </c>
      <c r="C207" s="252"/>
      <c r="D207" s="1040"/>
      <c r="E207" s="504"/>
      <c r="F207" s="252"/>
      <c r="G207" s="1176"/>
    </row>
    <row r="208" spans="1:7" s="272" customFormat="1">
      <c r="A208" s="237"/>
      <c r="B208" s="239"/>
      <c r="C208" s="252"/>
      <c r="D208" s="1040"/>
      <c r="E208" s="504"/>
      <c r="F208" s="252"/>
      <c r="G208" s="1176"/>
    </row>
    <row r="209" spans="1:7" s="272" customFormat="1" ht="67.5" customHeight="1">
      <c r="A209" s="237"/>
      <c r="B209" s="240" t="s">
        <v>3483</v>
      </c>
      <c r="C209" s="16" t="s">
        <v>258</v>
      </c>
      <c r="D209" s="116">
        <v>1</v>
      </c>
      <c r="E209" s="504"/>
      <c r="F209" s="252"/>
      <c r="G209" s="1176"/>
    </row>
    <row r="210" spans="1:7" s="272" customFormat="1" ht="39.6">
      <c r="A210" s="237"/>
      <c r="B210" s="240" t="s">
        <v>3484</v>
      </c>
      <c r="C210" s="16" t="s">
        <v>258</v>
      </c>
      <c r="D210" s="116">
        <v>1</v>
      </c>
      <c r="E210" s="504"/>
      <c r="F210" s="252"/>
      <c r="G210" s="1176"/>
    </row>
    <row r="211" spans="1:7" s="272" customFormat="1" ht="22.5" customHeight="1">
      <c r="A211" s="237"/>
      <c r="B211" s="240" t="s">
        <v>2958</v>
      </c>
      <c r="C211" s="16" t="s">
        <v>258</v>
      </c>
      <c r="D211" s="116">
        <v>3</v>
      </c>
      <c r="E211" s="504"/>
      <c r="F211" s="252"/>
      <c r="G211" s="1176"/>
    </row>
    <row r="212" spans="1:7" s="272" customFormat="1" ht="38.25" customHeight="1">
      <c r="A212" s="237"/>
      <c r="B212" s="240" t="s">
        <v>2951</v>
      </c>
      <c r="C212" s="16" t="s">
        <v>258</v>
      </c>
      <c r="D212" s="116">
        <v>1</v>
      </c>
      <c r="E212" s="504"/>
      <c r="F212" s="252"/>
      <c r="G212" s="1176"/>
    </row>
    <row r="213" spans="1:7" s="272" customFormat="1" ht="42" customHeight="1">
      <c r="A213" s="237"/>
      <c r="B213" s="240" t="s">
        <v>3467</v>
      </c>
      <c r="C213" s="16" t="s">
        <v>258</v>
      </c>
      <c r="D213" s="116">
        <v>2</v>
      </c>
      <c r="E213" s="504"/>
      <c r="F213" s="252"/>
      <c r="G213" s="1176"/>
    </row>
    <row r="214" spans="1:7" s="272" customFormat="1" ht="42.75" customHeight="1">
      <c r="A214" s="237"/>
      <c r="B214" s="240" t="s">
        <v>3472</v>
      </c>
      <c r="C214" s="16" t="s">
        <v>258</v>
      </c>
      <c r="D214" s="116">
        <v>15</v>
      </c>
      <c r="E214" s="504"/>
      <c r="F214" s="252"/>
      <c r="G214" s="1176"/>
    </row>
    <row r="215" spans="1:7" s="272" customFormat="1" ht="33" customHeight="1">
      <c r="A215" s="237"/>
      <c r="B215" s="240" t="s">
        <v>2959</v>
      </c>
      <c r="C215" s="16" t="s">
        <v>258</v>
      </c>
      <c r="D215" s="116">
        <v>2</v>
      </c>
      <c r="E215" s="504"/>
      <c r="F215" s="252"/>
      <c r="G215" s="1176"/>
    </row>
    <row r="216" spans="1:7" s="272" customFormat="1" ht="52.8">
      <c r="A216" s="237"/>
      <c r="B216" s="240" t="s">
        <v>3473</v>
      </c>
      <c r="C216" s="16" t="s">
        <v>258</v>
      </c>
      <c r="D216" s="116">
        <v>11</v>
      </c>
      <c r="E216" s="504"/>
      <c r="F216" s="252"/>
      <c r="G216" s="1176"/>
    </row>
    <row r="217" spans="1:7" s="272" customFormat="1" ht="39.6">
      <c r="A217" s="237"/>
      <c r="B217" s="240" t="s">
        <v>3476</v>
      </c>
      <c r="C217" s="16" t="s">
        <v>258</v>
      </c>
      <c r="D217" s="116">
        <v>1</v>
      </c>
      <c r="E217" s="504"/>
      <c r="F217" s="252"/>
      <c r="G217" s="1176"/>
    </row>
    <row r="218" spans="1:7" s="272" customFormat="1">
      <c r="A218" s="237"/>
      <c r="B218" s="239"/>
      <c r="C218" s="252"/>
      <c r="D218" s="1040"/>
      <c r="E218" s="504"/>
      <c r="F218" s="252"/>
      <c r="G218" s="1176"/>
    </row>
    <row r="219" spans="1:7" s="272" customFormat="1" ht="105.6">
      <c r="A219" s="237"/>
      <c r="B219" s="240" t="s">
        <v>2953</v>
      </c>
      <c r="C219" s="252"/>
      <c r="D219" s="1040"/>
      <c r="E219" s="504"/>
      <c r="F219" s="252"/>
      <c r="G219" s="1176"/>
    </row>
    <row r="220" spans="1:7" s="272" customFormat="1" ht="15.75" customHeight="1">
      <c r="A220" s="237"/>
      <c r="B220" s="239" t="s">
        <v>2962</v>
      </c>
      <c r="C220" s="252" t="s">
        <v>339</v>
      </c>
      <c r="D220" s="252">
        <v>1</v>
      </c>
      <c r="E220" s="504"/>
      <c r="F220" s="252">
        <f>D220*E220</f>
        <v>0</v>
      </c>
      <c r="G220" s="1176"/>
    </row>
    <row r="221" spans="1:7" s="272" customFormat="1">
      <c r="A221" s="237"/>
      <c r="B221" s="239"/>
      <c r="C221" s="252"/>
      <c r="D221" s="1040"/>
      <c r="E221" s="504"/>
      <c r="F221" s="252"/>
      <c r="G221" s="1176"/>
    </row>
    <row r="222" spans="1:7" s="272" customFormat="1">
      <c r="A222" s="45" t="s">
        <v>1231</v>
      </c>
      <c r="B222" s="980" t="s">
        <v>2963</v>
      </c>
      <c r="C222" s="16"/>
      <c r="D222" s="16"/>
      <c r="E222" s="720"/>
      <c r="F222" s="16"/>
      <c r="G222" s="1176"/>
    </row>
    <row r="223" spans="1:7" s="272" customFormat="1" ht="177" customHeight="1">
      <c r="A223" s="237"/>
      <c r="B223" s="240" t="s">
        <v>3486</v>
      </c>
      <c r="C223" s="252"/>
      <c r="D223" s="1040"/>
      <c r="E223" s="504"/>
      <c r="F223" s="252"/>
      <c r="G223" s="1176"/>
    </row>
    <row r="224" spans="1:7" s="272" customFormat="1">
      <c r="A224" s="237"/>
      <c r="B224" s="239"/>
      <c r="C224" s="252"/>
      <c r="D224" s="1040"/>
      <c r="E224" s="504"/>
      <c r="F224" s="252"/>
      <c r="G224" s="1176"/>
    </row>
    <row r="225" spans="1:7" s="272" customFormat="1" ht="79.2">
      <c r="A225" s="237"/>
      <c r="B225" s="240" t="s">
        <v>3483</v>
      </c>
      <c r="C225" s="16" t="s">
        <v>258</v>
      </c>
      <c r="D225" s="116">
        <v>1</v>
      </c>
      <c r="E225" s="504"/>
      <c r="F225" s="252"/>
      <c r="G225" s="1176"/>
    </row>
    <row r="226" spans="1:7" s="272" customFormat="1" ht="39.6">
      <c r="A226" s="237"/>
      <c r="B226" s="240" t="s">
        <v>3484</v>
      </c>
      <c r="C226" s="16" t="s">
        <v>258</v>
      </c>
      <c r="D226" s="116">
        <v>1</v>
      </c>
      <c r="E226" s="504"/>
      <c r="F226" s="252"/>
      <c r="G226" s="1176"/>
    </row>
    <row r="227" spans="1:7" s="272" customFormat="1">
      <c r="A227" s="237"/>
      <c r="B227" s="240" t="s">
        <v>2958</v>
      </c>
      <c r="C227" s="16" t="s">
        <v>258</v>
      </c>
      <c r="D227" s="116">
        <v>3</v>
      </c>
      <c r="E227" s="504"/>
      <c r="F227" s="252"/>
      <c r="G227" s="1176"/>
    </row>
    <row r="228" spans="1:7" s="272" customFormat="1" ht="39.6">
      <c r="A228" s="237"/>
      <c r="B228" s="240" t="s">
        <v>2951</v>
      </c>
      <c r="C228" s="16" t="s">
        <v>258</v>
      </c>
      <c r="D228" s="116">
        <v>1</v>
      </c>
      <c r="E228" s="504"/>
      <c r="F228" s="252"/>
      <c r="G228" s="1176"/>
    </row>
    <row r="229" spans="1:7" s="272" customFormat="1" ht="52.8">
      <c r="A229" s="237"/>
      <c r="B229" s="240" t="s">
        <v>3467</v>
      </c>
      <c r="C229" s="16" t="s">
        <v>258</v>
      </c>
      <c r="D229" s="116">
        <v>1</v>
      </c>
      <c r="E229" s="504"/>
      <c r="F229" s="252"/>
      <c r="G229" s="1176"/>
    </row>
    <row r="230" spans="1:7" s="272" customFormat="1" ht="52.8">
      <c r="A230" s="237"/>
      <c r="B230" s="240" t="s">
        <v>3472</v>
      </c>
      <c r="C230" s="16" t="s">
        <v>258</v>
      </c>
      <c r="D230" s="116">
        <v>5</v>
      </c>
      <c r="E230" s="504"/>
      <c r="F230" s="252"/>
      <c r="G230" s="1176"/>
    </row>
    <row r="231" spans="1:7" s="272" customFormat="1" ht="26.4">
      <c r="A231" s="237"/>
      <c r="B231" s="240" t="s">
        <v>2959</v>
      </c>
      <c r="C231" s="16" t="s">
        <v>258</v>
      </c>
      <c r="D231" s="116">
        <v>1</v>
      </c>
      <c r="E231" s="504"/>
      <c r="F231" s="252"/>
      <c r="G231" s="1176"/>
    </row>
    <row r="232" spans="1:7" s="272" customFormat="1" ht="39.6">
      <c r="A232" s="237"/>
      <c r="B232" s="240" t="s">
        <v>3475</v>
      </c>
      <c r="C232" s="16" t="s">
        <v>258</v>
      </c>
      <c r="D232" s="116">
        <v>1</v>
      </c>
      <c r="E232" s="504"/>
      <c r="F232" s="252"/>
      <c r="G232" s="1176"/>
    </row>
    <row r="233" spans="1:7" s="272" customFormat="1" ht="52.8">
      <c r="A233" s="237"/>
      <c r="B233" s="240" t="s">
        <v>3473</v>
      </c>
      <c r="C233" s="16" t="s">
        <v>258</v>
      </c>
      <c r="D233" s="116">
        <v>2</v>
      </c>
      <c r="E233" s="504"/>
      <c r="F233" s="252"/>
      <c r="G233" s="1176"/>
    </row>
    <row r="234" spans="1:7" s="272" customFormat="1">
      <c r="A234" s="237"/>
      <c r="B234" s="239"/>
      <c r="C234" s="252"/>
      <c r="D234" s="1040"/>
      <c r="E234" s="504"/>
      <c r="F234" s="252"/>
      <c r="G234" s="1176"/>
    </row>
    <row r="235" spans="1:7" s="272" customFormat="1" ht="105.6">
      <c r="A235" s="237"/>
      <c r="B235" s="240" t="s">
        <v>2953</v>
      </c>
      <c r="C235" s="252"/>
      <c r="D235" s="1040"/>
      <c r="E235" s="504"/>
      <c r="F235" s="252"/>
      <c r="G235" s="1176"/>
    </row>
    <row r="236" spans="1:7" s="272" customFormat="1" ht="15.75" customHeight="1">
      <c r="A236" s="237"/>
      <c r="B236" s="239" t="s">
        <v>2964</v>
      </c>
      <c r="C236" s="252" t="s">
        <v>339</v>
      </c>
      <c r="D236" s="252">
        <v>1</v>
      </c>
      <c r="E236" s="504"/>
      <c r="F236" s="252">
        <f>D236*E236</f>
        <v>0</v>
      </c>
      <c r="G236" s="1176"/>
    </row>
    <row r="237" spans="1:7" s="272" customFormat="1">
      <c r="A237" s="237"/>
      <c r="B237" s="239"/>
      <c r="C237" s="252"/>
      <c r="D237" s="1040"/>
      <c r="E237" s="504"/>
      <c r="F237" s="252"/>
      <c r="G237" s="1176"/>
    </row>
    <row r="238" spans="1:7" s="272" customFormat="1">
      <c r="A238" s="45" t="s">
        <v>1232</v>
      </c>
      <c r="B238" s="980" t="s">
        <v>2965</v>
      </c>
      <c r="C238" s="16"/>
      <c r="D238" s="16"/>
      <c r="E238" s="720"/>
      <c r="F238" s="16"/>
      <c r="G238" s="1176"/>
    </row>
    <row r="239" spans="1:7" s="272" customFormat="1" ht="191.25" customHeight="1">
      <c r="A239" s="237"/>
      <c r="B239" s="240" t="s">
        <v>3487</v>
      </c>
      <c r="C239" s="252"/>
      <c r="D239" s="1040"/>
      <c r="E239" s="504"/>
      <c r="F239" s="252"/>
      <c r="G239" s="1176"/>
    </row>
    <row r="240" spans="1:7" s="272" customFormat="1">
      <c r="A240" s="237"/>
      <c r="B240" s="239"/>
      <c r="C240" s="252"/>
      <c r="D240" s="1040"/>
      <c r="E240" s="504"/>
      <c r="F240" s="252"/>
      <c r="G240" s="1176"/>
    </row>
    <row r="241" spans="1:7" s="272" customFormat="1" ht="79.2">
      <c r="A241" s="237"/>
      <c r="B241" s="240" t="s">
        <v>3483</v>
      </c>
      <c r="C241" s="16" t="s">
        <v>258</v>
      </c>
      <c r="D241" s="116">
        <v>1</v>
      </c>
      <c r="E241" s="504"/>
      <c r="F241" s="252"/>
      <c r="G241" s="1176"/>
    </row>
    <row r="242" spans="1:7" s="272" customFormat="1" ht="39.6">
      <c r="A242" s="237"/>
      <c r="B242" s="240" t="s">
        <v>3484</v>
      </c>
      <c r="C242" s="16" t="s">
        <v>258</v>
      </c>
      <c r="D242" s="116">
        <v>1</v>
      </c>
      <c r="E242" s="504"/>
      <c r="F242" s="252"/>
      <c r="G242" s="1176"/>
    </row>
    <row r="243" spans="1:7" s="272" customFormat="1">
      <c r="A243" s="237"/>
      <c r="B243" s="240" t="s">
        <v>2958</v>
      </c>
      <c r="C243" s="16" t="s">
        <v>258</v>
      </c>
      <c r="D243" s="116">
        <v>3</v>
      </c>
      <c r="E243" s="504"/>
      <c r="F243" s="252"/>
      <c r="G243" s="1176"/>
    </row>
    <row r="244" spans="1:7" s="272" customFormat="1" ht="39.6">
      <c r="A244" s="237"/>
      <c r="B244" s="240" t="s">
        <v>2951</v>
      </c>
      <c r="C244" s="16" t="s">
        <v>258</v>
      </c>
      <c r="D244" s="116">
        <v>1</v>
      </c>
      <c r="E244" s="504"/>
      <c r="F244" s="252"/>
      <c r="G244" s="1176"/>
    </row>
    <row r="245" spans="1:7" s="272" customFormat="1" ht="52.8">
      <c r="A245" s="237"/>
      <c r="B245" s="240" t="s">
        <v>3467</v>
      </c>
      <c r="C245" s="16" t="s">
        <v>258</v>
      </c>
      <c r="D245" s="116">
        <v>2</v>
      </c>
      <c r="E245" s="504"/>
      <c r="F245" s="252"/>
      <c r="G245" s="1176"/>
    </row>
    <row r="246" spans="1:7" s="272" customFormat="1" ht="52.8">
      <c r="A246" s="237"/>
      <c r="B246" s="240" t="s">
        <v>3472</v>
      </c>
      <c r="C246" s="16" t="s">
        <v>258</v>
      </c>
      <c r="D246" s="116">
        <v>11</v>
      </c>
      <c r="E246" s="504"/>
      <c r="F246" s="252"/>
      <c r="G246" s="1176"/>
    </row>
    <row r="247" spans="1:7" s="272" customFormat="1" ht="26.4">
      <c r="A247" s="237"/>
      <c r="B247" s="240" t="s">
        <v>2959</v>
      </c>
      <c r="C247" s="16" t="s">
        <v>258</v>
      </c>
      <c r="D247" s="116">
        <v>2</v>
      </c>
      <c r="E247" s="504"/>
      <c r="F247" s="252"/>
      <c r="G247" s="1176"/>
    </row>
    <row r="248" spans="1:7" s="272" customFormat="1" ht="52.8">
      <c r="A248" s="237"/>
      <c r="B248" s="240" t="s">
        <v>3473</v>
      </c>
      <c r="C248" s="16" t="s">
        <v>258</v>
      </c>
      <c r="D248" s="116">
        <v>20</v>
      </c>
      <c r="E248" s="504"/>
      <c r="F248" s="252"/>
      <c r="G248" s="1176"/>
    </row>
    <row r="249" spans="1:7" s="272" customFormat="1" ht="26.4">
      <c r="A249" s="237"/>
      <c r="B249" s="240" t="s">
        <v>2942</v>
      </c>
      <c r="C249" s="16" t="s">
        <v>258</v>
      </c>
      <c r="D249" s="116">
        <v>1</v>
      </c>
      <c r="E249" s="504"/>
      <c r="F249" s="252"/>
      <c r="G249" s="1176"/>
    </row>
    <row r="250" spans="1:7" s="272" customFormat="1">
      <c r="A250" s="237"/>
      <c r="B250" s="239"/>
      <c r="C250" s="252"/>
      <c r="D250" s="1040"/>
      <c r="E250" s="504"/>
      <c r="F250" s="252"/>
      <c r="G250" s="1176"/>
    </row>
    <row r="251" spans="1:7" s="272" customFormat="1" ht="105.6">
      <c r="A251" s="237"/>
      <c r="B251" s="240" t="s">
        <v>2953</v>
      </c>
      <c r="C251" s="252"/>
      <c r="D251" s="1040"/>
      <c r="E251" s="504"/>
      <c r="F251" s="252"/>
      <c r="G251" s="1176"/>
    </row>
    <row r="252" spans="1:7" s="272" customFormat="1" ht="15.75" customHeight="1">
      <c r="A252" s="237"/>
      <c r="B252" s="239" t="s">
        <v>2966</v>
      </c>
      <c r="C252" s="252" t="s">
        <v>339</v>
      </c>
      <c r="D252" s="252">
        <v>1</v>
      </c>
      <c r="E252" s="504"/>
      <c r="F252" s="252">
        <f>D252*E252</f>
        <v>0</v>
      </c>
      <c r="G252" s="1176"/>
    </row>
    <row r="253" spans="1:7" s="272" customFormat="1">
      <c r="A253" s="237"/>
      <c r="B253" s="239"/>
      <c r="C253" s="252"/>
      <c r="D253" s="1040"/>
      <c r="E253" s="504"/>
      <c r="F253" s="252"/>
      <c r="G253" s="1176"/>
    </row>
    <row r="254" spans="1:7" s="272" customFormat="1">
      <c r="A254" s="45" t="s">
        <v>1233</v>
      </c>
      <c r="B254" s="980" t="s">
        <v>2967</v>
      </c>
      <c r="C254" s="16"/>
      <c r="D254" s="16"/>
      <c r="E254" s="720"/>
      <c r="F254" s="16"/>
      <c r="G254" s="1176"/>
    </row>
    <row r="255" spans="1:7" s="272" customFormat="1" ht="193.5" customHeight="1">
      <c r="A255" s="237"/>
      <c r="B255" s="240" t="s">
        <v>3488</v>
      </c>
      <c r="C255" s="252"/>
      <c r="D255" s="1040"/>
      <c r="E255" s="504"/>
      <c r="F255" s="252"/>
      <c r="G255" s="1176"/>
    </row>
    <row r="256" spans="1:7" s="272" customFormat="1">
      <c r="A256" s="237"/>
      <c r="B256" s="239"/>
      <c r="C256" s="252"/>
      <c r="D256" s="1040"/>
      <c r="E256" s="504"/>
      <c r="F256" s="252"/>
      <c r="G256" s="1176"/>
    </row>
    <row r="257" spans="1:7" s="272" customFormat="1" ht="79.2">
      <c r="A257" s="237"/>
      <c r="B257" s="240" t="s">
        <v>3483</v>
      </c>
      <c r="C257" s="16" t="s">
        <v>258</v>
      </c>
      <c r="D257" s="116">
        <v>1</v>
      </c>
      <c r="E257" s="504"/>
      <c r="F257" s="252"/>
      <c r="G257" s="1176"/>
    </row>
    <row r="258" spans="1:7" s="272" customFormat="1" ht="39.6">
      <c r="A258" s="237"/>
      <c r="B258" s="240" t="s">
        <v>3484</v>
      </c>
      <c r="C258" s="16" t="s">
        <v>258</v>
      </c>
      <c r="D258" s="116">
        <v>1</v>
      </c>
      <c r="E258" s="504"/>
      <c r="F258" s="252"/>
      <c r="G258" s="1176"/>
    </row>
    <row r="259" spans="1:7" s="272" customFormat="1">
      <c r="A259" s="237"/>
      <c r="B259" s="240" t="s">
        <v>2958</v>
      </c>
      <c r="C259" s="16" t="s">
        <v>258</v>
      </c>
      <c r="D259" s="116">
        <v>3</v>
      </c>
      <c r="E259" s="504"/>
      <c r="F259" s="252"/>
      <c r="G259" s="1176"/>
    </row>
    <row r="260" spans="1:7" s="272" customFormat="1" ht="39.6">
      <c r="A260" s="237"/>
      <c r="B260" s="240" t="s">
        <v>2951</v>
      </c>
      <c r="C260" s="16" t="s">
        <v>258</v>
      </c>
      <c r="D260" s="116">
        <v>1</v>
      </c>
      <c r="E260" s="504"/>
      <c r="F260" s="252"/>
      <c r="G260" s="1176"/>
    </row>
    <row r="261" spans="1:7" s="272" customFormat="1" ht="52.8">
      <c r="A261" s="237"/>
      <c r="B261" s="240" t="s">
        <v>3467</v>
      </c>
      <c r="C261" s="16" t="s">
        <v>258</v>
      </c>
      <c r="D261" s="116">
        <v>2</v>
      </c>
      <c r="E261" s="504"/>
      <c r="F261" s="252"/>
      <c r="G261" s="1176"/>
    </row>
    <row r="262" spans="1:7" s="272" customFormat="1" ht="52.8">
      <c r="A262" s="237"/>
      <c r="B262" s="240" t="s">
        <v>3472</v>
      </c>
      <c r="C262" s="16" t="s">
        <v>258</v>
      </c>
      <c r="D262" s="116">
        <v>10</v>
      </c>
      <c r="E262" s="504"/>
      <c r="F262" s="252"/>
      <c r="G262" s="1176"/>
    </row>
    <row r="263" spans="1:7" s="272" customFormat="1" ht="26.4">
      <c r="A263" s="237"/>
      <c r="B263" s="240" t="s">
        <v>2959</v>
      </c>
      <c r="C263" s="16" t="s">
        <v>258</v>
      </c>
      <c r="D263" s="116">
        <v>2</v>
      </c>
      <c r="E263" s="504"/>
      <c r="F263" s="252"/>
      <c r="G263" s="1176"/>
    </row>
    <row r="264" spans="1:7" s="272" customFormat="1" ht="52.8">
      <c r="A264" s="237"/>
      <c r="B264" s="240" t="s">
        <v>3473</v>
      </c>
      <c r="C264" s="16" t="s">
        <v>258</v>
      </c>
      <c r="D264" s="116">
        <v>19</v>
      </c>
      <c r="E264" s="504"/>
      <c r="F264" s="252"/>
      <c r="G264" s="1176"/>
    </row>
    <row r="265" spans="1:7" s="272" customFormat="1" ht="39.6">
      <c r="A265" s="237"/>
      <c r="B265" s="240" t="s">
        <v>3475</v>
      </c>
      <c r="C265" s="16" t="s">
        <v>258</v>
      </c>
      <c r="D265" s="116">
        <v>2</v>
      </c>
      <c r="E265" s="504"/>
      <c r="F265" s="252"/>
      <c r="G265" s="1176"/>
    </row>
    <row r="266" spans="1:7" s="272" customFormat="1" ht="26.4">
      <c r="A266" s="237"/>
      <c r="B266" s="240" t="s">
        <v>2942</v>
      </c>
      <c r="C266" s="16" t="s">
        <v>258</v>
      </c>
      <c r="D266" s="116">
        <v>1</v>
      </c>
      <c r="E266" s="504"/>
      <c r="F266" s="252"/>
      <c r="G266" s="1176"/>
    </row>
    <row r="267" spans="1:7" s="272" customFormat="1">
      <c r="A267" s="237"/>
      <c r="B267" s="239"/>
      <c r="C267" s="252"/>
      <c r="D267" s="1040"/>
      <c r="E267" s="504"/>
      <c r="F267" s="252"/>
      <c r="G267" s="1176"/>
    </row>
    <row r="268" spans="1:7" s="272" customFormat="1" ht="105.6">
      <c r="A268" s="237"/>
      <c r="B268" s="240" t="s">
        <v>2953</v>
      </c>
      <c r="C268" s="252"/>
      <c r="D268" s="1040"/>
      <c r="E268" s="504"/>
      <c r="F268" s="252"/>
      <c r="G268" s="1176"/>
    </row>
    <row r="269" spans="1:7" s="272" customFormat="1" ht="15.75" customHeight="1">
      <c r="A269" s="237"/>
      <c r="B269" s="239" t="s">
        <v>2968</v>
      </c>
      <c r="C269" s="252" t="s">
        <v>339</v>
      </c>
      <c r="D269" s="252">
        <v>1</v>
      </c>
      <c r="E269" s="504"/>
      <c r="F269" s="252">
        <f>D269*E269</f>
        <v>0</v>
      </c>
      <c r="G269" s="1176"/>
    </row>
    <row r="270" spans="1:7" s="272" customFormat="1">
      <c r="A270" s="237"/>
      <c r="B270" s="239"/>
      <c r="C270" s="252"/>
      <c r="D270" s="1040"/>
      <c r="E270" s="504"/>
      <c r="F270" s="252"/>
      <c r="G270" s="1176"/>
    </row>
    <row r="271" spans="1:7" s="272" customFormat="1">
      <c r="A271" s="45" t="s">
        <v>1234</v>
      </c>
      <c r="B271" s="980" t="s">
        <v>2969</v>
      </c>
      <c r="C271" s="16"/>
      <c r="D271" s="16"/>
      <c r="E271" s="720"/>
      <c r="F271" s="16"/>
      <c r="G271" s="1176"/>
    </row>
    <row r="272" spans="1:7" s="272" customFormat="1" ht="190.5" customHeight="1">
      <c r="A272" s="237"/>
      <c r="B272" s="240" t="s">
        <v>3490</v>
      </c>
      <c r="C272" s="252"/>
      <c r="D272" s="1040"/>
      <c r="E272" s="504"/>
      <c r="F272" s="252"/>
      <c r="G272" s="1176"/>
    </row>
    <row r="273" spans="1:7" s="272" customFormat="1">
      <c r="A273" s="237"/>
      <c r="B273" s="239"/>
      <c r="C273" s="252"/>
      <c r="D273" s="1040"/>
      <c r="E273" s="504"/>
      <c r="F273" s="252"/>
      <c r="G273" s="1176"/>
    </row>
    <row r="274" spans="1:7" s="272" customFormat="1" ht="79.2">
      <c r="A274" s="237"/>
      <c r="B274" s="240" t="s">
        <v>3483</v>
      </c>
      <c r="C274" s="16" t="s">
        <v>258</v>
      </c>
      <c r="D274" s="116">
        <v>1</v>
      </c>
      <c r="E274" s="504"/>
      <c r="F274" s="252"/>
      <c r="G274" s="1176"/>
    </row>
    <row r="275" spans="1:7" s="272" customFormat="1" ht="39.6">
      <c r="A275" s="237"/>
      <c r="B275" s="240" t="s">
        <v>3484</v>
      </c>
      <c r="C275" s="16" t="s">
        <v>258</v>
      </c>
      <c r="D275" s="116">
        <v>1</v>
      </c>
      <c r="E275" s="504"/>
      <c r="F275" s="252"/>
      <c r="G275" s="1176"/>
    </row>
    <row r="276" spans="1:7" s="272" customFormat="1">
      <c r="A276" s="237"/>
      <c r="B276" s="240" t="s">
        <v>2958</v>
      </c>
      <c r="C276" s="16" t="s">
        <v>258</v>
      </c>
      <c r="D276" s="116">
        <v>3</v>
      </c>
      <c r="E276" s="504"/>
      <c r="F276" s="252"/>
      <c r="G276" s="1176"/>
    </row>
    <row r="277" spans="1:7" s="272" customFormat="1" ht="39.6">
      <c r="A277" s="237"/>
      <c r="B277" s="240" t="s">
        <v>2951</v>
      </c>
      <c r="C277" s="16" t="s">
        <v>258</v>
      </c>
      <c r="D277" s="116">
        <v>1</v>
      </c>
      <c r="E277" s="504"/>
      <c r="F277" s="252"/>
      <c r="G277" s="1176"/>
    </row>
    <row r="278" spans="1:7" s="272" customFormat="1" ht="52.8">
      <c r="A278" s="237"/>
      <c r="B278" s="240" t="s">
        <v>3467</v>
      </c>
      <c r="C278" s="16" t="s">
        <v>258</v>
      </c>
      <c r="D278" s="116">
        <v>2</v>
      </c>
      <c r="E278" s="504"/>
      <c r="F278" s="252"/>
      <c r="G278" s="1176"/>
    </row>
    <row r="279" spans="1:7" s="272" customFormat="1" ht="52.8">
      <c r="A279" s="237"/>
      <c r="B279" s="240" t="s">
        <v>3472</v>
      </c>
      <c r="C279" s="16" t="s">
        <v>258</v>
      </c>
      <c r="D279" s="116">
        <v>8</v>
      </c>
      <c r="E279" s="504"/>
      <c r="F279" s="252"/>
      <c r="G279" s="1176"/>
    </row>
    <row r="280" spans="1:7" s="272" customFormat="1" ht="26.4">
      <c r="A280" s="237"/>
      <c r="B280" s="240" t="s">
        <v>2959</v>
      </c>
      <c r="C280" s="16" t="s">
        <v>258</v>
      </c>
      <c r="D280" s="116">
        <v>2</v>
      </c>
      <c r="E280" s="504"/>
      <c r="F280" s="252"/>
      <c r="G280" s="1176"/>
    </row>
    <row r="281" spans="1:7" s="272" customFormat="1" ht="52.8">
      <c r="A281" s="237"/>
      <c r="B281" s="240" t="s">
        <v>3473</v>
      </c>
      <c r="C281" s="16" t="s">
        <v>258</v>
      </c>
      <c r="D281" s="116">
        <v>10</v>
      </c>
      <c r="E281" s="504"/>
      <c r="F281" s="252"/>
      <c r="G281" s="1176"/>
    </row>
    <row r="282" spans="1:7" s="272" customFormat="1" ht="39.6">
      <c r="A282" s="237"/>
      <c r="B282" s="240" t="s">
        <v>3475</v>
      </c>
      <c r="C282" s="16" t="s">
        <v>258</v>
      </c>
      <c r="D282" s="116">
        <v>4</v>
      </c>
      <c r="E282" s="504"/>
      <c r="F282" s="252"/>
      <c r="G282" s="1176"/>
    </row>
    <row r="283" spans="1:7" s="272" customFormat="1">
      <c r="A283" s="237"/>
      <c r="B283" s="239"/>
      <c r="C283" s="252"/>
      <c r="D283" s="1040"/>
      <c r="E283" s="504"/>
      <c r="F283" s="252"/>
      <c r="G283" s="1176"/>
    </row>
    <row r="284" spans="1:7" s="272" customFormat="1" ht="105.6">
      <c r="A284" s="237"/>
      <c r="B284" s="240" t="s">
        <v>2953</v>
      </c>
      <c r="C284" s="252"/>
      <c r="D284" s="1040"/>
      <c r="E284" s="504"/>
      <c r="F284" s="252"/>
      <c r="G284" s="1176"/>
    </row>
    <row r="285" spans="1:7" s="272" customFormat="1" ht="15.75" customHeight="1">
      <c r="A285" s="237"/>
      <c r="B285" s="239" t="s">
        <v>2970</v>
      </c>
      <c r="C285" s="252" t="s">
        <v>339</v>
      </c>
      <c r="D285" s="252">
        <v>1</v>
      </c>
      <c r="E285" s="504"/>
      <c r="F285" s="252">
        <f>D285*E285</f>
        <v>0</v>
      </c>
      <c r="G285" s="1176"/>
    </row>
    <row r="286" spans="1:7" s="272" customFormat="1">
      <c r="A286" s="237"/>
      <c r="B286" s="239"/>
      <c r="C286" s="252"/>
      <c r="D286" s="1040"/>
      <c r="E286" s="504"/>
      <c r="F286" s="252"/>
      <c r="G286" s="1176"/>
    </row>
    <row r="287" spans="1:7" s="272" customFormat="1">
      <c r="A287" s="45" t="s">
        <v>1235</v>
      </c>
      <c r="B287" s="980" t="s">
        <v>2971</v>
      </c>
      <c r="C287" s="16"/>
      <c r="D287" s="16"/>
      <c r="E287" s="720"/>
      <c r="F287" s="16"/>
      <c r="G287" s="1176"/>
    </row>
    <row r="288" spans="1:7" s="272" customFormat="1" ht="190.5" customHeight="1">
      <c r="A288" s="237"/>
      <c r="B288" s="240" t="s">
        <v>3489</v>
      </c>
      <c r="C288" s="252"/>
      <c r="D288" s="1040"/>
      <c r="E288" s="504"/>
      <c r="F288" s="252"/>
      <c r="G288" s="1176"/>
    </row>
    <row r="289" spans="1:7" s="272" customFormat="1">
      <c r="A289" s="237"/>
      <c r="B289" s="239"/>
      <c r="C289" s="252"/>
      <c r="D289" s="1040"/>
      <c r="E289" s="504"/>
      <c r="F289" s="252"/>
      <c r="G289" s="1176"/>
    </row>
    <row r="290" spans="1:7" s="272" customFormat="1" ht="79.2">
      <c r="A290" s="237"/>
      <c r="B290" s="240" t="s">
        <v>3483</v>
      </c>
      <c r="C290" s="16" t="s">
        <v>258</v>
      </c>
      <c r="D290" s="116">
        <v>1</v>
      </c>
      <c r="E290" s="504"/>
      <c r="F290" s="252"/>
      <c r="G290" s="1176"/>
    </row>
    <row r="291" spans="1:7" s="272" customFormat="1" ht="39.6">
      <c r="A291" s="237"/>
      <c r="B291" s="240" t="s">
        <v>3484</v>
      </c>
      <c r="C291" s="16" t="s">
        <v>258</v>
      </c>
      <c r="D291" s="116">
        <v>1</v>
      </c>
      <c r="E291" s="504"/>
      <c r="F291" s="252"/>
      <c r="G291" s="1176"/>
    </row>
    <row r="292" spans="1:7" s="272" customFormat="1">
      <c r="A292" s="237"/>
      <c r="B292" s="240" t="s">
        <v>2958</v>
      </c>
      <c r="C292" s="16" t="s">
        <v>258</v>
      </c>
      <c r="D292" s="116">
        <v>3</v>
      </c>
      <c r="E292" s="504"/>
      <c r="F292" s="252"/>
      <c r="G292" s="1176"/>
    </row>
    <row r="293" spans="1:7" s="272" customFormat="1" ht="39.6">
      <c r="A293" s="237"/>
      <c r="B293" s="240" t="s">
        <v>2951</v>
      </c>
      <c r="C293" s="16" t="s">
        <v>258</v>
      </c>
      <c r="D293" s="116">
        <v>1</v>
      </c>
      <c r="E293" s="504"/>
      <c r="F293" s="252"/>
      <c r="G293" s="1176"/>
    </row>
    <row r="294" spans="1:7" s="272" customFormat="1" ht="52.8">
      <c r="A294" s="237"/>
      <c r="B294" s="240" t="s">
        <v>3467</v>
      </c>
      <c r="C294" s="16" t="s">
        <v>258</v>
      </c>
      <c r="D294" s="116">
        <v>4</v>
      </c>
      <c r="E294" s="504"/>
      <c r="F294" s="252"/>
      <c r="G294" s="1176"/>
    </row>
    <row r="295" spans="1:7" s="272" customFormat="1" ht="52.8">
      <c r="A295" s="237"/>
      <c r="B295" s="240" t="s">
        <v>3472</v>
      </c>
      <c r="C295" s="16" t="s">
        <v>258</v>
      </c>
      <c r="D295" s="116">
        <v>9</v>
      </c>
      <c r="E295" s="504"/>
      <c r="F295" s="252"/>
      <c r="G295" s="1176"/>
    </row>
    <row r="296" spans="1:7" s="272" customFormat="1" ht="26.4">
      <c r="A296" s="237"/>
      <c r="B296" s="240" t="s">
        <v>2959</v>
      </c>
      <c r="C296" s="16" t="s">
        <v>258</v>
      </c>
      <c r="D296" s="116">
        <v>2</v>
      </c>
      <c r="E296" s="504"/>
      <c r="F296" s="252"/>
      <c r="G296" s="1176"/>
    </row>
    <row r="297" spans="1:7" s="272" customFormat="1" ht="52.8">
      <c r="A297" s="237"/>
      <c r="B297" s="240" t="s">
        <v>3473</v>
      </c>
      <c r="C297" s="16" t="s">
        <v>258</v>
      </c>
      <c r="D297" s="116">
        <v>12</v>
      </c>
      <c r="E297" s="504"/>
      <c r="F297" s="252"/>
      <c r="G297" s="1176"/>
    </row>
    <row r="298" spans="1:7" s="272" customFormat="1" ht="39.6">
      <c r="A298" s="237"/>
      <c r="B298" s="240" t="s">
        <v>3475</v>
      </c>
      <c r="C298" s="16" t="s">
        <v>258</v>
      </c>
      <c r="D298" s="116">
        <v>2</v>
      </c>
      <c r="E298" s="504"/>
      <c r="F298" s="252"/>
      <c r="G298" s="1176"/>
    </row>
    <row r="299" spans="1:7" s="272" customFormat="1" ht="39.6">
      <c r="A299" s="237"/>
      <c r="B299" s="240" t="s">
        <v>3476</v>
      </c>
      <c r="C299" s="16" t="s">
        <v>258</v>
      </c>
      <c r="D299" s="116">
        <v>1</v>
      </c>
      <c r="E299" s="504"/>
      <c r="F299" s="252"/>
      <c r="G299" s="1176"/>
    </row>
    <row r="300" spans="1:7" s="272" customFormat="1" ht="39.6">
      <c r="A300" s="237"/>
      <c r="B300" s="240" t="s">
        <v>2972</v>
      </c>
      <c r="C300" s="16" t="s">
        <v>258</v>
      </c>
      <c r="D300" s="116">
        <v>1</v>
      </c>
      <c r="E300" s="504"/>
      <c r="F300" s="252"/>
      <c r="G300" s="1176"/>
    </row>
    <row r="301" spans="1:7" s="272" customFormat="1" ht="39.6">
      <c r="A301" s="237"/>
      <c r="B301" s="240" t="s">
        <v>2947</v>
      </c>
      <c r="C301" s="16" t="s">
        <v>258</v>
      </c>
      <c r="D301" s="116">
        <v>1</v>
      </c>
      <c r="E301" s="504"/>
      <c r="F301" s="252"/>
      <c r="G301" s="1176"/>
    </row>
    <row r="302" spans="1:7" s="272" customFormat="1" ht="39.6">
      <c r="A302" s="237"/>
      <c r="B302" s="240" t="s">
        <v>2973</v>
      </c>
      <c r="C302" s="16" t="s">
        <v>258</v>
      </c>
      <c r="D302" s="116">
        <v>1</v>
      </c>
      <c r="E302" s="504"/>
      <c r="F302" s="252"/>
      <c r="G302" s="1176"/>
    </row>
    <row r="303" spans="1:7" s="272" customFormat="1">
      <c r="A303" s="237"/>
      <c r="B303" s="239"/>
      <c r="C303" s="252"/>
      <c r="D303" s="1040"/>
      <c r="E303" s="504"/>
      <c r="F303" s="252"/>
      <c r="G303" s="1176"/>
    </row>
    <row r="304" spans="1:7" s="272" customFormat="1" ht="105.6">
      <c r="A304" s="237"/>
      <c r="B304" s="240" t="s">
        <v>2953</v>
      </c>
      <c r="C304" s="252"/>
      <c r="D304" s="1040"/>
      <c r="E304" s="504"/>
      <c r="F304" s="252"/>
      <c r="G304" s="1176"/>
    </row>
    <row r="305" spans="1:7" s="272" customFormat="1" ht="15.75" customHeight="1">
      <c r="A305" s="237"/>
      <c r="B305" s="239" t="s">
        <v>2974</v>
      </c>
      <c r="C305" s="252" t="s">
        <v>339</v>
      </c>
      <c r="D305" s="252">
        <v>1</v>
      </c>
      <c r="E305" s="504"/>
      <c r="F305" s="252">
        <f>D305*E305</f>
        <v>0</v>
      </c>
      <c r="G305" s="1176"/>
    </row>
    <row r="306" spans="1:7" s="272" customFormat="1">
      <c r="A306" s="237"/>
      <c r="B306" s="239"/>
      <c r="C306" s="252"/>
      <c r="D306" s="252"/>
      <c r="E306" s="504"/>
      <c r="F306" s="252"/>
      <c r="G306" s="1176"/>
    </row>
    <row r="307" spans="1:7" s="272" customFormat="1" ht="16.5" customHeight="1" thickBot="1">
      <c r="A307" s="253"/>
      <c r="C307" s="252"/>
      <c r="D307" s="252"/>
      <c r="E307" s="504"/>
      <c r="F307" s="252"/>
      <c r="G307" s="1176"/>
    </row>
    <row r="308" spans="1:7" s="272" customFormat="1" ht="13.8" thickBot="1">
      <c r="A308" s="991"/>
      <c r="B308" s="996" t="s">
        <v>1911</v>
      </c>
      <c r="C308" s="1045"/>
      <c r="D308" s="1045"/>
      <c r="E308" s="1046"/>
      <c r="F308" s="1047">
        <f>SUM(F120:F305)</f>
        <v>0</v>
      </c>
      <c r="G308" s="1176"/>
    </row>
    <row r="309" spans="1:7" s="272" customFormat="1">
      <c r="A309" s="253"/>
      <c r="B309" s="239"/>
      <c r="C309" s="252"/>
      <c r="D309" s="252"/>
      <c r="E309" s="504"/>
      <c r="F309" s="252"/>
      <c r="G309" s="1176"/>
    </row>
    <row r="310" spans="1:7" s="272" customFormat="1">
      <c r="A310" s="999" t="s">
        <v>1253</v>
      </c>
      <c r="B310" s="992" t="s">
        <v>1454</v>
      </c>
      <c r="C310" s="252"/>
      <c r="D310" s="252"/>
      <c r="E310" s="504"/>
      <c r="F310" s="252"/>
      <c r="G310" s="1176"/>
    </row>
    <row r="311" spans="1:7" s="272" customFormat="1">
      <c r="A311" s="57"/>
      <c r="B311" s="910"/>
      <c r="C311" s="252"/>
      <c r="D311" s="252"/>
      <c r="E311" s="504"/>
      <c r="F311" s="252"/>
      <c r="G311" s="1176"/>
    </row>
    <row r="312" spans="1:7" s="132" customFormat="1" ht="237" customHeight="1">
      <c r="A312" s="1001"/>
      <c r="B312" s="1002" t="s">
        <v>3608</v>
      </c>
      <c r="C312" s="1037"/>
      <c r="D312" s="1037"/>
      <c r="E312" s="1037"/>
      <c r="F312" s="1037"/>
      <c r="G312" s="1162"/>
    </row>
    <row r="313" spans="1:7" s="132" customFormat="1" ht="105.6">
      <c r="A313" s="1001"/>
      <c r="B313" s="979" t="s">
        <v>2975</v>
      </c>
      <c r="C313" s="1037"/>
      <c r="D313" s="1037"/>
      <c r="E313" s="1037"/>
      <c r="F313" s="1037"/>
      <c r="G313" s="1179"/>
    </row>
    <row r="314" spans="1:7" s="132" customFormat="1">
      <c r="A314" s="1001"/>
      <c r="B314" s="1199"/>
      <c r="C314" s="1037"/>
      <c r="D314" s="1037"/>
      <c r="E314" s="1037"/>
      <c r="F314" s="1037"/>
      <c r="G314" s="1162"/>
    </row>
    <row r="315" spans="1:7" s="132" customFormat="1">
      <c r="A315" s="1001"/>
      <c r="B315" s="241"/>
      <c r="C315" s="1037"/>
      <c r="D315" s="1037"/>
      <c r="E315" s="1037"/>
      <c r="F315" s="1037"/>
      <c r="G315" s="1179"/>
    </row>
    <row r="316" spans="1:7" s="132" customFormat="1" ht="198" customHeight="1">
      <c r="A316" s="45" t="s">
        <v>1236</v>
      </c>
      <c r="B316" s="243" t="s">
        <v>2976</v>
      </c>
      <c r="C316" s="116"/>
      <c r="D316" s="116"/>
      <c r="E316" s="1037"/>
      <c r="F316" s="1037"/>
      <c r="G316" s="1179"/>
    </row>
    <row r="317" spans="1:7" s="132" customFormat="1" ht="264.75" customHeight="1">
      <c r="A317" s="1001"/>
      <c r="B317" s="910" t="s">
        <v>2977</v>
      </c>
      <c r="C317" s="116"/>
      <c r="D317" s="116"/>
      <c r="E317" s="1037"/>
      <c r="F317" s="1037"/>
      <c r="G317" s="1179"/>
    </row>
    <row r="318" spans="1:7" s="132" customFormat="1">
      <c r="A318" s="1001"/>
      <c r="B318" s="1003"/>
      <c r="C318" s="116" t="s">
        <v>258</v>
      </c>
      <c r="D318" s="116">
        <v>5</v>
      </c>
      <c r="E318" s="1037"/>
      <c r="F318" s="134">
        <f>D318*E318</f>
        <v>0</v>
      </c>
      <c r="G318" s="1179"/>
    </row>
    <row r="319" spans="1:7" s="132" customFormat="1">
      <c r="A319" s="1001"/>
      <c r="B319" s="1003"/>
      <c r="C319" s="116"/>
      <c r="D319" s="116"/>
      <c r="E319" s="1037"/>
      <c r="F319" s="1037"/>
      <c r="G319" s="1179"/>
    </row>
    <row r="320" spans="1:7" s="132" customFormat="1" ht="197.25" customHeight="1">
      <c r="A320" s="45" t="s">
        <v>2978</v>
      </c>
      <c r="B320" s="243" t="s">
        <v>2979</v>
      </c>
      <c r="C320" s="116"/>
      <c r="D320" s="116"/>
      <c r="E320" s="1037"/>
      <c r="F320" s="1037"/>
      <c r="G320" s="1179"/>
    </row>
    <row r="321" spans="1:7" s="132" customFormat="1" ht="259.5" customHeight="1">
      <c r="A321" s="1001"/>
      <c r="B321" s="910" t="s">
        <v>2980</v>
      </c>
      <c r="C321" s="116"/>
      <c r="D321" s="116"/>
      <c r="E321" s="1037"/>
      <c r="F321" s="1037"/>
      <c r="G321" s="1179"/>
    </row>
    <row r="322" spans="1:7" s="132" customFormat="1">
      <c r="A322" s="1001"/>
      <c r="B322" s="1003"/>
      <c r="C322" s="116" t="s">
        <v>258</v>
      </c>
      <c r="D322" s="116">
        <v>26</v>
      </c>
      <c r="E322" s="1037"/>
      <c r="F322" s="134">
        <f>D322*E322</f>
        <v>0</v>
      </c>
      <c r="G322" s="1179"/>
    </row>
    <row r="323" spans="1:7" s="132" customFormat="1">
      <c r="A323" s="1001"/>
      <c r="B323" s="1003"/>
      <c r="C323" s="116"/>
      <c r="D323" s="116"/>
      <c r="E323" s="1037"/>
      <c r="F323" s="1037"/>
      <c r="G323" s="1179"/>
    </row>
    <row r="324" spans="1:7" s="132" customFormat="1" ht="199.5" customHeight="1">
      <c r="A324" s="45" t="s">
        <v>2981</v>
      </c>
      <c r="B324" s="243" t="s">
        <v>2982</v>
      </c>
      <c r="C324" s="116"/>
      <c r="D324" s="116"/>
      <c r="E324" s="1037"/>
      <c r="F324" s="1037"/>
      <c r="G324" s="1179"/>
    </row>
    <row r="325" spans="1:7" s="132" customFormat="1" ht="267" customHeight="1">
      <c r="A325" s="1001"/>
      <c r="B325" s="910" t="s">
        <v>2983</v>
      </c>
      <c r="C325" s="116"/>
      <c r="D325" s="116"/>
      <c r="E325" s="1037"/>
      <c r="F325" s="1037"/>
      <c r="G325" s="1179"/>
    </row>
    <row r="326" spans="1:7" s="132" customFormat="1">
      <c r="A326" s="1001"/>
      <c r="B326" s="1003"/>
      <c r="C326" s="116" t="s">
        <v>258</v>
      </c>
      <c r="D326" s="116">
        <v>10</v>
      </c>
      <c r="E326" s="1037"/>
      <c r="F326" s="134">
        <f>D326*E326</f>
        <v>0</v>
      </c>
      <c r="G326" s="1179"/>
    </row>
    <row r="327" spans="1:7" s="132" customFormat="1">
      <c r="A327" s="1001"/>
      <c r="B327" s="53"/>
      <c r="C327" s="116"/>
      <c r="D327" s="116"/>
      <c r="E327" s="1037"/>
      <c r="F327" s="1037"/>
      <c r="G327" s="1179"/>
    </row>
    <row r="328" spans="1:7" s="132" customFormat="1" ht="261" customHeight="1">
      <c r="A328" s="45" t="s">
        <v>2984</v>
      </c>
      <c r="B328" s="243" t="s">
        <v>2985</v>
      </c>
      <c r="C328" s="116"/>
      <c r="D328" s="116"/>
      <c r="E328" s="116"/>
      <c r="F328" s="116"/>
      <c r="G328" s="1179"/>
    </row>
    <row r="329" spans="1:7" s="132" customFormat="1" ht="277.2">
      <c r="A329" s="1001"/>
      <c r="B329" s="910" t="s">
        <v>2986</v>
      </c>
      <c r="C329" s="116"/>
      <c r="D329" s="116"/>
      <c r="E329" s="116"/>
      <c r="F329" s="116"/>
      <c r="G329" s="1179"/>
    </row>
    <row r="330" spans="1:7" s="132" customFormat="1">
      <c r="A330" s="1001"/>
      <c r="B330" s="910"/>
      <c r="C330" s="116" t="s">
        <v>258</v>
      </c>
      <c r="D330" s="116">
        <v>2</v>
      </c>
      <c r="E330" s="1037"/>
      <c r="F330" s="134">
        <f>D330*E330</f>
        <v>0</v>
      </c>
      <c r="G330" s="1179"/>
    </row>
    <row r="331" spans="1:7" s="132" customFormat="1">
      <c r="A331" s="1001"/>
      <c r="B331" s="53"/>
      <c r="C331" s="116"/>
      <c r="D331" s="116"/>
      <c r="E331" s="1037"/>
      <c r="F331" s="1037"/>
      <c r="G331" s="1179"/>
    </row>
    <row r="332" spans="1:7" s="132" customFormat="1" ht="226.5" customHeight="1">
      <c r="A332" s="45" t="s">
        <v>2987</v>
      </c>
      <c r="B332" s="243" t="s">
        <v>2988</v>
      </c>
      <c r="C332" s="116"/>
      <c r="D332" s="116"/>
      <c r="E332" s="116"/>
      <c r="F332" s="116"/>
      <c r="G332" s="1179"/>
    </row>
    <row r="333" spans="1:7" s="132" customFormat="1" ht="285.75" customHeight="1">
      <c r="A333" s="1001"/>
      <c r="B333" s="910" t="s">
        <v>2989</v>
      </c>
      <c r="C333" s="116"/>
      <c r="D333" s="116"/>
      <c r="E333" s="116"/>
      <c r="F333" s="116"/>
      <c r="G333" s="1179"/>
    </row>
    <row r="334" spans="1:7" s="132" customFormat="1">
      <c r="A334" s="1001"/>
      <c r="B334" s="910"/>
      <c r="C334" s="116" t="s">
        <v>258</v>
      </c>
      <c r="D334" s="116">
        <v>2</v>
      </c>
      <c r="E334" s="1037"/>
      <c r="F334" s="134">
        <f>D334*E334</f>
        <v>0</v>
      </c>
      <c r="G334" s="1179"/>
    </row>
    <row r="335" spans="1:7" s="132" customFormat="1">
      <c r="A335" s="1001"/>
      <c r="B335" s="53"/>
      <c r="C335" s="116"/>
      <c r="D335" s="116"/>
      <c r="E335" s="1037"/>
      <c r="F335" s="1037"/>
      <c r="G335" s="1179"/>
    </row>
    <row r="336" spans="1:7" s="132" customFormat="1" ht="214.5" customHeight="1">
      <c r="A336" s="45" t="s">
        <v>2990</v>
      </c>
      <c r="B336" s="243" t="s">
        <v>2991</v>
      </c>
      <c r="C336" s="116"/>
      <c r="D336" s="116"/>
      <c r="E336" s="116"/>
      <c r="F336" s="116"/>
      <c r="G336" s="1179"/>
    </row>
    <row r="337" spans="1:7" s="132" customFormat="1" ht="274.5" customHeight="1">
      <c r="A337" s="1001"/>
      <c r="B337" s="910" t="s">
        <v>2992</v>
      </c>
      <c r="C337" s="116"/>
      <c r="D337" s="116"/>
      <c r="E337" s="116"/>
      <c r="F337" s="116"/>
      <c r="G337" s="1179"/>
    </row>
    <row r="338" spans="1:7" s="132" customFormat="1">
      <c r="A338" s="1001"/>
      <c r="B338" s="910"/>
      <c r="C338" s="116" t="s">
        <v>258</v>
      </c>
      <c r="D338" s="116">
        <v>43</v>
      </c>
      <c r="E338" s="1037"/>
      <c r="F338" s="134">
        <f>D338*E338</f>
        <v>0</v>
      </c>
      <c r="G338" s="1179"/>
    </row>
    <row r="339" spans="1:7" s="132" customFormat="1">
      <c r="A339" s="1001"/>
      <c r="B339" s="53"/>
      <c r="C339" s="116"/>
      <c r="D339" s="116"/>
      <c r="E339" s="1037"/>
      <c r="F339" s="1037"/>
      <c r="G339" s="1179"/>
    </row>
    <row r="340" spans="1:7" s="132" customFormat="1" ht="224.4">
      <c r="A340" s="45" t="s">
        <v>2993</v>
      </c>
      <c r="B340" s="243" t="s">
        <v>2994</v>
      </c>
      <c r="C340" s="116"/>
      <c r="D340" s="116"/>
      <c r="E340" s="116"/>
      <c r="F340" s="116"/>
      <c r="G340" s="1179"/>
    </row>
    <row r="341" spans="1:7" s="132" customFormat="1" ht="273.75" customHeight="1">
      <c r="A341" s="1001"/>
      <c r="B341" s="910" t="s">
        <v>2995</v>
      </c>
      <c r="C341" s="116"/>
      <c r="D341" s="116"/>
      <c r="E341" s="116"/>
      <c r="F341" s="116"/>
      <c r="G341" s="1179"/>
    </row>
    <row r="342" spans="1:7" s="132" customFormat="1">
      <c r="A342" s="1001"/>
      <c r="B342" s="910"/>
      <c r="C342" s="116" t="s">
        <v>258</v>
      </c>
      <c r="D342" s="116">
        <v>77</v>
      </c>
      <c r="E342" s="1037"/>
      <c r="F342" s="134">
        <f>D342*E342</f>
        <v>0</v>
      </c>
      <c r="G342" s="1179"/>
    </row>
    <row r="343" spans="1:7" s="132" customFormat="1">
      <c r="A343" s="1001"/>
      <c r="B343" s="53"/>
      <c r="C343" s="116"/>
      <c r="D343" s="116"/>
      <c r="E343" s="1037"/>
      <c r="F343" s="1037"/>
      <c r="G343" s="1179"/>
    </row>
    <row r="344" spans="1:7" s="132" customFormat="1" ht="218.25" customHeight="1">
      <c r="A344" s="45" t="s">
        <v>2996</v>
      </c>
      <c r="B344" s="243" t="s">
        <v>2997</v>
      </c>
      <c r="C344" s="116"/>
      <c r="D344" s="116"/>
      <c r="E344" s="116"/>
      <c r="F344" s="116"/>
      <c r="G344" s="1179"/>
    </row>
    <row r="345" spans="1:7" s="132" customFormat="1" ht="285.75" customHeight="1">
      <c r="A345" s="1001"/>
      <c r="B345" s="910" t="s">
        <v>2998</v>
      </c>
      <c r="C345" s="116"/>
      <c r="D345" s="116"/>
      <c r="E345" s="116"/>
      <c r="F345" s="116"/>
      <c r="G345" s="1179"/>
    </row>
    <row r="346" spans="1:7" s="132" customFormat="1">
      <c r="A346" s="1001"/>
      <c r="B346" s="910"/>
      <c r="C346" s="116" t="s">
        <v>258</v>
      </c>
      <c r="D346" s="116">
        <v>20</v>
      </c>
      <c r="E346" s="1037"/>
      <c r="F346" s="134">
        <f>D346*E346</f>
        <v>0</v>
      </c>
      <c r="G346" s="1179"/>
    </row>
    <row r="347" spans="1:7" s="132" customFormat="1">
      <c r="A347" s="1001"/>
      <c r="B347" s="53"/>
      <c r="C347" s="116"/>
      <c r="D347" s="116"/>
      <c r="E347" s="1037"/>
      <c r="F347" s="1037"/>
      <c r="G347" s="1179"/>
    </row>
    <row r="348" spans="1:7" s="132" customFormat="1" ht="282.75" customHeight="1">
      <c r="A348" s="45" t="s">
        <v>2999</v>
      </c>
      <c r="B348" s="243" t="s">
        <v>3000</v>
      </c>
      <c r="C348" s="116"/>
      <c r="D348" s="116"/>
      <c r="E348" s="116"/>
      <c r="F348" s="116"/>
      <c r="G348" s="1179"/>
    </row>
    <row r="349" spans="1:7" s="132" customFormat="1" ht="316.8">
      <c r="A349" s="1001"/>
      <c r="B349" s="910" t="s">
        <v>3001</v>
      </c>
      <c r="C349" s="116"/>
      <c r="D349" s="116"/>
      <c r="E349" s="116"/>
      <c r="F349" s="116"/>
      <c r="G349" s="1179"/>
    </row>
    <row r="350" spans="1:7" s="132" customFormat="1">
      <c r="A350" s="1001"/>
      <c r="B350" s="910"/>
      <c r="C350" s="116" t="s">
        <v>258</v>
      </c>
      <c r="D350" s="116">
        <v>6</v>
      </c>
      <c r="E350" s="1037"/>
      <c r="F350" s="134">
        <f>D350*E350</f>
        <v>0</v>
      </c>
      <c r="G350" s="1179"/>
    </row>
    <row r="351" spans="1:7" s="132" customFormat="1">
      <c r="A351" s="1001"/>
      <c r="B351" s="53"/>
      <c r="C351" s="116"/>
      <c r="D351" s="116"/>
      <c r="E351" s="1037"/>
      <c r="F351" s="1037"/>
      <c r="G351" s="1179"/>
    </row>
    <row r="352" spans="1:7" s="132" customFormat="1" ht="270.75" customHeight="1">
      <c r="A352" s="45" t="s">
        <v>3002</v>
      </c>
      <c r="B352" s="243" t="s">
        <v>3003</v>
      </c>
      <c r="C352" s="116"/>
      <c r="D352" s="116"/>
      <c r="E352" s="116"/>
      <c r="F352" s="116"/>
      <c r="G352" s="1179"/>
    </row>
    <row r="353" spans="1:7" s="132" customFormat="1" ht="316.8">
      <c r="A353" s="1001"/>
      <c r="B353" s="910" t="s">
        <v>3004</v>
      </c>
      <c r="C353" s="116"/>
      <c r="D353" s="116"/>
      <c r="E353" s="116"/>
      <c r="F353" s="116"/>
      <c r="G353" s="1179"/>
    </row>
    <row r="354" spans="1:7" s="132" customFormat="1">
      <c r="A354" s="1001"/>
      <c r="B354" s="910"/>
      <c r="C354" s="116" t="s">
        <v>258</v>
      </c>
      <c r="D354" s="116">
        <v>24</v>
      </c>
      <c r="E354" s="1037"/>
      <c r="F354" s="134">
        <f>D354*E354</f>
        <v>0</v>
      </c>
      <c r="G354" s="1179"/>
    </row>
    <row r="355" spans="1:7" s="132" customFormat="1">
      <c r="A355" s="1001"/>
      <c r="B355" s="53"/>
      <c r="C355" s="116"/>
      <c r="D355" s="116"/>
      <c r="E355" s="1037"/>
      <c r="F355" s="1037"/>
      <c r="G355" s="1179"/>
    </row>
    <row r="356" spans="1:7" s="132" customFormat="1" ht="263.25" customHeight="1">
      <c r="A356" s="45" t="s">
        <v>3005</v>
      </c>
      <c r="B356" s="243" t="s">
        <v>3006</v>
      </c>
      <c r="C356" s="116"/>
      <c r="D356" s="116"/>
      <c r="E356" s="116"/>
      <c r="F356" s="116"/>
      <c r="G356" s="1179"/>
    </row>
    <row r="357" spans="1:7" s="132" customFormat="1" ht="321.75" customHeight="1">
      <c r="A357" s="1001"/>
      <c r="B357" s="910" t="s">
        <v>3007</v>
      </c>
      <c r="C357" s="116"/>
      <c r="D357" s="116"/>
      <c r="E357" s="116"/>
      <c r="F357" s="116"/>
      <c r="G357" s="1179"/>
    </row>
    <row r="358" spans="1:7" s="132" customFormat="1">
      <c r="A358" s="1001"/>
      <c r="B358" s="910"/>
      <c r="C358" s="116" t="s">
        <v>258</v>
      </c>
      <c r="D358" s="116">
        <v>48</v>
      </c>
      <c r="E358" s="1037"/>
      <c r="F358" s="134">
        <f>D358*E358</f>
        <v>0</v>
      </c>
      <c r="G358" s="1179"/>
    </row>
    <row r="359" spans="1:7" s="132" customFormat="1">
      <c r="A359" s="1001"/>
      <c r="B359" s="53"/>
      <c r="C359" s="116"/>
      <c r="D359" s="116"/>
      <c r="E359" s="1037"/>
      <c r="F359" s="1037"/>
      <c r="G359" s="1179"/>
    </row>
    <row r="360" spans="1:7" s="132" customFormat="1" ht="250.5" customHeight="1">
      <c r="A360" s="45" t="s">
        <v>3008</v>
      </c>
      <c r="B360" s="243" t="s">
        <v>3009</v>
      </c>
      <c r="C360" s="116"/>
      <c r="D360" s="116"/>
      <c r="E360" s="116"/>
      <c r="F360" s="116"/>
      <c r="G360" s="1179"/>
    </row>
    <row r="361" spans="1:7" s="132" customFormat="1" ht="303.60000000000002">
      <c r="A361" s="1001"/>
      <c r="B361" s="910" t="s">
        <v>3010</v>
      </c>
      <c r="C361" s="116"/>
      <c r="D361" s="116"/>
      <c r="E361" s="116"/>
      <c r="F361" s="116"/>
      <c r="G361" s="1179"/>
    </row>
    <row r="362" spans="1:7" s="132" customFormat="1">
      <c r="A362" s="1001"/>
      <c r="B362" s="910"/>
      <c r="C362" s="116" t="s">
        <v>258</v>
      </c>
      <c r="D362" s="116">
        <v>4</v>
      </c>
      <c r="E362" s="1037"/>
      <c r="F362" s="134">
        <f>D362*E362</f>
        <v>0</v>
      </c>
      <c r="G362" s="1179"/>
    </row>
    <row r="363" spans="1:7" s="132" customFormat="1">
      <c r="A363" s="1001"/>
      <c r="B363" s="53"/>
      <c r="C363" s="116"/>
      <c r="D363" s="116"/>
      <c r="E363" s="1037"/>
      <c r="F363" s="1037"/>
      <c r="G363" s="1179"/>
    </row>
    <row r="364" spans="1:7" s="132" customFormat="1" ht="245.25" customHeight="1">
      <c r="A364" s="45" t="s">
        <v>3011</v>
      </c>
      <c r="B364" s="243" t="s">
        <v>3012</v>
      </c>
      <c r="C364" s="116"/>
      <c r="D364" s="116"/>
      <c r="E364" s="116"/>
      <c r="F364" s="116"/>
      <c r="G364" s="1179"/>
    </row>
    <row r="365" spans="1:7" s="132" customFormat="1" ht="303.60000000000002">
      <c r="A365" s="1001"/>
      <c r="B365" s="910" t="s">
        <v>3013</v>
      </c>
      <c r="C365" s="116"/>
      <c r="D365" s="116"/>
      <c r="E365" s="116"/>
      <c r="F365" s="116"/>
      <c r="G365" s="1179"/>
    </row>
    <row r="366" spans="1:7" s="132" customFormat="1">
      <c r="A366" s="1001"/>
      <c r="B366" s="910"/>
      <c r="C366" s="116" t="s">
        <v>258</v>
      </c>
      <c r="D366" s="116">
        <v>4</v>
      </c>
      <c r="E366" s="1037"/>
      <c r="F366" s="134">
        <f>D366*E366</f>
        <v>0</v>
      </c>
      <c r="G366" s="1179"/>
    </row>
    <row r="367" spans="1:7" s="132" customFormat="1">
      <c r="A367" s="1001"/>
      <c r="B367" s="1003"/>
      <c r="C367" s="116"/>
      <c r="D367" s="116"/>
      <c r="E367" s="1037"/>
      <c r="F367" s="116"/>
      <c r="G367" s="1179"/>
    </row>
    <row r="368" spans="1:7" s="132" customFormat="1" ht="184.5" customHeight="1">
      <c r="A368" s="45" t="s">
        <v>3014</v>
      </c>
      <c r="B368" s="243" t="s">
        <v>3015</v>
      </c>
      <c r="C368" s="116"/>
      <c r="D368" s="116"/>
      <c r="E368" s="1037"/>
      <c r="F368" s="1037"/>
      <c r="G368" s="1179"/>
    </row>
    <row r="369" spans="1:7" s="132" customFormat="1" ht="277.2">
      <c r="A369" s="1001"/>
      <c r="B369" s="910" t="s">
        <v>3016</v>
      </c>
      <c r="C369" s="116"/>
      <c r="D369" s="116"/>
      <c r="E369" s="1037"/>
      <c r="F369" s="1037"/>
      <c r="G369" s="1179"/>
    </row>
    <row r="370" spans="1:7" s="132" customFormat="1">
      <c r="A370" s="1001"/>
      <c r="B370" s="910"/>
      <c r="C370" s="116" t="s">
        <v>258</v>
      </c>
      <c r="D370" s="116">
        <v>14</v>
      </c>
      <c r="E370" s="1037"/>
      <c r="F370" s="134">
        <f>D370*E370</f>
        <v>0</v>
      </c>
      <c r="G370" s="1179"/>
    </row>
    <row r="371" spans="1:7" s="132" customFormat="1">
      <c r="A371" s="1001"/>
      <c r="B371" s="910"/>
      <c r="C371" s="116"/>
      <c r="D371" s="116"/>
      <c r="E371" s="1037"/>
      <c r="F371" s="116"/>
      <c r="G371" s="1179"/>
    </row>
    <row r="372" spans="1:7" s="132" customFormat="1" ht="215.25" customHeight="1">
      <c r="A372" s="45" t="s">
        <v>3017</v>
      </c>
      <c r="B372" s="243" t="s">
        <v>3018</v>
      </c>
      <c r="C372" s="1037"/>
      <c r="D372" s="116"/>
      <c r="E372" s="116"/>
      <c r="F372" s="116"/>
      <c r="G372" s="1179"/>
    </row>
    <row r="373" spans="1:7" s="132" customFormat="1" ht="261.75" customHeight="1">
      <c r="A373" s="1001"/>
      <c r="B373" s="243" t="s">
        <v>3554</v>
      </c>
      <c r="C373" s="1037"/>
      <c r="D373" s="116"/>
      <c r="E373" s="116"/>
      <c r="F373" s="116"/>
      <c r="G373" s="1179"/>
    </row>
    <row r="374" spans="1:7" s="132" customFormat="1">
      <c r="A374" s="1001"/>
      <c r="B374" s="910"/>
      <c r="C374" s="116" t="s">
        <v>258</v>
      </c>
      <c r="D374" s="116">
        <v>14</v>
      </c>
      <c r="E374" s="1037"/>
      <c r="F374" s="134">
        <f>D374*E374</f>
        <v>0</v>
      </c>
      <c r="G374" s="1179"/>
    </row>
    <row r="375" spans="1:7" s="132" customFormat="1">
      <c r="A375" s="1001"/>
      <c r="B375" s="910"/>
      <c r="C375" s="116"/>
      <c r="D375" s="116"/>
      <c r="E375" s="1037"/>
      <c r="F375" s="116"/>
      <c r="G375" s="1179"/>
    </row>
    <row r="376" spans="1:7" s="132" customFormat="1" ht="152.25" customHeight="1">
      <c r="A376" s="45" t="s">
        <v>3019</v>
      </c>
      <c r="B376" s="243" t="s">
        <v>3020</v>
      </c>
      <c r="C376" s="116"/>
      <c r="D376" s="116"/>
      <c r="E376" s="116"/>
      <c r="F376" s="116"/>
      <c r="G376" s="1179"/>
    </row>
    <row r="377" spans="1:7" s="132" customFormat="1" ht="205.5" customHeight="1">
      <c r="A377" s="1001"/>
      <c r="B377" s="910" t="s">
        <v>3021</v>
      </c>
      <c r="C377" s="116"/>
      <c r="D377" s="116"/>
      <c r="E377" s="116"/>
      <c r="F377" s="116"/>
      <c r="G377" s="1179"/>
    </row>
    <row r="378" spans="1:7" s="132" customFormat="1">
      <c r="A378" s="1001"/>
      <c r="B378" s="910"/>
      <c r="C378" s="116" t="s">
        <v>258</v>
      </c>
      <c r="D378" s="116">
        <v>10</v>
      </c>
      <c r="E378" s="1037"/>
      <c r="F378" s="134">
        <f>D378*E378</f>
        <v>0</v>
      </c>
      <c r="G378" s="1179"/>
    </row>
    <row r="379" spans="1:7" s="132" customFormat="1">
      <c r="A379" s="1001"/>
      <c r="B379" s="910"/>
      <c r="C379" s="116"/>
      <c r="D379" s="116"/>
      <c r="E379" s="1037"/>
      <c r="F379" s="116"/>
      <c r="G379" s="1179"/>
    </row>
    <row r="380" spans="1:7" s="132" customFormat="1" ht="172.5" customHeight="1">
      <c r="A380" s="45" t="s">
        <v>3022</v>
      </c>
      <c r="B380" s="243" t="s">
        <v>3023</v>
      </c>
      <c r="C380" s="116"/>
      <c r="D380" s="116"/>
      <c r="E380" s="116"/>
      <c r="F380" s="116"/>
      <c r="G380" s="1179"/>
    </row>
    <row r="381" spans="1:7" s="132" customFormat="1" ht="213" customHeight="1">
      <c r="A381" s="1001"/>
      <c r="B381" s="910" t="s">
        <v>3024</v>
      </c>
      <c r="C381" s="116"/>
      <c r="D381" s="116"/>
      <c r="E381" s="116"/>
      <c r="F381" s="116"/>
      <c r="G381" s="1179"/>
    </row>
    <row r="382" spans="1:7" s="132" customFormat="1">
      <c r="A382" s="1001"/>
      <c r="B382" s="910"/>
      <c r="C382" s="116" t="s">
        <v>258</v>
      </c>
      <c r="D382" s="116">
        <v>20</v>
      </c>
      <c r="E382" s="1037"/>
      <c r="F382" s="134">
        <f>D382*E382</f>
        <v>0</v>
      </c>
      <c r="G382" s="1179"/>
    </row>
    <row r="383" spans="1:7" s="132" customFormat="1">
      <c r="A383" s="1001"/>
      <c r="B383" s="910"/>
      <c r="C383" s="116"/>
      <c r="D383" s="116"/>
      <c r="E383" s="1037"/>
      <c r="F383" s="116"/>
      <c r="G383" s="1179"/>
    </row>
    <row r="384" spans="1:7" s="132" customFormat="1" ht="179.25" customHeight="1">
      <c r="A384" s="45" t="s">
        <v>3025</v>
      </c>
      <c r="B384" s="243" t="s">
        <v>3026</v>
      </c>
      <c r="C384" s="116"/>
      <c r="D384" s="116"/>
      <c r="E384" s="116"/>
      <c r="F384" s="116"/>
      <c r="G384" s="1179"/>
    </row>
    <row r="385" spans="1:7" s="132" customFormat="1" ht="219" customHeight="1">
      <c r="A385" s="1001"/>
      <c r="B385" s="910" t="s">
        <v>3027</v>
      </c>
      <c r="C385" s="116"/>
      <c r="D385" s="116"/>
      <c r="E385" s="116"/>
      <c r="F385" s="116"/>
      <c r="G385" s="1179"/>
    </row>
    <row r="386" spans="1:7" s="132" customFormat="1">
      <c r="A386" s="1001"/>
      <c r="B386" s="910"/>
      <c r="C386" s="116" t="s">
        <v>258</v>
      </c>
      <c r="D386" s="116">
        <v>12</v>
      </c>
      <c r="E386" s="1037"/>
      <c r="F386" s="134">
        <f>D386*E386</f>
        <v>0</v>
      </c>
      <c r="G386" s="1179"/>
    </row>
    <row r="387" spans="1:7" s="132" customFormat="1">
      <c r="A387" s="1001"/>
      <c r="B387" s="910"/>
      <c r="C387" s="116"/>
      <c r="D387" s="116"/>
      <c r="E387" s="1037"/>
      <c r="F387" s="116"/>
      <c r="G387" s="1179"/>
    </row>
    <row r="388" spans="1:7" s="132" customFormat="1" ht="160.5" customHeight="1">
      <c r="A388" s="45" t="s">
        <v>3028</v>
      </c>
      <c r="B388" s="243" t="s">
        <v>3029</v>
      </c>
      <c r="C388" s="116"/>
      <c r="D388" s="116"/>
      <c r="E388" s="116"/>
      <c r="F388" s="116"/>
      <c r="G388" s="1179"/>
    </row>
    <row r="389" spans="1:7" s="132" customFormat="1" ht="221.25" customHeight="1">
      <c r="A389" s="1001"/>
      <c r="B389" s="910" t="s">
        <v>3030</v>
      </c>
      <c r="C389" s="116"/>
      <c r="D389" s="116"/>
      <c r="E389" s="116"/>
      <c r="F389" s="116"/>
      <c r="G389" s="1179"/>
    </row>
    <row r="390" spans="1:7" s="132" customFormat="1">
      <c r="A390" s="1001"/>
      <c r="B390" s="910"/>
      <c r="C390" s="116" t="s">
        <v>258</v>
      </c>
      <c r="D390" s="116">
        <v>2</v>
      </c>
      <c r="E390" s="1037"/>
      <c r="F390" s="134">
        <f>D390*E390</f>
        <v>0</v>
      </c>
      <c r="G390" s="1179"/>
    </row>
    <row r="391" spans="1:7" s="132" customFormat="1">
      <c r="A391" s="1001"/>
      <c r="B391" s="910"/>
      <c r="C391" s="116"/>
      <c r="D391" s="116"/>
      <c r="E391" s="1037"/>
      <c r="F391" s="116"/>
      <c r="G391" s="1179"/>
    </row>
    <row r="392" spans="1:7" s="132" customFormat="1" ht="156.75" customHeight="1">
      <c r="A392" s="45" t="s">
        <v>3031</v>
      </c>
      <c r="B392" s="243" t="s">
        <v>3032</v>
      </c>
      <c r="C392" s="116"/>
      <c r="D392" s="116"/>
      <c r="E392" s="116"/>
      <c r="F392" s="116"/>
      <c r="G392" s="1179"/>
    </row>
    <row r="393" spans="1:7" s="132" customFormat="1" ht="222.75" customHeight="1">
      <c r="A393" s="1001"/>
      <c r="B393" s="910" t="s">
        <v>3033</v>
      </c>
      <c r="C393" s="116"/>
      <c r="D393" s="116"/>
      <c r="E393" s="116"/>
      <c r="F393" s="116"/>
      <c r="G393" s="1179"/>
    </row>
    <row r="394" spans="1:7" s="132" customFormat="1">
      <c r="A394" s="1001"/>
      <c r="B394" s="910"/>
      <c r="C394" s="116" t="s">
        <v>258</v>
      </c>
      <c r="D394" s="116">
        <v>3</v>
      </c>
      <c r="E394" s="1037"/>
      <c r="F394" s="134">
        <f>D394*E394</f>
        <v>0</v>
      </c>
      <c r="G394" s="1179"/>
    </row>
    <row r="395" spans="1:7" s="132" customFormat="1">
      <c r="A395" s="1001"/>
      <c r="B395" s="910"/>
      <c r="C395" s="116"/>
      <c r="D395" s="116"/>
      <c r="E395" s="1037"/>
      <c r="F395" s="116"/>
      <c r="G395" s="1179"/>
    </row>
    <row r="396" spans="1:7" s="132" customFormat="1" ht="147.75" customHeight="1">
      <c r="A396" s="45" t="s">
        <v>3034</v>
      </c>
      <c r="B396" s="243" t="s">
        <v>3035</v>
      </c>
      <c r="C396" s="116"/>
      <c r="D396" s="116"/>
      <c r="E396" s="116"/>
      <c r="F396" s="116"/>
      <c r="G396" s="1179"/>
    </row>
    <row r="397" spans="1:7" s="132" customFormat="1" ht="220.5" customHeight="1">
      <c r="A397" s="1001"/>
      <c r="B397" s="910" t="s">
        <v>3036</v>
      </c>
      <c r="C397" s="116"/>
      <c r="D397" s="116"/>
      <c r="E397" s="116"/>
      <c r="F397" s="116"/>
      <c r="G397" s="1179"/>
    </row>
    <row r="398" spans="1:7" s="132" customFormat="1">
      <c r="A398" s="1001"/>
      <c r="B398" s="910"/>
      <c r="C398" s="116" t="s">
        <v>258</v>
      </c>
      <c r="D398" s="116">
        <v>8</v>
      </c>
      <c r="E398" s="1037"/>
      <c r="F398" s="134">
        <f>D398*E398</f>
        <v>0</v>
      </c>
      <c r="G398" s="1179"/>
    </row>
    <row r="399" spans="1:7" s="132" customFormat="1">
      <c r="A399" s="1001"/>
      <c r="B399" s="1003"/>
      <c r="C399" s="116"/>
      <c r="D399" s="116"/>
      <c r="E399" s="1037"/>
      <c r="F399" s="1037"/>
      <c r="G399" s="1179"/>
    </row>
    <row r="400" spans="1:7" s="132" customFormat="1" ht="198" customHeight="1">
      <c r="A400" s="45" t="s">
        <v>3037</v>
      </c>
      <c r="B400" s="243" t="s">
        <v>3038</v>
      </c>
      <c r="C400" s="116"/>
      <c r="D400" s="116"/>
      <c r="E400" s="1037"/>
      <c r="F400" s="1037"/>
      <c r="G400" s="1179"/>
    </row>
    <row r="401" spans="1:7" s="132" customFormat="1" ht="290.39999999999998">
      <c r="A401" s="1001"/>
      <c r="B401" s="910" t="s">
        <v>3555</v>
      </c>
      <c r="C401" s="116"/>
      <c r="D401" s="116"/>
      <c r="E401" s="1037"/>
      <c r="F401" s="1037"/>
      <c r="G401" s="1179"/>
    </row>
    <row r="402" spans="1:7" s="132" customFormat="1">
      <c r="A402" s="1001"/>
      <c r="B402" s="1003"/>
      <c r="C402" s="116" t="s">
        <v>258</v>
      </c>
      <c r="D402" s="116">
        <v>2</v>
      </c>
      <c r="E402" s="1037"/>
      <c r="F402" s="134">
        <f>D402*E402</f>
        <v>0</v>
      </c>
      <c r="G402" s="1179"/>
    </row>
    <row r="403" spans="1:7" s="132" customFormat="1">
      <c r="A403" s="1001"/>
      <c r="B403" s="53"/>
      <c r="C403" s="116"/>
      <c r="D403" s="116"/>
      <c r="E403" s="1037"/>
      <c r="F403" s="1037"/>
      <c r="G403" s="1179"/>
    </row>
    <row r="404" spans="1:7" s="132" customFormat="1" ht="201.75" customHeight="1">
      <c r="A404" s="45" t="s">
        <v>3039</v>
      </c>
      <c r="B404" s="243" t="s">
        <v>3040</v>
      </c>
      <c r="C404" s="116"/>
      <c r="D404" s="116"/>
      <c r="E404" s="1037"/>
      <c r="F404" s="1037"/>
      <c r="G404" s="1179"/>
    </row>
    <row r="405" spans="1:7" s="132" customFormat="1" ht="258.75" customHeight="1">
      <c r="A405" s="1001"/>
      <c r="B405" s="910" t="s">
        <v>3041</v>
      </c>
      <c r="C405" s="116"/>
      <c r="D405" s="116"/>
      <c r="E405" s="1037"/>
      <c r="F405" s="1037"/>
      <c r="G405" s="1179"/>
    </row>
    <row r="406" spans="1:7" s="132" customFormat="1">
      <c r="A406" s="1001"/>
      <c r="B406" s="1003"/>
      <c r="C406" s="116" t="s">
        <v>258</v>
      </c>
      <c r="D406" s="116">
        <v>12</v>
      </c>
      <c r="E406" s="1037"/>
      <c r="F406" s="134">
        <f>D406*E406</f>
        <v>0</v>
      </c>
      <c r="G406" s="1179"/>
    </row>
    <row r="407" spans="1:7" s="132" customFormat="1">
      <c r="A407" s="1001"/>
      <c r="B407" s="1003"/>
      <c r="C407" s="116"/>
      <c r="D407" s="116"/>
      <c r="E407" s="1037"/>
      <c r="F407" s="1037"/>
      <c r="G407" s="1179"/>
    </row>
    <row r="408" spans="1:7" s="132" customFormat="1" ht="212.25" customHeight="1">
      <c r="A408" s="45" t="s">
        <v>3042</v>
      </c>
      <c r="B408" s="243" t="s">
        <v>3043</v>
      </c>
      <c r="C408" s="116"/>
      <c r="D408" s="116"/>
      <c r="E408" s="116"/>
      <c r="F408" s="116"/>
      <c r="G408" s="1179"/>
    </row>
    <row r="409" spans="1:7" s="132" customFormat="1" ht="290.39999999999998">
      <c r="A409" s="1001"/>
      <c r="B409" s="910" t="s">
        <v>3556</v>
      </c>
      <c r="C409" s="116"/>
      <c r="D409" s="116"/>
      <c r="E409" s="116"/>
      <c r="F409" s="116"/>
      <c r="G409" s="1179"/>
    </row>
    <row r="410" spans="1:7" s="132" customFormat="1">
      <c r="A410" s="1001"/>
      <c r="B410" s="910"/>
      <c r="C410" s="116" t="s">
        <v>258</v>
      </c>
      <c r="D410" s="116">
        <v>4</v>
      </c>
      <c r="E410" s="1037"/>
      <c r="F410" s="134">
        <f>D410*E410</f>
        <v>0</v>
      </c>
      <c r="G410" s="1179"/>
    </row>
    <row r="411" spans="1:7" s="132" customFormat="1">
      <c r="A411" s="1001"/>
      <c r="B411" s="910"/>
      <c r="C411" s="116"/>
      <c r="D411" s="116"/>
      <c r="E411" s="1037"/>
      <c r="F411" s="116"/>
      <c r="G411" s="1179"/>
    </row>
    <row r="412" spans="1:7" s="132" customFormat="1" ht="213.75" customHeight="1">
      <c r="A412" s="45" t="s">
        <v>3044</v>
      </c>
      <c r="B412" s="243" t="s">
        <v>3045</v>
      </c>
      <c r="C412" s="116"/>
      <c r="D412" s="116"/>
      <c r="E412" s="116"/>
      <c r="F412" s="116"/>
      <c r="G412" s="1179"/>
    </row>
    <row r="413" spans="1:7" s="132" customFormat="1" ht="263.25" customHeight="1">
      <c r="A413" s="1001"/>
      <c r="B413" s="910" t="s">
        <v>3557</v>
      </c>
      <c r="C413" s="116"/>
      <c r="D413" s="116"/>
      <c r="E413" s="116"/>
      <c r="F413" s="116"/>
      <c r="G413" s="1179"/>
    </row>
    <row r="414" spans="1:7" s="132" customFormat="1">
      <c r="A414" s="1001"/>
      <c r="B414" s="910"/>
      <c r="C414" s="116" t="s">
        <v>258</v>
      </c>
      <c r="D414" s="116">
        <v>17</v>
      </c>
      <c r="E414" s="1037"/>
      <c r="F414" s="134">
        <f>D414*E414</f>
        <v>0</v>
      </c>
      <c r="G414" s="1179"/>
    </row>
    <row r="415" spans="1:7" s="132" customFormat="1">
      <c r="A415" s="1001"/>
      <c r="B415" s="53"/>
      <c r="C415" s="116"/>
      <c r="D415" s="116"/>
      <c r="E415" s="1037"/>
      <c r="F415" s="1037"/>
      <c r="G415" s="1179"/>
    </row>
    <row r="416" spans="1:7" s="132" customFormat="1" ht="210.75" customHeight="1">
      <c r="A416" s="45" t="s">
        <v>3046</v>
      </c>
      <c r="B416" s="243" t="s">
        <v>3047</v>
      </c>
      <c r="C416" s="116"/>
      <c r="D416" s="116"/>
      <c r="E416" s="116"/>
      <c r="F416" s="116"/>
      <c r="G416" s="1179"/>
    </row>
    <row r="417" spans="1:7" s="132" customFormat="1" ht="259.5" customHeight="1">
      <c r="A417" s="1001"/>
      <c r="B417" s="910" t="s">
        <v>3491</v>
      </c>
      <c r="C417" s="116"/>
      <c r="D417" s="116"/>
      <c r="E417" s="116"/>
      <c r="F417" s="116"/>
      <c r="G417" s="1179"/>
    </row>
    <row r="418" spans="1:7" s="132" customFormat="1">
      <c r="A418" s="1001"/>
      <c r="B418" s="910"/>
      <c r="C418" s="116" t="s">
        <v>258</v>
      </c>
      <c r="D418" s="116">
        <v>20</v>
      </c>
      <c r="E418" s="1037"/>
      <c r="F418" s="134">
        <f>D418*E418</f>
        <v>0</v>
      </c>
      <c r="G418" s="1179"/>
    </row>
    <row r="419" spans="1:7" s="132" customFormat="1">
      <c r="A419" s="1001"/>
      <c r="B419" s="53"/>
      <c r="C419" s="116"/>
      <c r="D419" s="116"/>
      <c r="E419" s="1037"/>
      <c r="F419" s="1037"/>
      <c r="G419" s="1179"/>
    </row>
    <row r="420" spans="1:7" s="132" customFormat="1" ht="201.75" customHeight="1">
      <c r="A420" s="45" t="s">
        <v>3048</v>
      </c>
      <c r="B420" s="243" t="s">
        <v>3049</v>
      </c>
      <c r="C420" s="116"/>
      <c r="D420" s="116"/>
      <c r="E420" s="116"/>
      <c r="F420" s="116"/>
      <c r="G420" s="1179"/>
    </row>
    <row r="421" spans="1:7" s="132" customFormat="1" ht="256.5" customHeight="1">
      <c r="A421" s="1001"/>
      <c r="B421" s="910" t="s">
        <v>3492</v>
      </c>
      <c r="C421" s="116"/>
      <c r="D421" s="116"/>
      <c r="E421" s="116"/>
      <c r="F421" s="116"/>
      <c r="G421" s="1179"/>
    </row>
    <row r="422" spans="1:7" s="132" customFormat="1">
      <c r="A422" s="1001"/>
      <c r="B422" s="910"/>
      <c r="C422" s="116" t="s">
        <v>258</v>
      </c>
      <c r="D422" s="116">
        <v>11</v>
      </c>
      <c r="E422" s="1037"/>
      <c r="F422" s="134">
        <f>D422*E422</f>
        <v>0</v>
      </c>
      <c r="G422" s="1179"/>
    </row>
    <row r="423" spans="1:7" s="132" customFormat="1">
      <c r="A423" s="1001"/>
      <c r="B423" s="53"/>
      <c r="C423" s="116"/>
      <c r="D423" s="116"/>
      <c r="E423" s="1037"/>
      <c r="F423" s="1037"/>
      <c r="G423" s="1179"/>
    </row>
    <row r="424" spans="1:7" s="132" customFormat="1" ht="240" customHeight="1">
      <c r="A424" s="45" t="s">
        <v>3050</v>
      </c>
      <c r="B424" s="243" t="s">
        <v>3051</v>
      </c>
      <c r="C424" s="116"/>
      <c r="D424" s="116"/>
      <c r="E424" s="116"/>
      <c r="F424" s="116"/>
      <c r="G424" s="1179"/>
    </row>
    <row r="425" spans="1:7" s="132" customFormat="1" ht="269.25" customHeight="1">
      <c r="A425" s="1001"/>
      <c r="B425" s="910" t="s">
        <v>3493</v>
      </c>
      <c r="C425" s="116"/>
      <c r="D425" s="116"/>
      <c r="E425" s="116"/>
      <c r="F425" s="116"/>
      <c r="G425" s="1179"/>
    </row>
    <row r="426" spans="1:7" s="132" customFormat="1">
      <c r="A426" s="1001"/>
      <c r="B426" s="910"/>
      <c r="C426" s="116" t="s">
        <v>258</v>
      </c>
      <c r="D426" s="116">
        <v>15</v>
      </c>
      <c r="E426" s="1037"/>
      <c r="F426" s="134">
        <f>D426*E426</f>
        <v>0</v>
      </c>
      <c r="G426" s="1179"/>
    </row>
    <row r="427" spans="1:7" s="132" customFormat="1">
      <c r="A427" s="1001"/>
      <c r="B427" s="1002"/>
      <c r="C427" s="1037"/>
      <c r="D427" s="1037"/>
      <c r="E427" s="1037"/>
      <c r="F427" s="1037"/>
      <c r="G427" s="1179"/>
    </row>
    <row r="428" spans="1:7" s="132" customFormat="1" ht="249" customHeight="1">
      <c r="A428" s="45" t="s">
        <v>3052</v>
      </c>
      <c r="B428" s="243" t="s">
        <v>3053</v>
      </c>
      <c r="C428" s="116"/>
      <c r="D428" s="116"/>
      <c r="E428" s="116"/>
      <c r="F428" s="116"/>
      <c r="G428" s="1179"/>
    </row>
    <row r="429" spans="1:7" s="132" customFormat="1" ht="292.5" customHeight="1">
      <c r="A429" s="1001"/>
      <c r="B429" s="910" t="s">
        <v>3558</v>
      </c>
      <c r="C429" s="116"/>
      <c r="D429" s="116"/>
      <c r="E429" s="116"/>
      <c r="F429" s="116"/>
      <c r="G429" s="1179"/>
    </row>
    <row r="430" spans="1:7" s="132" customFormat="1">
      <c r="A430" s="1001"/>
      <c r="B430" s="910"/>
      <c r="C430" s="116" t="s">
        <v>258</v>
      </c>
      <c r="D430" s="116">
        <v>7</v>
      </c>
      <c r="E430" s="1037"/>
      <c r="F430" s="134">
        <f>D430*E430</f>
        <v>0</v>
      </c>
      <c r="G430" s="1179"/>
    </row>
    <row r="431" spans="1:7" s="132" customFormat="1">
      <c r="A431" s="1001"/>
      <c r="B431" s="53"/>
      <c r="C431" s="116"/>
      <c r="D431" s="116"/>
      <c r="E431" s="1037"/>
      <c r="F431" s="1037"/>
      <c r="G431" s="1179"/>
    </row>
    <row r="432" spans="1:7" s="132" customFormat="1" ht="237.75" customHeight="1">
      <c r="A432" s="45" t="s">
        <v>3054</v>
      </c>
      <c r="B432" s="243" t="s">
        <v>3055</v>
      </c>
      <c r="C432" s="116"/>
      <c r="D432" s="116"/>
      <c r="E432" s="116"/>
      <c r="F432" s="116"/>
      <c r="G432" s="1179"/>
    </row>
    <row r="433" spans="1:7" s="132" customFormat="1" ht="294" customHeight="1">
      <c r="A433" s="1001"/>
      <c r="B433" s="910" t="s">
        <v>3494</v>
      </c>
      <c r="C433" s="116"/>
      <c r="D433" s="116"/>
      <c r="E433" s="116"/>
      <c r="F433" s="116"/>
      <c r="G433" s="1179"/>
    </row>
    <row r="434" spans="1:7" s="132" customFormat="1">
      <c r="A434" s="1001"/>
      <c r="B434" s="910"/>
      <c r="C434" s="116" t="s">
        <v>258</v>
      </c>
      <c r="D434" s="116">
        <v>6</v>
      </c>
      <c r="E434" s="1037"/>
      <c r="F434" s="134">
        <f>D434*E434</f>
        <v>0</v>
      </c>
      <c r="G434" s="1179"/>
    </row>
    <row r="435" spans="1:7" s="132" customFormat="1">
      <c r="A435" s="1001"/>
      <c r="B435" s="53"/>
      <c r="C435" s="116"/>
      <c r="D435" s="116"/>
      <c r="E435" s="1037"/>
      <c r="F435" s="1037"/>
      <c r="G435" s="1179"/>
    </row>
    <row r="436" spans="1:7" s="132" customFormat="1" ht="225" customHeight="1">
      <c r="A436" s="45" t="s">
        <v>3056</v>
      </c>
      <c r="B436" s="243" t="s">
        <v>3057</v>
      </c>
      <c r="C436" s="116"/>
      <c r="D436" s="116"/>
      <c r="E436" s="116"/>
      <c r="F436" s="116"/>
      <c r="G436" s="1179"/>
    </row>
    <row r="437" spans="1:7" s="132" customFormat="1" ht="286.5" customHeight="1">
      <c r="A437" s="1001"/>
      <c r="B437" s="910" t="s">
        <v>3559</v>
      </c>
      <c r="C437" s="116"/>
      <c r="D437" s="116"/>
      <c r="E437" s="116"/>
      <c r="F437" s="116"/>
      <c r="G437" s="1179"/>
    </row>
    <row r="438" spans="1:7" s="132" customFormat="1">
      <c r="A438" s="1001"/>
      <c r="B438" s="910"/>
      <c r="C438" s="116" t="s">
        <v>258</v>
      </c>
      <c r="D438" s="116">
        <v>73</v>
      </c>
      <c r="E438" s="1037"/>
      <c r="F438" s="134">
        <f>D438*E438</f>
        <v>0</v>
      </c>
      <c r="G438" s="1179"/>
    </row>
    <row r="439" spans="1:7" s="132" customFormat="1">
      <c r="A439" s="1001"/>
      <c r="B439" s="53"/>
      <c r="C439" s="116"/>
      <c r="D439" s="116"/>
      <c r="E439" s="1037"/>
      <c r="F439" s="1037"/>
      <c r="G439" s="1179"/>
    </row>
    <row r="440" spans="1:7" s="132" customFormat="1" ht="228.75" customHeight="1">
      <c r="A440" s="45" t="s">
        <v>3058</v>
      </c>
      <c r="B440" s="243" t="s">
        <v>3059</v>
      </c>
      <c r="C440" s="116"/>
      <c r="D440" s="116"/>
      <c r="E440" s="116"/>
      <c r="F440" s="116"/>
      <c r="G440" s="1179"/>
    </row>
    <row r="441" spans="1:7" s="132" customFormat="1" ht="279" customHeight="1">
      <c r="A441" s="1001"/>
      <c r="B441" s="910" t="s">
        <v>3495</v>
      </c>
      <c r="C441" s="116"/>
      <c r="D441" s="116"/>
      <c r="E441" s="116"/>
      <c r="F441" s="116"/>
      <c r="G441" s="1179"/>
    </row>
    <row r="442" spans="1:7" s="132" customFormat="1">
      <c r="A442" s="1001"/>
      <c r="B442" s="910"/>
      <c r="C442" s="116" t="s">
        <v>258</v>
      </c>
      <c r="D442" s="116">
        <v>8</v>
      </c>
      <c r="E442" s="1037"/>
      <c r="F442" s="134">
        <f>D442*E442</f>
        <v>0</v>
      </c>
      <c r="G442" s="1179"/>
    </row>
    <row r="443" spans="1:7" s="132" customFormat="1">
      <c r="A443" s="1001"/>
      <c r="B443" s="53"/>
      <c r="C443" s="116"/>
      <c r="D443" s="116"/>
      <c r="E443" s="1037"/>
      <c r="F443" s="1037"/>
      <c r="G443" s="1179"/>
    </row>
    <row r="444" spans="1:7" s="132" customFormat="1" ht="231.75" customHeight="1">
      <c r="A444" s="45" t="s">
        <v>3060</v>
      </c>
      <c r="B444" s="243" t="s">
        <v>3061</v>
      </c>
      <c r="C444" s="116"/>
      <c r="D444" s="116"/>
      <c r="E444" s="116"/>
      <c r="F444" s="116"/>
      <c r="G444" s="1179"/>
    </row>
    <row r="445" spans="1:7" s="132" customFormat="1" ht="273" customHeight="1">
      <c r="A445" s="1001"/>
      <c r="B445" s="910" t="s">
        <v>3496</v>
      </c>
      <c r="C445" s="116"/>
      <c r="D445" s="116"/>
      <c r="E445" s="116"/>
      <c r="F445" s="116"/>
      <c r="G445" s="1179"/>
    </row>
    <row r="446" spans="1:7" s="132" customFormat="1">
      <c r="A446" s="1001"/>
      <c r="B446" s="910"/>
      <c r="C446" s="116" t="s">
        <v>258</v>
      </c>
      <c r="D446" s="116">
        <v>15</v>
      </c>
      <c r="E446" s="1037"/>
      <c r="F446" s="134">
        <f>D446*E446</f>
        <v>0</v>
      </c>
      <c r="G446" s="1179"/>
    </row>
    <row r="447" spans="1:7" s="132" customFormat="1">
      <c r="A447" s="1001"/>
      <c r="B447" s="53"/>
      <c r="C447" s="116"/>
      <c r="D447" s="116"/>
      <c r="E447" s="1037"/>
      <c r="F447" s="1037"/>
      <c r="G447" s="1179"/>
    </row>
    <row r="448" spans="1:7" s="132" customFormat="1" ht="105.6">
      <c r="A448" s="45" t="s">
        <v>3062</v>
      </c>
      <c r="B448" s="243" t="s">
        <v>3063</v>
      </c>
      <c r="C448" s="116"/>
      <c r="D448" s="116"/>
      <c r="E448" s="116"/>
      <c r="F448" s="116"/>
      <c r="G448" s="1179"/>
    </row>
    <row r="449" spans="1:7" s="132" customFormat="1" ht="142.5" customHeight="1">
      <c r="A449" s="1001"/>
      <c r="B449" s="910" t="s">
        <v>3064</v>
      </c>
      <c r="C449" s="116"/>
      <c r="D449" s="116"/>
      <c r="E449" s="116"/>
      <c r="F449" s="116"/>
      <c r="G449" s="1179"/>
    </row>
    <row r="450" spans="1:7" s="132" customFormat="1">
      <c r="A450" s="1001"/>
      <c r="B450" s="910"/>
      <c r="C450" s="116" t="s">
        <v>258</v>
      </c>
      <c r="D450" s="116">
        <v>3</v>
      </c>
      <c r="E450" s="1037"/>
      <c r="F450" s="134">
        <f>D450*E450</f>
        <v>0</v>
      </c>
      <c r="G450" s="1179"/>
    </row>
    <row r="451" spans="1:7" s="132" customFormat="1" ht="18.600000000000001" customHeight="1">
      <c r="A451" s="1001"/>
      <c r="B451" s="1002"/>
      <c r="C451" s="1037"/>
      <c r="D451" s="1037"/>
      <c r="E451" s="1037"/>
      <c r="F451" s="1037"/>
      <c r="G451" s="1179"/>
    </row>
    <row r="452" spans="1:7" s="207" customFormat="1" ht="206.25" customHeight="1">
      <c r="A452" s="45" t="s">
        <v>3065</v>
      </c>
      <c r="B452" s="243" t="s">
        <v>3066</v>
      </c>
      <c r="C452" s="116"/>
      <c r="D452" s="116"/>
      <c r="E452" s="116"/>
      <c r="F452" s="116"/>
      <c r="G452" s="1179"/>
    </row>
    <row r="453" spans="1:7" s="207" customFormat="1" ht="409.6">
      <c r="A453" s="1001"/>
      <c r="B453" s="910" t="s">
        <v>3497</v>
      </c>
      <c r="C453" s="116"/>
      <c r="D453" s="116"/>
      <c r="E453" s="116"/>
      <c r="F453" s="116"/>
      <c r="G453" s="1179"/>
    </row>
    <row r="454" spans="1:7" s="207" customFormat="1" ht="171.6">
      <c r="A454" s="1001"/>
      <c r="B454" s="910" t="s">
        <v>3498</v>
      </c>
      <c r="C454" s="116"/>
      <c r="D454" s="116"/>
      <c r="E454" s="116"/>
      <c r="F454" s="116"/>
      <c r="G454" s="1179"/>
    </row>
    <row r="455" spans="1:7" s="132" customFormat="1">
      <c r="A455" s="1001"/>
      <c r="B455" s="1003"/>
      <c r="C455" s="116" t="s">
        <v>258</v>
      </c>
      <c r="D455" s="116">
        <v>1</v>
      </c>
      <c r="E455" s="1037"/>
      <c r="F455" s="134">
        <f>D455*E455</f>
        <v>0</v>
      </c>
      <c r="G455" s="1179"/>
    </row>
    <row r="456" spans="1:7" s="132" customFormat="1">
      <c r="A456" s="1001"/>
      <c r="B456" s="1002"/>
      <c r="C456" s="1037"/>
      <c r="D456" s="1037"/>
      <c r="E456" s="1037"/>
      <c r="F456" s="1037"/>
      <c r="G456" s="1179"/>
    </row>
    <row r="457" spans="1:7" s="207" customFormat="1" ht="85.95" customHeight="1">
      <c r="A457" s="45" t="s">
        <v>3067</v>
      </c>
      <c r="B457" s="243" t="s">
        <v>3068</v>
      </c>
      <c r="C457" s="116"/>
      <c r="D457" s="116"/>
      <c r="E457" s="116"/>
      <c r="F457" s="116"/>
      <c r="G457" s="1179"/>
    </row>
    <row r="458" spans="1:7" s="132" customFormat="1">
      <c r="A458" s="1001"/>
      <c r="B458" s="1003"/>
      <c r="C458" s="116" t="s">
        <v>258</v>
      </c>
      <c r="D458" s="116">
        <v>1</v>
      </c>
      <c r="E458" s="1037"/>
      <c r="F458" s="134">
        <f>D458*E458</f>
        <v>0</v>
      </c>
      <c r="G458" s="1179"/>
    </row>
    <row r="459" spans="1:7" s="132" customFormat="1">
      <c r="A459" s="1004"/>
      <c r="B459" s="910"/>
      <c r="C459" s="116"/>
      <c r="D459" s="116"/>
      <c r="E459" s="116"/>
      <c r="F459" s="1037"/>
      <c r="G459" s="1182"/>
    </row>
    <row r="460" spans="1:7" s="132" customFormat="1" ht="149.25" customHeight="1">
      <c r="A460" s="45" t="s">
        <v>3069</v>
      </c>
      <c r="B460" s="243" t="s">
        <v>3070</v>
      </c>
      <c r="C460" s="116"/>
      <c r="D460" s="116"/>
      <c r="E460" s="116"/>
      <c r="F460" s="1037"/>
      <c r="G460" s="1182"/>
    </row>
    <row r="461" spans="1:7" s="132" customFormat="1" ht="156" customHeight="1">
      <c r="A461" s="1004"/>
      <c r="B461" s="910" t="s">
        <v>3071</v>
      </c>
      <c r="C461" s="116"/>
      <c r="D461" s="116"/>
      <c r="E461" s="116"/>
      <c r="F461" s="1037"/>
      <c r="G461" s="1182"/>
    </row>
    <row r="462" spans="1:7" s="132" customFormat="1">
      <c r="A462" s="1004"/>
      <c r="B462" s="910"/>
      <c r="C462" s="116" t="s">
        <v>258</v>
      </c>
      <c r="D462" s="116">
        <v>4</v>
      </c>
      <c r="E462" s="1037"/>
      <c r="F462" s="134">
        <f>D462*E462</f>
        <v>0</v>
      </c>
      <c r="G462" s="1182"/>
    </row>
    <row r="463" spans="1:7" s="132" customFormat="1">
      <c r="A463" s="1001"/>
      <c r="B463" s="1002"/>
      <c r="C463" s="1037"/>
      <c r="D463" s="1037"/>
      <c r="E463" s="1037"/>
      <c r="F463" s="1037"/>
      <c r="G463" s="1179"/>
    </row>
    <row r="464" spans="1:7" s="132" customFormat="1" ht="183.75" customHeight="1">
      <c r="A464" s="45" t="s">
        <v>3072</v>
      </c>
      <c r="B464" s="243" t="s">
        <v>3073</v>
      </c>
      <c r="C464" s="1037"/>
      <c r="D464" s="1037"/>
      <c r="E464" s="1037"/>
      <c r="F464" s="1037"/>
      <c r="G464" s="1179"/>
    </row>
    <row r="465" spans="1:9" s="132" customFormat="1" ht="237" customHeight="1">
      <c r="A465" s="1001"/>
      <c r="B465" s="910" t="s">
        <v>3074</v>
      </c>
      <c r="C465" s="1037"/>
      <c r="D465" s="1037"/>
      <c r="E465" s="1037"/>
      <c r="F465" s="1037"/>
      <c r="G465" s="1179"/>
    </row>
    <row r="466" spans="1:9" s="132" customFormat="1">
      <c r="A466" s="1001"/>
      <c r="B466" s="1003"/>
      <c r="C466" s="116" t="s">
        <v>258</v>
      </c>
      <c r="D466" s="116">
        <v>26</v>
      </c>
      <c r="E466" s="1037"/>
      <c r="F466" s="134">
        <f>D466*E466</f>
        <v>0</v>
      </c>
      <c r="G466" s="1179"/>
    </row>
    <row r="467" spans="1:9" s="132" customFormat="1">
      <c r="A467" s="1001"/>
      <c r="B467" s="1002"/>
      <c r="C467" s="1037"/>
      <c r="D467" s="1037"/>
      <c r="E467" s="1037"/>
      <c r="F467" s="1037"/>
      <c r="G467" s="1179"/>
    </row>
    <row r="468" spans="1:9" s="132" customFormat="1" ht="175.5" customHeight="1">
      <c r="A468" s="45" t="s">
        <v>3075</v>
      </c>
      <c r="B468" s="243" t="s">
        <v>3076</v>
      </c>
      <c r="C468" s="1037"/>
      <c r="D468" s="1037"/>
      <c r="E468" s="1037"/>
      <c r="F468" s="1037"/>
      <c r="G468" s="1179"/>
    </row>
    <row r="469" spans="1:9" s="132" customFormat="1" ht="218.25" customHeight="1">
      <c r="A469" s="1001"/>
      <c r="B469" s="910" t="s">
        <v>3077</v>
      </c>
      <c r="C469" s="1037"/>
      <c r="D469" s="1037"/>
      <c r="E469" s="1037"/>
      <c r="F469" s="1037"/>
      <c r="G469" s="1179"/>
    </row>
    <row r="470" spans="1:9" s="132" customFormat="1">
      <c r="A470" s="1001"/>
      <c r="B470" s="1003"/>
      <c r="C470" s="116" t="s">
        <v>258</v>
      </c>
      <c r="D470" s="116">
        <v>14</v>
      </c>
      <c r="E470" s="1037"/>
      <c r="F470" s="134">
        <f>D470*E470</f>
        <v>0</v>
      </c>
      <c r="G470" s="1179"/>
    </row>
    <row r="471" spans="1:9" s="132" customFormat="1">
      <c r="A471" s="1001"/>
      <c r="B471" s="1002"/>
      <c r="C471" s="1037"/>
      <c r="D471" s="1037"/>
      <c r="E471" s="1037"/>
      <c r="F471" s="1037"/>
      <c r="G471" s="1179"/>
    </row>
    <row r="472" spans="1:9" s="132" customFormat="1" ht="168.75" customHeight="1">
      <c r="A472" s="45" t="s">
        <v>3078</v>
      </c>
      <c r="B472" s="243" t="s">
        <v>3079</v>
      </c>
      <c r="C472" s="1037"/>
      <c r="D472" s="1037"/>
      <c r="E472" s="1037"/>
      <c r="F472" s="1037"/>
      <c r="G472" s="1179"/>
    </row>
    <row r="473" spans="1:9" s="132" customFormat="1" ht="219.75" customHeight="1">
      <c r="A473" s="1001"/>
      <c r="B473" s="910" t="s">
        <v>3080</v>
      </c>
      <c r="C473" s="1037"/>
      <c r="D473" s="1037"/>
      <c r="E473" s="1037"/>
      <c r="F473" s="1037"/>
      <c r="G473" s="1179"/>
    </row>
    <row r="474" spans="1:9" s="132" customFormat="1">
      <c r="A474" s="1001"/>
      <c r="B474" s="1003"/>
      <c r="C474" s="116" t="s">
        <v>258</v>
      </c>
      <c r="D474" s="116">
        <v>8</v>
      </c>
      <c r="E474" s="1037"/>
      <c r="F474" s="134">
        <f>D474*E474</f>
        <v>0</v>
      </c>
      <c r="G474" s="1179"/>
    </row>
    <row r="475" spans="1:9" s="272" customFormat="1">
      <c r="A475" s="57"/>
      <c r="B475" s="910"/>
      <c r="C475" s="252"/>
      <c r="D475" s="252"/>
      <c r="E475" s="504"/>
      <c r="F475" s="252"/>
      <c r="G475" s="1176"/>
    </row>
    <row r="476" spans="1:9" s="272" customFormat="1" ht="13.8" thickBot="1">
      <c r="A476" s="57"/>
      <c r="B476" s="910"/>
      <c r="C476" s="252"/>
      <c r="D476" s="252"/>
      <c r="E476" s="504"/>
      <c r="F476" s="252"/>
      <c r="G476" s="1176"/>
    </row>
    <row r="477" spans="1:9" s="594" customFormat="1" ht="13.8" thickBot="1">
      <c r="A477" s="1005"/>
      <c r="B477" s="1006" t="s">
        <v>1912</v>
      </c>
      <c r="C477" s="1045"/>
      <c r="D477" s="1045"/>
      <c r="E477" s="1046"/>
      <c r="F477" s="1047">
        <f>SUM(F313:F474)</f>
        <v>0</v>
      </c>
      <c r="G477" s="1176"/>
      <c r="H477" s="272"/>
      <c r="I477" s="272"/>
    </row>
    <row r="478" spans="1:9" s="594" customFormat="1">
      <c r="A478" s="106"/>
      <c r="B478" s="1007"/>
      <c r="C478" s="1063"/>
      <c r="D478" s="1059"/>
      <c r="E478" s="720"/>
      <c r="F478" s="16"/>
      <c r="G478" s="1176"/>
      <c r="H478" s="272"/>
      <c r="I478" s="272"/>
    </row>
    <row r="479" spans="1:9" s="594" customFormat="1">
      <c r="A479" s="106"/>
      <c r="B479" s="1007"/>
      <c r="C479" s="1063"/>
      <c r="D479" s="1059"/>
      <c r="E479" s="720"/>
      <c r="F479" s="16"/>
      <c r="G479" s="1176"/>
      <c r="H479" s="272"/>
      <c r="I479" s="272"/>
    </row>
    <row r="480" spans="1:9" s="272" customFormat="1">
      <c r="A480" s="999" t="s">
        <v>1255</v>
      </c>
      <c r="B480" s="996" t="s">
        <v>1506</v>
      </c>
      <c r="C480" s="1038"/>
      <c r="D480" s="1038"/>
      <c r="E480" s="1038"/>
      <c r="F480" s="1039"/>
      <c r="G480" s="1176"/>
    </row>
    <row r="481" spans="1:9" s="272" customFormat="1">
      <c r="A481" s="137"/>
      <c r="B481" s="131"/>
      <c r="C481" s="1040"/>
      <c r="D481" s="1040"/>
      <c r="E481" s="1040"/>
      <c r="F481" s="1040"/>
      <c r="G481" s="1176"/>
    </row>
    <row r="482" spans="1:9" s="272" customFormat="1" ht="39.6">
      <c r="A482" s="59" t="s">
        <v>1237</v>
      </c>
      <c r="B482" s="910" t="s">
        <v>3081</v>
      </c>
      <c r="C482" s="134" t="s">
        <v>258</v>
      </c>
      <c r="D482" s="134">
        <v>1</v>
      </c>
      <c r="E482" s="293"/>
      <c r="F482" s="134">
        <f>D482*E482</f>
        <v>0</v>
      </c>
      <c r="G482" s="1176"/>
    </row>
    <row r="483" spans="1:9" s="272" customFormat="1">
      <c r="A483" s="137"/>
      <c r="B483" s="131"/>
      <c r="C483" s="134"/>
      <c r="D483" s="134"/>
      <c r="E483" s="293"/>
      <c r="F483" s="134"/>
      <c r="G483" s="1176"/>
    </row>
    <row r="484" spans="1:9" s="272" customFormat="1" ht="26.4">
      <c r="A484" s="59" t="s">
        <v>1238</v>
      </c>
      <c r="B484" s="910" t="s">
        <v>1507</v>
      </c>
      <c r="C484" s="134" t="s">
        <v>258</v>
      </c>
      <c r="D484" s="134">
        <v>1</v>
      </c>
      <c r="E484" s="293"/>
      <c r="F484" s="134">
        <f>D484*E484</f>
        <v>0</v>
      </c>
      <c r="G484" s="1176"/>
    </row>
    <row r="485" spans="1:9" s="272" customFormat="1">
      <c r="A485" s="137"/>
      <c r="B485" s="131"/>
      <c r="C485" s="134"/>
      <c r="D485" s="134"/>
      <c r="E485" s="293"/>
      <c r="F485" s="134"/>
      <c r="G485" s="1176"/>
    </row>
    <row r="486" spans="1:9" s="272" customFormat="1" ht="39.6">
      <c r="A486" s="59" t="s">
        <v>1239</v>
      </c>
      <c r="B486" s="910" t="s">
        <v>1508</v>
      </c>
      <c r="C486" s="134" t="s">
        <v>258</v>
      </c>
      <c r="D486" s="134">
        <v>1</v>
      </c>
      <c r="E486" s="293"/>
      <c r="F486" s="134">
        <f>D486*E486</f>
        <v>0</v>
      </c>
      <c r="G486" s="1176"/>
    </row>
    <row r="487" spans="1:9" s="272" customFormat="1" ht="13.8" thickBot="1">
      <c r="A487" s="1008"/>
      <c r="B487" s="239"/>
      <c r="C487" s="1040"/>
      <c r="D487" s="1040"/>
      <c r="E487" s="1040"/>
      <c r="F487" s="1040"/>
      <c r="G487" s="1176"/>
    </row>
    <row r="488" spans="1:9" s="594" customFormat="1" ht="13.8" thickBot="1">
      <c r="A488" s="1005"/>
      <c r="B488" s="1006" t="s">
        <v>3082</v>
      </c>
      <c r="C488" s="1064"/>
      <c r="D488" s="1017"/>
      <c r="E488" s="1009"/>
      <c r="F488" s="248">
        <f>SUM(F482:F486)</f>
        <v>0</v>
      </c>
      <c r="G488" s="1176"/>
      <c r="H488" s="272"/>
      <c r="I488" s="272"/>
    </row>
    <row r="489" spans="1:9" s="594" customFormat="1">
      <c r="A489" s="106"/>
      <c r="B489" s="1007"/>
      <c r="C489" s="1063"/>
      <c r="D489" s="1059"/>
      <c r="E489" s="720"/>
      <c r="F489" s="16"/>
      <c r="G489" s="1176"/>
      <c r="H489" s="272"/>
      <c r="I489" s="272"/>
    </row>
    <row r="490" spans="1:9" s="272" customFormat="1">
      <c r="A490" s="14"/>
      <c r="B490" s="11"/>
      <c r="C490" s="16"/>
      <c r="D490" s="16"/>
      <c r="E490" s="720"/>
      <c r="F490" s="16"/>
      <c r="G490" s="1176"/>
    </row>
    <row r="491" spans="1:9" s="594" customFormat="1">
      <c r="A491" s="999" t="s">
        <v>1913</v>
      </c>
      <c r="B491" s="992" t="s">
        <v>1457</v>
      </c>
      <c r="C491" s="16"/>
      <c r="D491" s="16"/>
      <c r="E491" s="720"/>
      <c r="F491" s="16"/>
      <c r="G491" s="1176"/>
      <c r="H491" s="272"/>
      <c r="I491" s="272"/>
    </row>
    <row r="492" spans="1:9" s="594" customFormat="1">
      <c r="A492" s="14"/>
      <c r="B492" s="11"/>
      <c r="C492" s="252"/>
      <c r="D492" s="252"/>
      <c r="E492" s="504"/>
      <c r="F492" s="252"/>
      <c r="G492" s="1176"/>
      <c r="H492" s="272"/>
      <c r="I492" s="272"/>
    </row>
    <row r="493" spans="1:9" s="594" customFormat="1" ht="30.75" customHeight="1">
      <c r="A493" s="59" t="s">
        <v>1914</v>
      </c>
      <c r="B493" s="513" t="s">
        <v>1458</v>
      </c>
      <c r="C493" s="252"/>
      <c r="D493" s="252"/>
      <c r="E493" s="504"/>
      <c r="F493" s="252"/>
      <c r="G493" s="1176"/>
      <c r="H493" s="272"/>
      <c r="I493" s="272"/>
    </row>
    <row r="494" spans="1:9" s="594" customFormat="1" ht="26.4">
      <c r="A494" s="59"/>
      <c r="B494" s="514" t="s">
        <v>1459</v>
      </c>
      <c r="C494" s="252"/>
      <c r="D494" s="252"/>
      <c r="E494" s="504"/>
      <c r="F494" s="252"/>
      <c r="G494" s="1176"/>
      <c r="H494" s="272"/>
      <c r="I494" s="272"/>
    </row>
    <row r="495" spans="1:9" s="594" customFormat="1">
      <c r="A495" s="59"/>
      <c r="B495" s="514" t="s">
        <v>1460</v>
      </c>
      <c r="C495" s="252" t="s">
        <v>1243</v>
      </c>
      <c r="D495" s="252">
        <v>320</v>
      </c>
      <c r="E495" s="504"/>
      <c r="F495" s="252">
        <f>D495*E495</f>
        <v>0</v>
      </c>
      <c r="G495" s="1176"/>
      <c r="H495" s="272"/>
      <c r="I495" s="272"/>
    </row>
    <row r="496" spans="1:9" s="594" customFormat="1">
      <c r="A496" s="59"/>
      <c r="B496" s="514" t="s">
        <v>1461</v>
      </c>
      <c r="C496" s="252" t="s">
        <v>1243</v>
      </c>
      <c r="D496" s="252">
        <v>140</v>
      </c>
      <c r="E496" s="504"/>
      <c r="F496" s="252">
        <f>D496*E496</f>
        <v>0</v>
      </c>
      <c r="G496" s="1176"/>
      <c r="H496" s="272"/>
      <c r="I496" s="272"/>
    </row>
    <row r="497" spans="1:9" s="594" customFormat="1">
      <c r="A497" s="59"/>
      <c r="B497" s="514" t="s">
        <v>1462</v>
      </c>
      <c r="C497" s="252" t="s">
        <v>1243</v>
      </c>
      <c r="D497" s="252">
        <v>140</v>
      </c>
      <c r="E497" s="504"/>
      <c r="F497" s="252">
        <f>D497*E497</f>
        <v>0</v>
      </c>
      <c r="G497" s="1176"/>
      <c r="H497" s="272"/>
      <c r="I497" s="272"/>
    </row>
    <row r="498" spans="1:9" s="594" customFormat="1">
      <c r="A498" s="59"/>
      <c r="B498" s="514" t="s">
        <v>1463</v>
      </c>
      <c r="C498" s="252" t="s">
        <v>1243</v>
      </c>
      <c r="D498" s="252">
        <v>12</v>
      </c>
      <c r="E498" s="504"/>
      <c r="F498" s="252">
        <f>D498*E498</f>
        <v>0</v>
      </c>
      <c r="G498" s="1176"/>
      <c r="H498" s="272"/>
      <c r="I498" s="272"/>
    </row>
    <row r="499" spans="1:9" s="594" customFormat="1">
      <c r="A499" s="59"/>
      <c r="B499" s="54"/>
      <c r="C499" s="252"/>
      <c r="D499" s="252">
        <v>0</v>
      </c>
      <c r="E499" s="504"/>
      <c r="F499" s="252"/>
      <c r="G499" s="1176"/>
      <c r="H499" s="272"/>
      <c r="I499" s="272"/>
    </row>
    <row r="500" spans="1:9" s="594" customFormat="1">
      <c r="A500" s="59" t="s">
        <v>1915</v>
      </c>
      <c r="B500" s="244" t="s">
        <v>1464</v>
      </c>
      <c r="C500" s="252"/>
      <c r="D500" s="252">
        <v>0</v>
      </c>
      <c r="E500" s="504"/>
      <c r="F500" s="252"/>
      <c r="G500" s="1176"/>
      <c r="H500" s="272"/>
      <c r="I500" s="272"/>
    </row>
    <row r="501" spans="1:9" s="594" customFormat="1">
      <c r="A501" s="59"/>
      <c r="B501" s="244" t="s">
        <v>1465</v>
      </c>
      <c r="C501" s="252"/>
      <c r="D501" s="252">
        <v>0</v>
      </c>
      <c r="E501" s="504"/>
      <c r="F501" s="252"/>
      <c r="G501" s="1176"/>
      <c r="H501" s="272"/>
      <c r="I501" s="272"/>
    </row>
    <row r="502" spans="1:9" s="594" customFormat="1">
      <c r="A502" s="59"/>
      <c r="B502" s="244" t="s">
        <v>1466</v>
      </c>
      <c r="C502" s="252" t="s">
        <v>1243</v>
      </c>
      <c r="D502" s="252">
        <v>50</v>
      </c>
      <c r="E502" s="504"/>
      <c r="F502" s="252">
        <f t="shared" ref="F502:F509" si="0">D502*E502</f>
        <v>0</v>
      </c>
      <c r="G502" s="1176"/>
      <c r="H502" s="272"/>
      <c r="I502" s="272"/>
    </row>
    <row r="503" spans="1:9" s="594" customFormat="1">
      <c r="A503" s="59"/>
      <c r="B503" s="244" t="s">
        <v>1467</v>
      </c>
      <c r="C503" s="252" t="s">
        <v>1243</v>
      </c>
      <c r="D503" s="252">
        <v>50</v>
      </c>
      <c r="E503" s="504"/>
      <c r="F503" s="252">
        <f t="shared" si="0"/>
        <v>0</v>
      </c>
      <c r="G503" s="1176"/>
      <c r="H503" s="272"/>
      <c r="I503" s="272"/>
    </row>
    <row r="504" spans="1:9" s="594" customFormat="1">
      <c r="A504" s="59"/>
      <c r="B504" s="54" t="s">
        <v>1468</v>
      </c>
      <c r="C504" s="252" t="s">
        <v>1243</v>
      </c>
      <c r="D504" s="252">
        <v>40</v>
      </c>
      <c r="E504" s="504"/>
      <c r="F504" s="252">
        <f t="shared" si="0"/>
        <v>0</v>
      </c>
      <c r="G504" s="1176"/>
      <c r="H504" s="272"/>
      <c r="I504" s="272"/>
    </row>
    <row r="505" spans="1:9" s="594" customFormat="1">
      <c r="A505" s="59"/>
      <c r="B505" s="54"/>
      <c r="C505" s="252"/>
      <c r="D505" s="252">
        <v>0</v>
      </c>
      <c r="E505" s="504"/>
      <c r="F505" s="252">
        <f t="shared" si="0"/>
        <v>0</v>
      </c>
      <c r="G505" s="1176"/>
      <c r="H505" s="272"/>
      <c r="I505" s="272"/>
    </row>
    <row r="506" spans="1:9" s="594" customFormat="1">
      <c r="A506" s="59"/>
      <c r="B506" s="239" t="s">
        <v>1469</v>
      </c>
      <c r="C506" s="252" t="s">
        <v>1243</v>
      </c>
      <c r="D506" s="252">
        <v>2000</v>
      </c>
      <c r="E506" s="504"/>
      <c r="F506" s="252">
        <f t="shared" si="0"/>
        <v>0</v>
      </c>
      <c r="G506" s="1176"/>
      <c r="H506" s="272"/>
      <c r="I506" s="272"/>
    </row>
    <row r="507" spans="1:9" s="594" customFormat="1">
      <c r="A507" s="59"/>
      <c r="B507" s="239" t="s">
        <v>1470</v>
      </c>
      <c r="C507" s="252" t="s">
        <v>1243</v>
      </c>
      <c r="D507" s="252">
        <v>3650</v>
      </c>
      <c r="E507" s="504"/>
      <c r="F507" s="252">
        <f t="shared" si="0"/>
        <v>0</v>
      </c>
      <c r="G507" s="1176"/>
      <c r="H507" s="272"/>
      <c r="I507" s="272"/>
    </row>
    <row r="508" spans="1:9" s="594" customFormat="1">
      <c r="A508" s="59"/>
      <c r="B508" s="239" t="s">
        <v>1471</v>
      </c>
      <c r="C508" s="252" t="s">
        <v>1243</v>
      </c>
      <c r="D508" s="252">
        <v>1300</v>
      </c>
      <c r="E508" s="504"/>
      <c r="F508" s="252">
        <f t="shared" si="0"/>
        <v>0</v>
      </c>
      <c r="G508" s="1176"/>
      <c r="H508" s="272"/>
      <c r="I508" s="272"/>
    </row>
    <row r="509" spans="1:9" s="594" customFormat="1">
      <c r="A509" s="59"/>
      <c r="B509" s="239" t="s">
        <v>1472</v>
      </c>
      <c r="C509" s="252" t="s">
        <v>1243</v>
      </c>
      <c r="D509" s="252">
        <v>650</v>
      </c>
      <c r="E509" s="504"/>
      <c r="F509" s="252">
        <f t="shared" si="0"/>
        <v>0</v>
      </c>
      <c r="G509" s="1176"/>
      <c r="H509" s="272"/>
      <c r="I509" s="272"/>
    </row>
    <row r="510" spans="1:9" s="594" customFormat="1">
      <c r="A510" s="59"/>
      <c r="B510" s="239"/>
      <c r="C510" s="252"/>
      <c r="D510" s="252">
        <v>0</v>
      </c>
      <c r="E510" s="504"/>
      <c r="F510" s="252"/>
      <c r="G510" s="1176"/>
      <c r="H510" s="272"/>
      <c r="I510" s="272"/>
    </row>
    <row r="511" spans="1:9" s="594" customFormat="1">
      <c r="A511" s="59" t="s">
        <v>1916</v>
      </c>
      <c r="B511" s="514" t="s">
        <v>1473</v>
      </c>
      <c r="C511" s="252"/>
      <c r="D511" s="252">
        <v>0</v>
      </c>
      <c r="E511" s="504"/>
      <c r="F511" s="252"/>
      <c r="G511" s="1176"/>
      <c r="H511" s="272"/>
      <c r="I511" s="272"/>
    </row>
    <row r="512" spans="1:9" s="594" customFormat="1">
      <c r="A512" s="59"/>
      <c r="B512" s="514" t="s">
        <v>1474</v>
      </c>
      <c r="C512" s="252" t="s">
        <v>258</v>
      </c>
      <c r="D512" s="252">
        <v>27</v>
      </c>
      <c r="E512" s="504"/>
      <c r="F512" s="252">
        <f t="shared" ref="F512:F519" si="1">D512*E512</f>
        <v>0</v>
      </c>
      <c r="G512" s="1176"/>
      <c r="H512" s="272"/>
      <c r="I512" s="272"/>
    </row>
    <row r="513" spans="1:9" s="594" customFormat="1">
      <c r="A513" s="59"/>
      <c r="B513" s="514" t="s">
        <v>1475</v>
      </c>
      <c r="C513" s="252" t="s">
        <v>258</v>
      </c>
      <c r="D513" s="252">
        <v>27</v>
      </c>
      <c r="E513" s="504"/>
      <c r="F513" s="252">
        <f t="shared" si="1"/>
        <v>0</v>
      </c>
      <c r="G513" s="1176"/>
      <c r="H513" s="272"/>
      <c r="I513" s="272"/>
    </row>
    <row r="514" spans="1:9" s="594" customFormat="1">
      <c r="A514" s="59"/>
      <c r="B514" s="514" t="s">
        <v>1476</v>
      </c>
      <c r="C514" s="252" t="s">
        <v>258</v>
      </c>
      <c r="D514" s="252">
        <v>250</v>
      </c>
      <c r="E514" s="504"/>
      <c r="F514" s="252">
        <f t="shared" si="1"/>
        <v>0</v>
      </c>
      <c r="G514" s="1176"/>
      <c r="H514" s="272"/>
      <c r="I514" s="272"/>
    </row>
    <row r="515" spans="1:9" s="594" customFormat="1">
      <c r="A515" s="59"/>
      <c r="B515" s="514" t="s">
        <v>1477</v>
      </c>
      <c r="C515" s="252" t="s">
        <v>258</v>
      </c>
      <c r="D515" s="252">
        <v>170</v>
      </c>
      <c r="E515" s="504"/>
      <c r="F515" s="252">
        <f t="shared" si="1"/>
        <v>0</v>
      </c>
      <c r="G515" s="1176"/>
      <c r="H515" s="272"/>
      <c r="I515" s="272"/>
    </row>
    <row r="516" spans="1:9" s="594" customFormat="1">
      <c r="A516" s="59"/>
      <c r="B516" s="54"/>
      <c r="C516" s="252"/>
      <c r="D516" s="252">
        <v>0</v>
      </c>
      <c r="E516" s="504"/>
      <c r="F516" s="252">
        <f t="shared" si="1"/>
        <v>0</v>
      </c>
      <c r="G516" s="1176"/>
      <c r="H516" s="272"/>
      <c r="I516" s="272"/>
    </row>
    <row r="517" spans="1:9" s="594" customFormat="1" ht="26.4">
      <c r="A517" s="59" t="s">
        <v>1917</v>
      </c>
      <c r="B517" s="514" t="s">
        <v>1478</v>
      </c>
      <c r="C517" s="252"/>
      <c r="D517" s="252">
        <v>0</v>
      </c>
      <c r="E517" s="504"/>
      <c r="F517" s="252">
        <f t="shared" si="1"/>
        <v>0</v>
      </c>
      <c r="G517" s="1176"/>
      <c r="H517" s="272"/>
      <c r="I517" s="272"/>
    </row>
    <row r="518" spans="1:9" s="594" customFormat="1">
      <c r="A518" s="14"/>
      <c r="B518" s="515" t="s">
        <v>1479</v>
      </c>
      <c r="C518" s="252" t="s">
        <v>258</v>
      </c>
      <c r="D518" s="252">
        <v>9</v>
      </c>
      <c r="E518" s="504"/>
      <c r="F518" s="252">
        <f t="shared" si="1"/>
        <v>0</v>
      </c>
      <c r="G518" s="1176"/>
      <c r="H518" s="272"/>
      <c r="I518" s="272"/>
    </row>
    <row r="519" spans="1:9" s="594" customFormat="1">
      <c r="A519" s="14"/>
      <c r="B519" s="515" t="s">
        <v>1480</v>
      </c>
      <c r="C519" s="252" t="s">
        <v>258</v>
      </c>
      <c r="D519" s="252">
        <v>75</v>
      </c>
      <c r="E519" s="504"/>
      <c r="F519" s="252">
        <f t="shared" si="1"/>
        <v>0</v>
      </c>
      <c r="G519" s="1176"/>
      <c r="H519" s="272"/>
      <c r="I519" s="272"/>
    </row>
    <row r="520" spans="1:9" s="594" customFormat="1">
      <c r="A520" s="14"/>
      <c r="B520" s="239"/>
      <c r="C520" s="252"/>
      <c r="D520" s="252">
        <v>0</v>
      </c>
      <c r="E520" s="504"/>
      <c r="F520" s="252"/>
      <c r="G520" s="1176"/>
      <c r="H520" s="272"/>
      <c r="I520" s="272"/>
    </row>
    <row r="521" spans="1:9" s="594" customFormat="1" ht="53.25" customHeight="1">
      <c r="A521" s="59" t="s">
        <v>1918</v>
      </c>
      <c r="B521" s="515" t="s">
        <v>3083</v>
      </c>
      <c r="C521" s="252" t="s">
        <v>339</v>
      </c>
      <c r="D521" s="252">
        <v>11</v>
      </c>
      <c r="E521" s="504"/>
      <c r="F521" s="252">
        <f>D521*E521</f>
        <v>0</v>
      </c>
      <c r="G521" s="1176"/>
      <c r="H521" s="272"/>
      <c r="I521" s="272"/>
    </row>
    <row r="522" spans="1:9" s="594" customFormat="1">
      <c r="A522" s="14"/>
      <c r="B522" s="11"/>
      <c r="C522" s="252"/>
      <c r="D522" s="252">
        <v>0</v>
      </c>
      <c r="E522" s="504"/>
      <c r="F522" s="252"/>
      <c r="G522" s="1176"/>
      <c r="H522" s="272"/>
      <c r="I522" s="272"/>
    </row>
    <row r="523" spans="1:9" s="594" customFormat="1" ht="51" customHeight="1">
      <c r="A523" s="59" t="s">
        <v>1919</v>
      </c>
      <c r="B523" s="515" t="s">
        <v>3084</v>
      </c>
      <c r="C523" s="252" t="s">
        <v>339</v>
      </c>
      <c r="D523" s="252">
        <v>25</v>
      </c>
      <c r="E523" s="504"/>
      <c r="F523" s="252">
        <f>D523*E523</f>
        <v>0</v>
      </c>
      <c r="G523" s="1176"/>
      <c r="H523" s="272"/>
      <c r="I523" s="272"/>
    </row>
    <row r="524" spans="1:9" s="594" customFormat="1">
      <c r="A524" s="14"/>
      <c r="B524" s="11"/>
      <c r="C524" s="252"/>
      <c r="D524" s="252">
        <v>0</v>
      </c>
      <c r="E524" s="504"/>
      <c r="F524" s="252"/>
      <c r="G524" s="1176"/>
      <c r="H524" s="272"/>
      <c r="I524" s="272"/>
    </row>
    <row r="525" spans="1:9" s="594" customFormat="1" ht="26.4">
      <c r="A525" s="59" t="s">
        <v>1920</v>
      </c>
      <c r="B525" s="514" t="s">
        <v>1481</v>
      </c>
      <c r="C525" s="252"/>
      <c r="D525" s="252">
        <v>0</v>
      </c>
      <c r="E525" s="504"/>
      <c r="F525" s="252"/>
      <c r="G525" s="1176"/>
      <c r="H525" s="272"/>
      <c r="I525" s="272"/>
    </row>
    <row r="526" spans="1:9" s="594" customFormat="1">
      <c r="A526" s="237"/>
      <c r="B526" s="239" t="s">
        <v>3085</v>
      </c>
      <c r="C526" s="252" t="s">
        <v>1243</v>
      </c>
      <c r="D526" s="252">
        <v>105</v>
      </c>
      <c r="E526" s="504"/>
      <c r="F526" s="252">
        <f>D526*E526</f>
        <v>0</v>
      </c>
      <c r="G526" s="1176"/>
      <c r="H526" s="272"/>
      <c r="I526" s="272"/>
    </row>
    <row r="527" spans="1:9" s="594" customFormat="1" ht="26.4">
      <c r="A527" s="237"/>
      <c r="B527" s="239" t="s">
        <v>3086</v>
      </c>
      <c r="C527" s="252" t="s">
        <v>1243</v>
      </c>
      <c r="D527" s="252">
        <v>200</v>
      </c>
      <c r="E527" s="504"/>
      <c r="F527" s="252">
        <f t="shared" ref="F527:F540" si="2">D527*E527</f>
        <v>0</v>
      </c>
      <c r="G527" s="1176"/>
      <c r="H527" s="272"/>
      <c r="I527" s="272"/>
    </row>
    <row r="528" spans="1:9" s="594" customFormat="1" ht="26.4">
      <c r="A528" s="237"/>
      <c r="B528" s="239" t="s">
        <v>3087</v>
      </c>
      <c r="C528" s="252" t="s">
        <v>1243</v>
      </c>
      <c r="D528" s="252">
        <v>10</v>
      </c>
      <c r="E528" s="504"/>
      <c r="F528" s="252">
        <f t="shared" si="2"/>
        <v>0</v>
      </c>
      <c r="G528" s="1176"/>
      <c r="H528" s="272"/>
      <c r="I528" s="272"/>
    </row>
    <row r="529" spans="1:9" s="594" customFormat="1">
      <c r="A529" s="237"/>
      <c r="B529" s="239" t="s">
        <v>3088</v>
      </c>
      <c r="C529" s="252" t="s">
        <v>1243</v>
      </c>
      <c r="D529" s="252">
        <v>7</v>
      </c>
      <c r="E529" s="504"/>
      <c r="F529" s="252">
        <f t="shared" si="2"/>
        <v>0</v>
      </c>
      <c r="G529" s="1176"/>
      <c r="H529" s="272"/>
      <c r="I529" s="272"/>
    </row>
    <row r="530" spans="1:9" s="594" customFormat="1">
      <c r="A530" s="237"/>
      <c r="B530" s="239" t="s">
        <v>3089</v>
      </c>
      <c r="C530" s="252" t="s">
        <v>1243</v>
      </c>
      <c r="D530" s="252">
        <v>170</v>
      </c>
      <c r="E530" s="504"/>
      <c r="F530" s="252">
        <f t="shared" si="2"/>
        <v>0</v>
      </c>
      <c r="G530" s="1176"/>
      <c r="H530" s="272"/>
      <c r="I530" s="272"/>
    </row>
    <row r="531" spans="1:9" s="594" customFormat="1">
      <c r="A531" s="237"/>
      <c r="B531" s="239" t="s">
        <v>3090</v>
      </c>
      <c r="C531" s="252" t="s">
        <v>1243</v>
      </c>
      <c r="D531" s="252">
        <v>120</v>
      </c>
      <c r="E531" s="504"/>
      <c r="F531" s="252">
        <f t="shared" si="2"/>
        <v>0</v>
      </c>
      <c r="G531" s="1176"/>
      <c r="H531" s="272"/>
      <c r="I531" s="272"/>
    </row>
    <row r="532" spans="1:9" s="594" customFormat="1">
      <c r="A532" s="237"/>
      <c r="B532" s="239"/>
      <c r="C532" s="252"/>
      <c r="D532" s="252">
        <v>0</v>
      </c>
      <c r="E532" s="504"/>
      <c r="F532" s="252"/>
      <c r="G532" s="1176"/>
      <c r="H532" s="272"/>
      <c r="I532" s="272"/>
    </row>
    <row r="533" spans="1:9" s="594" customFormat="1">
      <c r="A533" s="237"/>
      <c r="B533" s="239" t="s">
        <v>3091</v>
      </c>
      <c r="C533" s="252" t="s">
        <v>1243</v>
      </c>
      <c r="D533" s="252">
        <v>130</v>
      </c>
      <c r="E533" s="504"/>
      <c r="F533" s="252">
        <f t="shared" si="2"/>
        <v>0</v>
      </c>
      <c r="G533" s="1176"/>
      <c r="H533" s="272"/>
      <c r="I533" s="272"/>
    </row>
    <row r="534" spans="1:9" s="594" customFormat="1">
      <c r="A534" s="237"/>
      <c r="B534" s="239" t="s">
        <v>3092</v>
      </c>
      <c r="C534" s="252" t="s">
        <v>1243</v>
      </c>
      <c r="D534" s="252">
        <v>8100</v>
      </c>
      <c r="E534" s="504"/>
      <c r="F534" s="252">
        <f t="shared" si="2"/>
        <v>0</v>
      </c>
      <c r="G534" s="1176"/>
      <c r="H534" s="272"/>
      <c r="I534" s="272"/>
    </row>
    <row r="535" spans="1:9" s="594" customFormat="1">
      <c r="A535" s="237"/>
      <c r="B535" s="239" t="s">
        <v>3093</v>
      </c>
      <c r="C535" s="252" t="s">
        <v>1243</v>
      </c>
      <c r="D535" s="252">
        <v>5000</v>
      </c>
      <c r="E535" s="504"/>
      <c r="F535" s="252">
        <f t="shared" si="2"/>
        <v>0</v>
      </c>
      <c r="G535" s="1176"/>
      <c r="H535" s="272"/>
      <c r="I535" s="272"/>
    </row>
    <row r="536" spans="1:9" s="594" customFormat="1">
      <c r="A536" s="237"/>
      <c r="B536" s="239" t="s">
        <v>3094</v>
      </c>
      <c r="C536" s="252" t="s">
        <v>1243</v>
      </c>
      <c r="D536" s="252">
        <v>130</v>
      </c>
      <c r="E536" s="504"/>
      <c r="F536" s="252">
        <f t="shared" si="2"/>
        <v>0</v>
      </c>
      <c r="G536" s="1176"/>
      <c r="H536" s="272"/>
      <c r="I536" s="272"/>
    </row>
    <row r="537" spans="1:9" s="594" customFormat="1">
      <c r="A537" s="237"/>
      <c r="B537" s="239" t="s">
        <v>3095</v>
      </c>
      <c r="C537" s="252" t="s">
        <v>1243</v>
      </c>
      <c r="D537" s="252">
        <v>300</v>
      </c>
      <c r="E537" s="504"/>
      <c r="F537" s="252">
        <f t="shared" si="2"/>
        <v>0</v>
      </c>
      <c r="G537" s="1176"/>
      <c r="H537" s="272"/>
      <c r="I537" s="272"/>
    </row>
    <row r="538" spans="1:9" s="594" customFormat="1">
      <c r="A538" s="14"/>
      <c r="B538" s="514" t="s">
        <v>3096</v>
      </c>
      <c r="C538" s="252" t="s">
        <v>1243</v>
      </c>
      <c r="D538" s="252">
        <v>270</v>
      </c>
      <c r="E538" s="504"/>
      <c r="F538" s="252">
        <f t="shared" si="2"/>
        <v>0</v>
      </c>
      <c r="G538" s="1176"/>
      <c r="H538" s="272"/>
      <c r="I538" s="272"/>
    </row>
    <row r="539" spans="1:9" s="594" customFormat="1">
      <c r="A539" s="14"/>
      <c r="B539" s="514" t="s">
        <v>3097</v>
      </c>
      <c r="C539" s="252" t="s">
        <v>1243</v>
      </c>
      <c r="D539" s="252">
        <v>100</v>
      </c>
      <c r="E539" s="504"/>
      <c r="F539" s="252">
        <f t="shared" si="2"/>
        <v>0</v>
      </c>
      <c r="G539" s="1176"/>
      <c r="H539" s="272"/>
      <c r="I539" s="272"/>
    </row>
    <row r="540" spans="1:9" s="594" customFormat="1">
      <c r="A540" s="14"/>
      <c r="B540" s="11" t="s">
        <v>1482</v>
      </c>
      <c r="C540" s="252" t="s">
        <v>1243</v>
      </c>
      <c r="D540" s="252">
        <v>2800</v>
      </c>
      <c r="E540" s="504"/>
      <c r="F540" s="252">
        <f t="shared" si="2"/>
        <v>0</v>
      </c>
      <c r="G540" s="1176"/>
      <c r="H540" s="272"/>
      <c r="I540" s="272"/>
    </row>
    <row r="541" spans="1:9" s="594" customFormat="1">
      <c r="A541" s="14"/>
      <c r="B541" s="11"/>
      <c r="C541" s="252"/>
      <c r="D541" s="252">
        <v>0</v>
      </c>
      <c r="E541" s="504"/>
      <c r="F541" s="252"/>
      <c r="G541" s="1176"/>
      <c r="H541" s="272"/>
      <c r="I541" s="272"/>
    </row>
    <row r="542" spans="1:9" s="594" customFormat="1" ht="26.4">
      <c r="A542" s="59" t="s">
        <v>1921</v>
      </c>
      <c r="B542" s="245" t="s">
        <v>1483</v>
      </c>
      <c r="C542" s="252" t="s">
        <v>339</v>
      </c>
      <c r="D542" s="252">
        <v>2</v>
      </c>
      <c r="E542" s="504"/>
      <c r="F542" s="252">
        <f>D542*E542</f>
        <v>0</v>
      </c>
      <c r="G542" s="1176"/>
      <c r="H542" s="272"/>
      <c r="I542" s="272"/>
    </row>
    <row r="543" spans="1:9" s="594" customFormat="1">
      <c r="A543" s="59"/>
      <c r="B543" s="245"/>
      <c r="C543" s="252"/>
      <c r="D543" s="252">
        <v>0</v>
      </c>
      <c r="E543" s="504"/>
      <c r="F543" s="252"/>
      <c r="G543" s="1176"/>
      <c r="H543" s="272"/>
      <c r="I543" s="272"/>
    </row>
    <row r="544" spans="1:9" s="594" customFormat="1">
      <c r="A544" s="59" t="s">
        <v>1922</v>
      </c>
      <c r="B544" s="514" t="s">
        <v>1484</v>
      </c>
      <c r="C544" s="252"/>
      <c r="D544" s="252">
        <v>0</v>
      </c>
      <c r="E544" s="504"/>
      <c r="F544" s="252">
        <f t="shared" ref="F544:F565" si="3">D544*E544</f>
        <v>0</v>
      </c>
      <c r="G544" s="1176"/>
      <c r="H544" s="272"/>
      <c r="I544" s="272"/>
    </row>
    <row r="545" spans="1:9" s="594" customFormat="1">
      <c r="A545" s="59"/>
      <c r="B545" s="514" t="s">
        <v>1485</v>
      </c>
      <c r="C545" s="252" t="s">
        <v>258</v>
      </c>
      <c r="D545" s="252">
        <v>55</v>
      </c>
      <c r="E545" s="504"/>
      <c r="F545" s="252">
        <f t="shared" si="3"/>
        <v>0</v>
      </c>
      <c r="G545" s="1176"/>
      <c r="H545" s="272"/>
      <c r="I545" s="272"/>
    </row>
    <row r="546" spans="1:9" s="594" customFormat="1">
      <c r="A546" s="45"/>
      <c r="B546" s="514" t="s">
        <v>3098</v>
      </c>
      <c r="C546" s="252" t="s">
        <v>258</v>
      </c>
      <c r="D546" s="252">
        <v>8</v>
      </c>
      <c r="E546" s="504"/>
      <c r="F546" s="252">
        <f t="shared" si="3"/>
        <v>0</v>
      </c>
      <c r="G546" s="1176"/>
      <c r="H546" s="272"/>
      <c r="I546" s="272"/>
    </row>
    <row r="547" spans="1:9" s="594" customFormat="1">
      <c r="A547" s="45"/>
      <c r="B547" s="514" t="s">
        <v>3099</v>
      </c>
      <c r="C547" s="252" t="s">
        <v>258</v>
      </c>
      <c r="D547" s="252">
        <v>3</v>
      </c>
      <c r="E547" s="504"/>
      <c r="F547" s="252">
        <f t="shared" si="3"/>
        <v>0</v>
      </c>
      <c r="G547" s="1176"/>
      <c r="H547" s="272"/>
      <c r="I547" s="272"/>
    </row>
    <row r="548" spans="1:9" s="594" customFormat="1">
      <c r="A548" s="45"/>
      <c r="B548" s="514" t="s">
        <v>3100</v>
      </c>
      <c r="C548" s="252" t="s">
        <v>258</v>
      </c>
      <c r="D548" s="252">
        <v>3</v>
      </c>
      <c r="E548" s="504"/>
      <c r="F548" s="252">
        <f t="shared" si="3"/>
        <v>0</v>
      </c>
      <c r="G548" s="1176"/>
      <c r="H548" s="272"/>
      <c r="I548" s="272"/>
    </row>
    <row r="549" spans="1:9" s="594" customFormat="1">
      <c r="A549" s="45"/>
      <c r="B549" s="514"/>
      <c r="C549" s="252"/>
      <c r="D549" s="252">
        <v>0</v>
      </c>
      <c r="E549" s="504"/>
      <c r="F549" s="252"/>
      <c r="G549" s="1176"/>
      <c r="H549" s="272"/>
      <c r="I549" s="272"/>
    </row>
    <row r="550" spans="1:9" s="594" customFormat="1">
      <c r="A550" s="59" t="s">
        <v>1923</v>
      </c>
      <c r="B550" s="514" t="s">
        <v>1486</v>
      </c>
      <c r="C550" s="252"/>
      <c r="D550" s="252">
        <v>0</v>
      </c>
      <c r="E550" s="504"/>
      <c r="F550" s="252">
        <f t="shared" si="3"/>
        <v>0</v>
      </c>
      <c r="G550" s="1176"/>
      <c r="H550" s="272"/>
      <c r="I550" s="272"/>
    </row>
    <row r="551" spans="1:9" s="594" customFormat="1">
      <c r="A551" s="59"/>
      <c r="B551" s="514" t="s">
        <v>3101</v>
      </c>
      <c r="C551" s="252" t="s">
        <v>258</v>
      </c>
      <c r="D551" s="252">
        <v>19</v>
      </c>
      <c r="E551" s="504"/>
      <c r="F551" s="252">
        <f t="shared" si="3"/>
        <v>0</v>
      </c>
      <c r="G551" s="1176"/>
      <c r="H551" s="272"/>
      <c r="I551" s="272"/>
    </row>
    <row r="552" spans="1:9" s="594" customFormat="1">
      <c r="A552" s="45"/>
      <c r="B552" s="514" t="s">
        <v>3102</v>
      </c>
      <c r="C552" s="252" t="s">
        <v>258</v>
      </c>
      <c r="D552" s="252">
        <v>16</v>
      </c>
      <c r="E552" s="504"/>
      <c r="F552" s="252">
        <f t="shared" si="3"/>
        <v>0</v>
      </c>
      <c r="G552" s="1176"/>
      <c r="H552" s="272"/>
      <c r="I552" s="272"/>
    </row>
    <row r="553" spans="1:9" s="594" customFormat="1">
      <c r="A553" s="14"/>
      <c r="B553" s="514" t="s">
        <v>3103</v>
      </c>
      <c r="C553" s="252" t="s">
        <v>258</v>
      </c>
      <c r="D553" s="252">
        <v>3</v>
      </c>
      <c r="E553" s="504"/>
      <c r="F553" s="252">
        <f t="shared" si="3"/>
        <v>0</v>
      </c>
      <c r="G553" s="1176"/>
      <c r="H553" s="272"/>
      <c r="I553" s="272"/>
    </row>
    <row r="554" spans="1:9" s="594" customFormat="1" ht="13.95" customHeight="1">
      <c r="A554" s="14"/>
      <c r="B554" s="514" t="s">
        <v>1487</v>
      </c>
      <c r="C554" s="252" t="s">
        <v>258</v>
      </c>
      <c r="D554" s="252">
        <v>122</v>
      </c>
      <c r="E554" s="504"/>
      <c r="F554" s="252">
        <f t="shared" si="3"/>
        <v>0</v>
      </c>
      <c r="G554" s="1176"/>
      <c r="H554" s="272"/>
      <c r="I554" s="272"/>
    </row>
    <row r="555" spans="1:9" s="594" customFormat="1">
      <c r="A555" s="14"/>
      <c r="B555" s="514" t="s">
        <v>3104</v>
      </c>
      <c r="C555" s="252" t="s">
        <v>258</v>
      </c>
      <c r="D555" s="252">
        <v>22</v>
      </c>
      <c r="E555" s="504"/>
      <c r="F555" s="252">
        <f t="shared" si="3"/>
        <v>0</v>
      </c>
      <c r="G555" s="1176"/>
      <c r="H555" s="272"/>
      <c r="I555" s="272"/>
    </row>
    <row r="556" spans="1:9" s="594" customFormat="1">
      <c r="A556" s="14"/>
      <c r="B556" s="514" t="s">
        <v>3105</v>
      </c>
      <c r="C556" s="252" t="s">
        <v>258</v>
      </c>
      <c r="D556" s="252">
        <v>4</v>
      </c>
      <c r="E556" s="504"/>
      <c r="F556" s="252">
        <f t="shared" si="3"/>
        <v>0</v>
      </c>
      <c r="G556" s="1176"/>
      <c r="H556" s="272"/>
      <c r="I556" s="272"/>
    </row>
    <row r="557" spans="1:9" s="594" customFormat="1">
      <c r="A557" s="14"/>
      <c r="B557" s="910" t="s">
        <v>3106</v>
      </c>
      <c r="C557" s="252" t="s">
        <v>258</v>
      </c>
      <c r="D557" s="252">
        <v>4</v>
      </c>
      <c r="E557" s="504"/>
      <c r="F557" s="252">
        <f t="shared" si="3"/>
        <v>0</v>
      </c>
      <c r="G557" s="1176"/>
      <c r="H557" s="272"/>
      <c r="I557" s="272"/>
    </row>
    <row r="558" spans="1:9" s="594" customFormat="1">
      <c r="A558" s="14"/>
      <c r="B558" s="910" t="s">
        <v>3107</v>
      </c>
      <c r="C558" s="252" t="s">
        <v>258</v>
      </c>
      <c r="D558" s="252">
        <v>4</v>
      </c>
      <c r="E558" s="504"/>
      <c r="F558" s="252">
        <f t="shared" si="3"/>
        <v>0</v>
      </c>
      <c r="G558" s="1176"/>
      <c r="H558" s="272"/>
      <c r="I558" s="272"/>
    </row>
    <row r="559" spans="1:9" s="594" customFormat="1">
      <c r="A559" s="14"/>
      <c r="B559" s="910"/>
      <c r="C559" s="252"/>
      <c r="D559" s="252">
        <v>0</v>
      </c>
      <c r="E559" s="504"/>
      <c r="F559" s="252"/>
      <c r="G559" s="1176"/>
      <c r="H559" s="272"/>
      <c r="I559" s="272"/>
    </row>
    <row r="560" spans="1:9" s="594" customFormat="1" ht="26.4">
      <c r="A560" s="59" t="s">
        <v>1924</v>
      </c>
      <c r="B560" s="514" t="s">
        <v>1488</v>
      </c>
      <c r="C560" s="252"/>
      <c r="D560" s="252">
        <v>0</v>
      </c>
      <c r="E560" s="504"/>
      <c r="F560" s="252">
        <f t="shared" si="3"/>
        <v>0</v>
      </c>
      <c r="G560" s="1176"/>
      <c r="H560" s="272"/>
      <c r="I560" s="272"/>
    </row>
    <row r="561" spans="1:9" s="272" customFormat="1" ht="39.6">
      <c r="A561" s="14"/>
      <c r="B561" s="514" t="s">
        <v>1489</v>
      </c>
      <c r="C561" s="252" t="s">
        <v>258</v>
      </c>
      <c r="D561" s="252">
        <v>6</v>
      </c>
      <c r="E561" s="504"/>
      <c r="F561" s="252">
        <f t="shared" si="3"/>
        <v>0</v>
      </c>
      <c r="G561" s="1176"/>
    </row>
    <row r="562" spans="1:9" s="272" customFormat="1">
      <c r="A562" s="14"/>
      <c r="B562" s="11"/>
      <c r="C562" s="252"/>
      <c r="D562" s="252">
        <v>0</v>
      </c>
      <c r="E562" s="504"/>
      <c r="F562" s="252">
        <f t="shared" si="3"/>
        <v>0</v>
      </c>
      <c r="G562" s="1176"/>
    </row>
    <row r="563" spans="1:9" s="272" customFormat="1" ht="52.8">
      <c r="A563" s="59" t="s">
        <v>1925</v>
      </c>
      <c r="B563" s="1010" t="s">
        <v>1490</v>
      </c>
      <c r="C563" s="252" t="s">
        <v>933</v>
      </c>
      <c r="D563" s="252">
        <v>7</v>
      </c>
      <c r="E563" s="504"/>
      <c r="F563" s="252">
        <f t="shared" si="3"/>
        <v>0</v>
      </c>
      <c r="G563" s="1176"/>
    </row>
    <row r="564" spans="1:9" s="272" customFormat="1" ht="40.5" customHeight="1">
      <c r="A564" s="14"/>
      <c r="B564" s="1011" t="s">
        <v>1491</v>
      </c>
      <c r="C564" s="252"/>
      <c r="D564" s="252"/>
      <c r="E564" s="504"/>
      <c r="F564" s="252">
        <f t="shared" si="3"/>
        <v>0</v>
      </c>
      <c r="G564" s="1176"/>
    </row>
    <row r="565" spans="1:9" s="272" customFormat="1" ht="26.4">
      <c r="A565" s="14"/>
      <c r="B565" s="1011" t="s">
        <v>1492</v>
      </c>
      <c r="C565" s="252"/>
      <c r="D565" s="252"/>
      <c r="E565" s="504"/>
      <c r="F565" s="252">
        <f t="shared" si="3"/>
        <v>0</v>
      </c>
      <c r="G565" s="1176"/>
    </row>
    <row r="566" spans="1:9" s="272" customFormat="1">
      <c r="A566" s="14"/>
      <c r="B566" s="1011"/>
      <c r="C566" s="252"/>
      <c r="D566" s="252"/>
      <c r="E566" s="504"/>
      <c r="F566" s="252"/>
      <c r="G566" s="594"/>
    </row>
    <row r="567" spans="1:9" s="272" customFormat="1" ht="29.25" customHeight="1">
      <c r="A567" s="59" t="s">
        <v>3569</v>
      </c>
      <c r="B567" s="1011" t="s">
        <v>3570</v>
      </c>
      <c r="C567" s="252" t="s">
        <v>258</v>
      </c>
      <c r="D567" s="252">
        <v>1</v>
      </c>
      <c r="E567" s="504"/>
      <c r="F567" s="252">
        <f t="shared" ref="F567" si="4">D567*E567</f>
        <v>0</v>
      </c>
      <c r="G567" s="594"/>
    </row>
    <row r="568" spans="1:9" s="272" customFormat="1" ht="13.8" thickBot="1">
      <c r="A568" s="59"/>
      <c r="B568" s="246"/>
      <c r="C568" s="16"/>
      <c r="D568" s="16"/>
      <c r="E568" s="720"/>
      <c r="F568" s="16"/>
      <c r="G568" s="1176"/>
    </row>
    <row r="569" spans="1:9" s="272" customFormat="1" ht="13.8" thickBot="1">
      <c r="A569" s="1005"/>
      <c r="B569" s="1006" t="s">
        <v>1926</v>
      </c>
      <c r="C569" s="1064"/>
      <c r="D569" s="1017"/>
      <c r="E569" s="1048"/>
      <c r="F569" s="1049">
        <f>SUM(F495:F567)</f>
        <v>0</v>
      </c>
      <c r="G569" s="1176"/>
    </row>
    <row r="570" spans="1:9" s="272" customFormat="1">
      <c r="A570" s="14"/>
      <c r="B570" s="11"/>
      <c r="C570" s="16"/>
      <c r="D570" s="16"/>
      <c r="E570" s="1050"/>
      <c r="F570" s="16"/>
      <c r="G570" s="1176"/>
    </row>
    <row r="571" spans="1:9" s="594" customFormat="1">
      <c r="A571" s="1008"/>
      <c r="B571" s="272"/>
      <c r="C571" s="1041"/>
      <c r="D571" s="1041"/>
      <c r="E571" s="1042"/>
      <c r="F571" s="16"/>
      <c r="G571" s="1176"/>
      <c r="H571" s="272"/>
      <c r="I571" s="272"/>
    </row>
    <row r="572" spans="1:9" s="594" customFormat="1">
      <c r="A572" s="999" t="s">
        <v>1927</v>
      </c>
      <c r="B572" s="992" t="s">
        <v>1493</v>
      </c>
      <c r="C572" s="1041"/>
      <c r="D572" s="1041"/>
      <c r="E572" s="1042"/>
      <c r="F572" s="16"/>
      <c r="G572" s="1176"/>
      <c r="H572" s="272"/>
      <c r="I572" s="272"/>
    </row>
    <row r="573" spans="1:9" s="594" customFormat="1">
      <c r="A573" s="1008"/>
      <c r="B573" s="272"/>
      <c r="C573" s="1041"/>
      <c r="D573" s="1041"/>
      <c r="E573" s="1042"/>
      <c r="F573" s="16"/>
      <c r="G573" s="1176"/>
      <c r="H573" s="272"/>
      <c r="I573" s="272"/>
    </row>
    <row r="574" spans="1:9" s="594" customFormat="1" ht="39.6">
      <c r="A574" s="59" t="s">
        <v>1928</v>
      </c>
      <c r="B574" s="910" t="s">
        <v>1494</v>
      </c>
      <c r="C574" s="134"/>
      <c r="D574" s="134"/>
      <c r="E574" s="293"/>
      <c r="F574" s="134" t="str">
        <f t="shared" ref="F574:F589" si="5">IF(E574&gt;0,E574*D574," ")</f>
        <v xml:space="preserve"> </v>
      </c>
      <c r="G574" s="1176"/>
      <c r="H574" s="272"/>
      <c r="I574" s="272"/>
    </row>
    <row r="575" spans="1:9" s="594" customFormat="1">
      <c r="A575" s="45"/>
      <c r="B575" s="910" t="s">
        <v>1495</v>
      </c>
      <c r="C575" s="134" t="s">
        <v>1243</v>
      </c>
      <c r="D575" s="134">
        <v>290</v>
      </c>
      <c r="E575" s="293"/>
      <c r="F575" s="134" t="str">
        <f t="shared" si="5"/>
        <v xml:space="preserve"> </v>
      </c>
      <c r="G575" s="1176"/>
      <c r="H575" s="272"/>
      <c r="I575" s="272"/>
    </row>
    <row r="576" spans="1:9" s="594" customFormat="1">
      <c r="A576" s="45"/>
      <c r="B576" s="910" t="s">
        <v>1496</v>
      </c>
      <c r="C576" s="134" t="s">
        <v>1243</v>
      </c>
      <c r="D576" s="134">
        <v>150</v>
      </c>
      <c r="E576" s="293"/>
      <c r="F576" s="134" t="str">
        <f t="shared" si="5"/>
        <v xml:space="preserve"> </v>
      </c>
      <c r="G576" s="1176"/>
      <c r="H576" s="272"/>
      <c r="I576" s="272"/>
    </row>
    <row r="577" spans="1:9" s="594" customFormat="1">
      <c r="A577" s="45"/>
      <c r="B577" s="910" t="s">
        <v>1497</v>
      </c>
      <c r="C577" s="134" t="s">
        <v>258</v>
      </c>
      <c r="D577" s="134">
        <v>8</v>
      </c>
      <c r="E577" s="293"/>
      <c r="F577" s="134" t="str">
        <f t="shared" si="5"/>
        <v xml:space="preserve"> </v>
      </c>
      <c r="G577" s="1176"/>
      <c r="H577" s="272"/>
      <c r="I577" s="272"/>
    </row>
    <row r="578" spans="1:9" s="594" customFormat="1" ht="26.4">
      <c r="A578" s="45"/>
      <c r="B578" s="910" t="s">
        <v>1498</v>
      </c>
      <c r="C578" s="134" t="s">
        <v>258</v>
      </c>
      <c r="D578" s="134">
        <v>24</v>
      </c>
      <c r="E578" s="293"/>
      <c r="F578" s="134" t="str">
        <f t="shared" si="5"/>
        <v xml:space="preserve"> </v>
      </c>
      <c r="G578" s="1176"/>
      <c r="H578" s="272"/>
      <c r="I578" s="272"/>
    </row>
    <row r="579" spans="1:9" s="594" customFormat="1">
      <c r="A579" s="45"/>
      <c r="B579" s="910" t="s">
        <v>1499</v>
      </c>
      <c r="C579" s="134" t="s">
        <v>258</v>
      </c>
      <c r="D579" s="134">
        <v>60</v>
      </c>
      <c r="E579" s="293"/>
      <c r="F579" s="134" t="str">
        <f t="shared" si="5"/>
        <v xml:space="preserve"> </v>
      </c>
      <c r="G579" s="1176"/>
      <c r="H579" s="272"/>
      <c r="I579" s="272"/>
    </row>
    <row r="580" spans="1:9" s="594" customFormat="1">
      <c r="A580" s="45"/>
      <c r="B580" s="910" t="s">
        <v>1500</v>
      </c>
      <c r="C580" s="134" t="s">
        <v>258</v>
      </c>
      <c r="D580" s="134">
        <v>190</v>
      </c>
      <c r="E580" s="293"/>
      <c r="F580" s="134" t="str">
        <f t="shared" si="5"/>
        <v xml:space="preserve"> </v>
      </c>
      <c r="G580" s="1176"/>
      <c r="H580" s="272"/>
      <c r="I580" s="272"/>
    </row>
    <row r="581" spans="1:9" s="594" customFormat="1" ht="26.4">
      <c r="A581" s="45"/>
      <c r="B581" s="122" t="s">
        <v>1501</v>
      </c>
      <c r="C581" s="134" t="s">
        <v>258</v>
      </c>
      <c r="D581" s="134">
        <v>30</v>
      </c>
      <c r="E581" s="293"/>
      <c r="F581" s="134" t="str">
        <f t="shared" si="5"/>
        <v xml:space="preserve"> </v>
      </c>
      <c r="G581" s="1176"/>
      <c r="H581" s="272"/>
      <c r="I581" s="272"/>
    </row>
    <row r="582" spans="1:9" s="594" customFormat="1" ht="52.8">
      <c r="A582" s="45"/>
      <c r="B582" s="122" t="s">
        <v>1502</v>
      </c>
      <c r="C582" s="134" t="s">
        <v>339</v>
      </c>
      <c r="D582" s="134">
        <v>30</v>
      </c>
      <c r="E582" s="293"/>
      <c r="F582" s="134" t="str">
        <f t="shared" si="5"/>
        <v xml:space="preserve"> </v>
      </c>
      <c r="G582" s="1176"/>
      <c r="H582" s="272"/>
      <c r="I582" s="272"/>
    </row>
    <row r="583" spans="1:9" s="594" customFormat="1" ht="27" customHeight="1">
      <c r="A583" s="45"/>
      <c r="B583" s="910" t="s">
        <v>3108</v>
      </c>
      <c r="C583" s="134" t="s">
        <v>258</v>
      </c>
      <c r="D583" s="134">
        <v>7</v>
      </c>
      <c r="E583" s="293"/>
      <c r="F583" s="134" t="str">
        <f t="shared" si="5"/>
        <v xml:space="preserve"> </v>
      </c>
      <c r="G583" s="1176"/>
      <c r="H583" s="272"/>
      <c r="I583" s="272"/>
    </row>
    <row r="584" spans="1:9" s="594" customFormat="1">
      <c r="A584" s="45"/>
      <c r="B584" s="910"/>
      <c r="C584" s="134"/>
      <c r="D584" s="134"/>
      <c r="E584" s="293"/>
      <c r="F584" s="134" t="str">
        <f t="shared" si="5"/>
        <v xml:space="preserve"> </v>
      </c>
      <c r="G584" s="1176"/>
      <c r="H584" s="272"/>
      <c r="I584" s="272"/>
    </row>
    <row r="585" spans="1:9" s="594" customFormat="1" ht="26.4">
      <c r="A585" s="59" t="s">
        <v>1929</v>
      </c>
      <c r="B585" s="591" t="s">
        <v>1503</v>
      </c>
      <c r="C585" s="116" t="s">
        <v>258</v>
      </c>
      <c r="D585" s="1041">
        <v>8</v>
      </c>
      <c r="E585" s="295"/>
      <c r="F585" s="134" t="str">
        <f t="shared" si="5"/>
        <v xml:space="preserve"> </v>
      </c>
      <c r="G585" s="1176"/>
      <c r="H585" s="272"/>
      <c r="I585" s="272"/>
    </row>
    <row r="586" spans="1:9" s="594" customFormat="1">
      <c r="A586" s="826"/>
      <c r="B586" s="591"/>
      <c r="C586" s="116"/>
      <c r="D586" s="1041"/>
      <c r="E586" s="295"/>
      <c r="F586" s="134" t="str">
        <f t="shared" si="5"/>
        <v xml:space="preserve"> </v>
      </c>
      <c r="G586" s="1176"/>
      <c r="H586" s="272"/>
      <c r="I586" s="272"/>
    </row>
    <row r="587" spans="1:9" s="594" customFormat="1">
      <c r="A587" s="59" t="s">
        <v>1930</v>
      </c>
      <c r="B587" s="591" t="s">
        <v>3109</v>
      </c>
      <c r="C587" s="116" t="s">
        <v>1243</v>
      </c>
      <c r="D587" s="1041">
        <v>170</v>
      </c>
      <c r="E587" s="503"/>
      <c r="F587" s="134" t="str">
        <f t="shared" si="5"/>
        <v xml:space="preserve"> </v>
      </c>
      <c r="G587" s="1176"/>
      <c r="H587" s="272"/>
      <c r="I587" s="272"/>
    </row>
    <row r="588" spans="1:9" s="594" customFormat="1">
      <c r="A588" s="826"/>
      <c r="B588" s="591"/>
      <c r="C588" s="116"/>
      <c r="D588" s="1041"/>
      <c r="E588" s="295"/>
      <c r="F588" s="134"/>
      <c r="G588" s="1176"/>
      <c r="H588" s="272"/>
      <c r="I588" s="272"/>
    </row>
    <row r="589" spans="1:9" s="594" customFormat="1">
      <c r="A589" s="59" t="s">
        <v>1931</v>
      </c>
      <c r="B589" s="591" t="s">
        <v>1504</v>
      </c>
      <c r="C589" s="116" t="s">
        <v>1243</v>
      </c>
      <c r="D589" s="1041">
        <v>30</v>
      </c>
      <c r="E589" s="503"/>
      <c r="F589" s="134" t="str">
        <f t="shared" si="5"/>
        <v xml:space="preserve"> </v>
      </c>
      <c r="G589" s="1176"/>
      <c r="H589" s="272"/>
      <c r="I589" s="272"/>
    </row>
    <row r="590" spans="1:9" s="594" customFormat="1">
      <c r="A590" s="59"/>
      <c r="B590" s="591"/>
      <c r="C590" s="116"/>
      <c r="D590" s="1041"/>
      <c r="E590" s="503"/>
      <c r="F590" s="134"/>
      <c r="G590" s="1176"/>
      <c r="H590" s="272"/>
      <c r="I590" s="272"/>
    </row>
    <row r="591" spans="1:9" s="594" customFormat="1">
      <c r="A591" s="59" t="s">
        <v>1932</v>
      </c>
      <c r="B591" s="591" t="s">
        <v>3110</v>
      </c>
      <c r="C591" s="116" t="s">
        <v>258</v>
      </c>
      <c r="D591" s="1041">
        <v>8</v>
      </c>
      <c r="E591" s="503"/>
      <c r="F591" s="134" t="str">
        <f t="shared" ref="F591" si="6">IF(E591&gt;0,E591*D591," ")</f>
        <v xml:space="preserve"> </v>
      </c>
      <c r="G591" s="1176"/>
      <c r="H591" s="272"/>
      <c r="I591" s="272"/>
    </row>
    <row r="592" spans="1:9" s="594" customFormat="1" ht="13.8" thickBot="1">
      <c r="A592" s="1008"/>
      <c r="B592" s="272"/>
      <c r="C592" s="1041"/>
      <c r="D592" s="1041"/>
      <c r="E592" s="1042"/>
      <c r="F592" s="16"/>
      <c r="G592" s="1176"/>
      <c r="H592" s="272"/>
      <c r="I592" s="272"/>
    </row>
    <row r="593" spans="1:9" s="594" customFormat="1" ht="13.8" thickBot="1">
      <c r="A593" s="1005"/>
      <c r="B593" s="1006" t="s">
        <v>1937</v>
      </c>
      <c r="C593" s="1064"/>
      <c r="D593" s="1017"/>
      <c r="E593" s="1051"/>
      <c r="F593" s="1049">
        <f>SUM(F575:F591)</f>
        <v>0</v>
      </c>
      <c r="G593" s="1176"/>
      <c r="H593" s="272"/>
      <c r="I593" s="272"/>
    </row>
    <row r="594" spans="1:9" s="594" customFormat="1">
      <c r="A594" s="1008"/>
      <c r="B594" s="272"/>
      <c r="C594" s="1041"/>
      <c r="D594" s="1041"/>
      <c r="E594" s="1042"/>
      <c r="F594" s="16"/>
      <c r="G594" s="1176"/>
      <c r="H594" s="272"/>
      <c r="I594" s="272"/>
    </row>
    <row r="595" spans="1:9" s="594" customFormat="1">
      <c r="A595" s="999" t="s">
        <v>1933</v>
      </c>
      <c r="B595" s="992" t="s">
        <v>1505</v>
      </c>
      <c r="C595" s="16"/>
      <c r="D595" s="16"/>
      <c r="E595" s="720"/>
      <c r="F595" s="16"/>
      <c r="G595" s="1176"/>
      <c r="H595" s="272"/>
      <c r="I595" s="272"/>
    </row>
    <row r="596" spans="1:9" s="594" customFormat="1">
      <c r="A596" s="14"/>
      <c r="B596" s="11"/>
      <c r="C596" s="16"/>
      <c r="D596" s="16"/>
      <c r="E596" s="720"/>
      <c r="F596" s="16"/>
      <c r="G596" s="1176"/>
      <c r="H596" s="272"/>
      <c r="I596" s="272"/>
    </row>
    <row r="597" spans="1:9" s="594" customFormat="1" ht="182.25" customHeight="1">
      <c r="A597" s="59" t="s">
        <v>1934</v>
      </c>
      <c r="B597" s="1011" t="s">
        <v>3111</v>
      </c>
      <c r="C597" s="1065" t="s">
        <v>258</v>
      </c>
      <c r="D597" s="1065">
        <v>1</v>
      </c>
      <c r="E597" s="720"/>
      <c r="F597" s="16"/>
      <c r="G597" s="1176"/>
      <c r="H597" s="272"/>
      <c r="I597" s="272"/>
    </row>
    <row r="598" spans="1:9" s="594" customFormat="1">
      <c r="A598" s="247"/>
      <c r="B598" s="1011" t="s">
        <v>3112</v>
      </c>
      <c r="C598" s="1065" t="s">
        <v>258</v>
      </c>
      <c r="D598" s="1065">
        <v>2</v>
      </c>
      <c r="E598" s="293"/>
      <c r="F598" s="134"/>
      <c r="G598" s="1176"/>
      <c r="H598" s="272"/>
      <c r="I598" s="272"/>
    </row>
    <row r="599" spans="1:9" s="594" customFormat="1">
      <c r="A599" s="247"/>
      <c r="B599" s="1011" t="s">
        <v>1696</v>
      </c>
      <c r="C599" s="1065" t="s">
        <v>258</v>
      </c>
      <c r="D599" s="1065">
        <v>1</v>
      </c>
      <c r="E599" s="293"/>
      <c r="F599" s="134"/>
      <c r="G599" s="1176"/>
      <c r="H599" s="272"/>
      <c r="I599" s="272"/>
    </row>
    <row r="600" spans="1:9" s="594" customFormat="1">
      <c r="A600" s="247"/>
      <c r="B600" s="1011" t="s">
        <v>3113</v>
      </c>
      <c r="C600" s="1065" t="s">
        <v>3114</v>
      </c>
      <c r="D600" s="1065">
        <v>1</v>
      </c>
      <c r="E600" s="293"/>
      <c r="F600" s="134"/>
      <c r="G600" s="1176"/>
      <c r="H600" s="272"/>
      <c r="I600" s="272"/>
    </row>
    <row r="601" spans="1:9" s="594" customFormat="1">
      <c r="A601" s="247"/>
      <c r="B601" s="1011" t="s">
        <v>3115</v>
      </c>
      <c r="C601" s="1065" t="s">
        <v>258</v>
      </c>
      <c r="D601" s="1065">
        <v>2</v>
      </c>
      <c r="E601" s="293"/>
      <c r="F601" s="134"/>
      <c r="G601" s="1176"/>
      <c r="H601" s="272"/>
      <c r="I601" s="272"/>
    </row>
    <row r="602" spans="1:9" s="594" customFormat="1">
      <c r="A602" s="247"/>
      <c r="B602" s="1011" t="s">
        <v>3116</v>
      </c>
      <c r="C602" s="1065" t="s">
        <v>258</v>
      </c>
      <c r="D602" s="1065">
        <v>1</v>
      </c>
      <c r="E602" s="293"/>
      <c r="F602" s="134"/>
      <c r="G602" s="1176"/>
      <c r="H602" s="272"/>
      <c r="I602" s="272"/>
    </row>
    <row r="603" spans="1:9" s="594" customFormat="1">
      <c r="A603" s="247"/>
      <c r="B603" s="1011" t="s">
        <v>1695</v>
      </c>
      <c r="C603" s="1065" t="s">
        <v>258</v>
      </c>
      <c r="D603" s="1065">
        <v>1</v>
      </c>
      <c r="E603" s="293"/>
      <c r="F603" s="134"/>
      <c r="G603" s="1176"/>
      <c r="H603" s="272"/>
      <c r="I603" s="272"/>
    </row>
    <row r="604" spans="1:9" s="594" customFormat="1">
      <c r="A604" s="247"/>
      <c r="B604" s="1011" t="s">
        <v>3117</v>
      </c>
      <c r="C604" s="1065" t="s">
        <v>3114</v>
      </c>
      <c r="D604" s="1065">
        <v>1</v>
      </c>
      <c r="E604" s="293"/>
      <c r="F604" s="134"/>
      <c r="G604" s="1176"/>
      <c r="H604" s="272"/>
      <c r="I604" s="272"/>
    </row>
    <row r="605" spans="1:9" s="594" customFormat="1">
      <c r="A605" s="247"/>
      <c r="B605" s="1011" t="s">
        <v>3118</v>
      </c>
      <c r="C605" s="1065" t="s">
        <v>3114</v>
      </c>
      <c r="D605" s="1065">
        <v>1</v>
      </c>
      <c r="E605" s="293"/>
      <c r="F605" s="134"/>
      <c r="G605" s="1176"/>
      <c r="H605" s="272"/>
      <c r="I605" s="272"/>
    </row>
    <row r="606" spans="1:9" s="594" customFormat="1">
      <c r="A606" s="247"/>
      <c r="B606" s="1011" t="s">
        <v>3119</v>
      </c>
      <c r="C606" s="1065" t="s">
        <v>3114</v>
      </c>
      <c r="D606" s="1065">
        <v>1</v>
      </c>
      <c r="E606" s="293"/>
      <c r="F606" s="134"/>
      <c r="G606" s="1176"/>
      <c r="H606" s="272"/>
      <c r="I606" s="272"/>
    </row>
    <row r="607" spans="1:9" s="594" customFormat="1">
      <c r="A607" s="247"/>
      <c r="B607" s="1011" t="s">
        <v>3120</v>
      </c>
      <c r="C607" s="1065" t="s">
        <v>3114</v>
      </c>
      <c r="D607" s="1065">
        <v>2</v>
      </c>
      <c r="E607" s="293"/>
      <c r="F607" s="134"/>
      <c r="G607" s="1176"/>
      <c r="H607" s="272"/>
      <c r="I607" s="272"/>
    </row>
    <row r="608" spans="1:9" s="594" customFormat="1">
      <c r="A608" s="247"/>
      <c r="B608" s="1011" t="s">
        <v>3121</v>
      </c>
      <c r="C608" s="1065" t="s">
        <v>3114</v>
      </c>
      <c r="D608" s="1065">
        <v>1</v>
      </c>
      <c r="E608" s="293"/>
      <c r="F608" s="134"/>
      <c r="G608" s="1176"/>
      <c r="H608" s="272"/>
      <c r="I608" s="272"/>
    </row>
    <row r="609" spans="1:9" s="594" customFormat="1" ht="26.4">
      <c r="A609" s="247"/>
      <c r="B609" s="1011" t="s">
        <v>3122</v>
      </c>
      <c r="C609" s="1065" t="s">
        <v>258</v>
      </c>
      <c r="D609" s="1065">
        <v>2</v>
      </c>
      <c r="E609" s="293"/>
      <c r="F609" s="134"/>
      <c r="G609" s="1176"/>
      <c r="H609" s="272"/>
      <c r="I609" s="272"/>
    </row>
    <row r="610" spans="1:9" s="594" customFormat="1" ht="52.8">
      <c r="A610" s="247"/>
      <c r="B610" s="1011" t="s">
        <v>3123</v>
      </c>
      <c r="C610" s="1065" t="s">
        <v>258</v>
      </c>
      <c r="D610" s="1065">
        <v>1</v>
      </c>
      <c r="E610" s="293"/>
      <c r="F610" s="134"/>
      <c r="G610" s="1176"/>
      <c r="H610" s="272"/>
      <c r="I610" s="272"/>
    </row>
    <row r="611" spans="1:9" s="594" customFormat="1">
      <c r="A611" s="247"/>
      <c r="B611" s="1011" t="s">
        <v>3124</v>
      </c>
      <c r="C611" s="1065" t="s">
        <v>258</v>
      </c>
      <c r="D611" s="1065">
        <f>D613+D616</f>
        <v>13</v>
      </c>
      <c r="E611" s="293"/>
      <c r="F611" s="134"/>
      <c r="G611" s="1176"/>
      <c r="H611" s="272"/>
      <c r="I611" s="272"/>
    </row>
    <row r="612" spans="1:9" s="594" customFormat="1">
      <c r="A612" s="247"/>
      <c r="B612" s="1011" t="s">
        <v>3125</v>
      </c>
      <c r="C612" s="1065" t="s">
        <v>258</v>
      </c>
      <c r="D612" s="1065" t="s">
        <v>3126</v>
      </c>
      <c r="E612" s="293"/>
      <c r="F612" s="134"/>
      <c r="G612" s="1176"/>
      <c r="H612" s="272"/>
      <c r="I612" s="272"/>
    </row>
    <row r="613" spans="1:9" s="594" customFormat="1">
      <c r="A613" s="247"/>
      <c r="B613" s="1011" t="s">
        <v>3127</v>
      </c>
      <c r="C613" s="1065" t="s">
        <v>258</v>
      </c>
      <c r="D613" s="1065">
        <v>5</v>
      </c>
      <c r="E613" s="293"/>
      <c r="F613" s="134"/>
      <c r="G613" s="1176"/>
      <c r="H613" s="272"/>
      <c r="I613" s="272"/>
    </row>
    <row r="614" spans="1:9" s="594" customFormat="1">
      <c r="A614" s="247"/>
      <c r="B614" s="1011" t="s">
        <v>3128</v>
      </c>
      <c r="C614" s="1065" t="s">
        <v>258</v>
      </c>
      <c r="D614" s="1065" t="s">
        <v>3129</v>
      </c>
      <c r="E614" s="293"/>
      <c r="F614" s="134"/>
      <c r="G614" s="1176"/>
      <c r="H614" s="272"/>
      <c r="I614" s="272"/>
    </row>
    <row r="615" spans="1:9" s="594" customFormat="1">
      <c r="A615" s="247"/>
      <c r="B615" s="1011" t="s">
        <v>3130</v>
      </c>
      <c r="C615" s="1065" t="s">
        <v>258</v>
      </c>
      <c r="D615" s="1065" t="s">
        <v>3129</v>
      </c>
      <c r="E615" s="293"/>
      <c r="F615" s="134"/>
      <c r="G615" s="1176"/>
      <c r="H615" s="272"/>
      <c r="I615" s="272"/>
    </row>
    <row r="616" spans="1:9" s="594" customFormat="1">
      <c r="A616" s="247"/>
      <c r="B616" s="1011" t="s">
        <v>3131</v>
      </c>
      <c r="C616" s="1065" t="s">
        <v>258</v>
      </c>
      <c r="D616" s="1065" t="s">
        <v>3132</v>
      </c>
      <c r="E616" s="293"/>
      <c r="F616" s="134"/>
      <c r="G616" s="1176"/>
      <c r="H616" s="272"/>
      <c r="I616" s="272"/>
    </row>
    <row r="617" spans="1:9" s="594" customFormat="1">
      <c r="A617" s="247"/>
      <c r="B617" s="1012" t="s">
        <v>3133</v>
      </c>
      <c r="C617" s="1052" t="s">
        <v>3134</v>
      </c>
      <c r="D617" s="1065">
        <v>1</v>
      </c>
      <c r="E617" s="293"/>
      <c r="F617" s="134"/>
      <c r="G617" s="1176"/>
      <c r="H617" s="272"/>
      <c r="I617" s="272"/>
    </row>
    <row r="618" spans="1:9" s="272" customFormat="1">
      <c r="A618" s="247"/>
      <c r="B618" s="1013" t="s">
        <v>1939</v>
      </c>
      <c r="C618" s="1014" t="s">
        <v>339</v>
      </c>
      <c r="D618" s="1014">
        <v>3</v>
      </c>
      <c r="E618" s="1015"/>
      <c r="F618" s="1014">
        <f>D618*E618</f>
        <v>0</v>
      </c>
      <c r="G618" s="1176"/>
    </row>
    <row r="619" spans="1:9" s="272" customFormat="1">
      <c r="A619" s="14"/>
      <c r="B619" s="11"/>
      <c r="C619" s="134"/>
      <c r="D619" s="134"/>
      <c r="E619" s="293"/>
      <c r="F619" s="134"/>
      <c r="G619" s="1176"/>
    </row>
    <row r="620" spans="1:9" s="272" customFormat="1" ht="39.6">
      <c r="A620" s="59" t="s">
        <v>1935</v>
      </c>
      <c r="B620" s="122" t="s">
        <v>3135</v>
      </c>
      <c r="C620" s="134" t="s">
        <v>1243</v>
      </c>
      <c r="D620" s="134">
        <v>220</v>
      </c>
      <c r="E620" s="134"/>
      <c r="F620" s="134">
        <f>D620*E620</f>
        <v>0</v>
      </c>
      <c r="G620" s="1176"/>
    </row>
    <row r="621" spans="1:9" s="272" customFormat="1">
      <c r="A621" s="59"/>
      <c r="B621" s="189"/>
      <c r="C621" s="134"/>
      <c r="D621" s="134"/>
      <c r="E621" s="293"/>
      <c r="F621" s="134"/>
      <c r="G621" s="1176"/>
    </row>
    <row r="622" spans="1:9" s="272" customFormat="1" ht="26.4">
      <c r="A622" s="59" t="s">
        <v>1936</v>
      </c>
      <c r="B622" s="122" t="s">
        <v>3136</v>
      </c>
      <c r="C622" s="134" t="s">
        <v>1243</v>
      </c>
      <c r="D622" s="134">
        <v>11000</v>
      </c>
      <c r="E622" s="134"/>
      <c r="F622" s="134">
        <f>D622*E622</f>
        <v>0</v>
      </c>
      <c r="G622" s="1176"/>
    </row>
    <row r="623" spans="1:9" s="272" customFormat="1">
      <c r="A623" s="59"/>
      <c r="B623" s="122"/>
      <c r="C623" s="134"/>
      <c r="D623" s="134"/>
      <c r="E623" s="134"/>
      <c r="F623" s="134"/>
      <c r="G623" s="1176"/>
    </row>
    <row r="624" spans="1:9" s="272" customFormat="1" ht="39.6">
      <c r="A624" s="59" t="s">
        <v>3137</v>
      </c>
      <c r="B624" s="122" t="s">
        <v>3138</v>
      </c>
      <c r="C624" s="134" t="s">
        <v>1243</v>
      </c>
      <c r="D624" s="134">
        <v>150</v>
      </c>
      <c r="E624" s="134"/>
      <c r="F624" s="134">
        <f>D624*E624</f>
        <v>0</v>
      </c>
      <c r="G624" s="1176"/>
    </row>
    <row r="625" spans="1:9" s="272" customFormat="1">
      <c r="A625" s="59"/>
      <c r="B625" s="181"/>
      <c r="C625" s="1053"/>
      <c r="D625" s="1053"/>
      <c r="E625" s="1053"/>
      <c r="F625" s="134"/>
      <c r="G625" s="1176"/>
    </row>
    <row r="626" spans="1:9" s="272" customFormat="1" ht="26.4">
      <c r="A626" s="59" t="s">
        <v>3139</v>
      </c>
      <c r="B626" s="1016" t="s">
        <v>3140</v>
      </c>
      <c r="C626" s="134" t="s">
        <v>339</v>
      </c>
      <c r="D626" s="134">
        <v>1</v>
      </c>
      <c r="E626" s="134"/>
      <c r="F626" s="134">
        <f>D626*E626</f>
        <v>0</v>
      </c>
      <c r="G626" s="1176"/>
    </row>
    <row r="627" spans="1:9" s="272" customFormat="1">
      <c r="A627" s="59"/>
      <c r="B627" s="189"/>
      <c r="C627" s="134"/>
      <c r="D627" s="134"/>
      <c r="E627" s="293"/>
      <c r="F627" s="134"/>
      <c r="G627" s="1176"/>
    </row>
    <row r="628" spans="1:9" s="272" customFormat="1" ht="13.8" thickBot="1">
      <c r="A628" s="1008"/>
      <c r="C628" s="1041"/>
      <c r="D628" s="1041"/>
      <c r="E628" s="1042"/>
      <c r="F628" s="16"/>
      <c r="G628" s="1176"/>
    </row>
    <row r="629" spans="1:9" s="272" customFormat="1" ht="13.8" thickBot="1">
      <c r="A629" s="1005"/>
      <c r="B629" s="1006" t="s">
        <v>3141</v>
      </c>
      <c r="C629" s="1064"/>
      <c r="D629" s="1017"/>
      <c r="E629" s="1009"/>
      <c r="F629" s="248">
        <f>SUM(F598:F628)</f>
        <v>0</v>
      </c>
      <c r="G629" s="1176"/>
    </row>
    <row r="630" spans="1:9" s="272" customFormat="1">
      <c r="A630" s="1008"/>
      <c r="B630" s="239"/>
      <c r="C630" s="1040"/>
      <c r="D630" s="1040"/>
      <c r="E630" s="1040"/>
      <c r="F630" s="1040"/>
      <c r="G630" s="1176"/>
    </row>
    <row r="631" spans="1:9" s="272" customFormat="1">
      <c r="A631" s="14"/>
      <c r="B631" s="11"/>
      <c r="C631" s="16"/>
      <c r="D631" s="16"/>
      <c r="E631" s="16"/>
      <c r="F631" s="16"/>
      <c r="G631" s="1176"/>
    </row>
    <row r="632" spans="1:9" s="272" customFormat="1">
      <c r="A632" s="14"/>
      <c r="B632" s="11"/>
      <c r="C632" s="16"/>
      <c r="D632" s="16"/>
      <c r="E632" s="16"/>
      <c r="F632" s="16"/>
      <c r="G632" s="1176"/>
    </row>
    <row r="633" spans="1:9" s="594" customFormat="1">
      <c r="A633" s="1008"/>
      <c r="B633" s="239"/>
      <c r="C633" s="1040"/>
      <c r="D633" s="1040"/>
      <c r="E633" s="1040"/>
      <c r="F633" s="1040"/>
      <c r="G633" s="1176"/>
      <c r="H633" s="272"/>
      <c r="I633" s="272"/>
    </row>
    <row r="634" spans="1:9" s="594" customFormat="1">
      <c r="A634" s="999" t="s">
        <v>1938</v>
      </c>
      <c r="B634" s="992" t="s">
        <v>1509</v>
      </c>
      <c r="C634" s="1040"/>
      <c r="D634" s="1040"/>
      <c r="E634" s="1040"/>
      <c r="F634" s="1040"/>
      <c r="G634" s="1176"/>
      <c r="H634" s="272"/>
      <c r="I634" s="272"/>
    </row>
    <row r="635" spans="1:9" s="594" customFormat="1">
      <c r="A635" s="137"/>
      <c r="B635" s="131"/>
      <c r="C635" s="1040"/>
      <c r="D635" s="1040"/>
      <c r="E635" s="1040"/>
      <c r="F635" s="1040"/>
      <c r="G635" s="1176"/>
      <c r="H635" s="272"/>
      <c r="I635" s="272"/>
    </row>
    <row r="636" spans="1:9" s="594" customFormat="1">
      <c r="A636" s="242" t="s">
        <v>3142</v>
      </c>
      <c r="B636" s="131" t="s">
        <v>3143</v>
      </c>
      <c r="C636" s="134" t="s">
        <v>258</v>
      </c>
      <c r="D636" s="134">
        <v>4</v>
      </c>
      <c r="E636" s="293"/>
      <c r="F636" s="134">
        <f>D636*E636</f>
        <v>0</v>
      </c>
      <c r="G636" s="1176"/>
      <c r="H636" s="272"/>
      <c r="I636" s="272"/>
    </row>
    <row r="637" spans="1:9" s="594" customFormat="1">
      <c r="A637" s="137"/>
      <c r="B637" s="910" t="s">
        <v>3144</v>
      </c>
      <c r="C637" s="1040"/>
      <c r="D637" s="1040"/>
      <c r="E637" s="1040"/>
      <c r="F637" s="1040"/>
      <c r="G637" s="1176"/>
      <c r="H637" s="272"/>
      <c r="I637" s="272"/>
    </row>
    <row r="638" spans="1:9" s="594" customFormat="1">
      <c r="A638" s="137"/>
      <c r="B638" s="910" t="s">
        <v>3145</v>
      </c>
      <c r="C638" s="1040"/>
      <c r="D638" s="1040"/>
      <c r="E638" s="1040"/>
      <c r="F638" s="1040"/>
      <c r="G638" s="1176"/>
      <c r="H638" s="272"/>
      <c r="I638" s="272"/>
    </row>
    <row r="639" spans="1:9" s="594" customFormat="1">
      <c r="A639" s="137"/>
      <c r="B639" s="910" t="s">
        <v>3146</v>
      </c>
      <c r="C639" s="1040"/>
      <c r="D639" s="1040"/>
      <c r="E639" s="1040"/>
      <c r="F639" s="1040"/>
      <c r="G639" s="1176"/>
      <c r="H639" s="272"/>
      <c r="I639" s="272"/>
    </row>
    <row r="640" spans="1:9" s="594" customFormat="1">
      <c r="A640" s="137"/>
      <c r="B640" s="910" t="s">
        <v>3147</v>
      </c>
      <c r="C640" s="1040"/>
      <c r="D640" s="1040"/>
      <c r="E640" s="1040"/>
      <c r="F640" s="1040"/>
      <c r="G640" s="1176"/>
      <c r="H640" s="272"/>
      <c r="I640" s="272"/>
    </row>
    <row r="641" spans="1:9" s="594" customFormat="1" ht="26.4">
      <c r="A641" s="137"/>
      <c r="B641" s="910" t="s">
        <v>3148</v>
      </c>
      <c r="C641" s="1040"/>
      <c r="D641" s="1040"/>
      <c r="E641" s="1040"/>
      <c r="F641" s="1040"/>
      <c r="G641" s="1176"/>
      <c r="H641" s="272"/>
      <c r="I641" s="272"/>
    </row>
    <row r="642" spans="1:9" s="594" customFormat="1">
      <c r="A642" s="137"/>
      <c r="B642" s="910" t="s">
        <v>3149</v>
      </c>
      <c r="C642" s="1040"/>
      <c r="D642" s="1040"/>
      <c r="E642" s="1040"/>
      <c r="F642" s="1040"/>
      <c r="G642" s="1176"/>
      <c r="H642" s="272"/>
      <c r="I642" s="272"/>
    </row>
    <row r="643" spans="1:9" s="594" customFormat="1" ht="26.4">
      <c r="A643" s="137"/>
      <c r="B643" s="910" t="s">
        <v>3150</v>
      </c>
      <c r="C643" s="1040"/>
      <c r="D643" s="1040"/>
      <c r="E643" s="1040"/>
      <c r="F643" s="1040"/>
      <c r="G643" s="1176"/>
      <c r="H643" s="272"/>
      <c r="I643" s="272"/>
    </row>
    <row r="644" spans="1:9" s="594" customFormat="1">
      <c r="A644" s="137"/>
      <c r="B644" s="910" t="s">
        <v>3151</v>
      </c>
      <c r="C644" s="1040"/>
      <c r="D644" s="1040"/>
      <c r="E644" s="1040"/>
      <c r="F644" s="1040"/>
      <c r="G644" s="1176"/>
      <c r="H644" s="272"/>
      <c r="I644" s="272"/>
    </row>
    <row r="645" spans="1:9" s="594" customFormat="1">
      <c r="A645" s="137"/>
      <c r="B645" s="910" t="s">
        <v>3152</v>
      </c>
      <c r="C645" s="1040"/>
      <c r="D645" s="1040"/>
      <c r="E645" s="1040"/>
      <c r="F645" s="1040"/>
      <c r="G645" s="1176"/>
      <c r="H645" s="272"/>
      <c r="I645" s="272"/>
    </row>
    <row r="646" spans="1:9" s="594" customFormat="1">
      <c r="A646" s="137"/>
      <c r="B646" s="910" t="s">
        <v>3153</v>
      </c>
      <c r="C646" s="1040"/>
      <c r="D646" s="1040"/>
      <c r="E646" s="1040"/>
      <c r="F646" s="1040"/>
      <c r="G646" s="1176"/>
      <c r="H646" s="272"/>
      <c r="I646" s="272"/>
    </row>
    <row r="647" spans="1:9" s="594" customFormat="1">
      <c r="A647" s="137"/>
      <c r="B647" s="910" t="s">
        <v>3154</v>
      </c>
      <c r="C647" s="1040"/>
      <c r="D647" s="1040"/>
      <c r="E647" s="1040"/>
      <c r="F647" s="1040"/>
      <c r="G647" s="1176"/>
      <c r="H647" s="272"/>
      <c r="I647" s="272"/>
    </row>
    <row r="648" spans="1:9" s="594" customFormat="1">
      <c r="A648" s="137"/>
      <c r="B648" s="910" t="s">
        <v>3155</v>
      </c>
      <c r="C648" s="1040"/>
      <c r="D648" s="1040"/>
      <c r="E648" s="1040"/>
      <c r="F648" s="1040"/>
      <c r="G648" s="1176"/>
      <c r="H648" s="272"/>
      <c r="I648" s="272"/>
    </row>
    <row r="649" spans="1:9" s="594" customFormat="1">
      <c r="A649" s="137"/>
      <c r="B649" s="910" t="s">
        <v>3156</v>
      </c>
      <c r="C649" s="1040"/>
      <c r="D649" s="1040"/>
      <c r="E649" s="1040"/>
      <c r="F649" s="1040"/>
      <c r="G649" s="1176"/>
      <c r="H649" s="272"/>
      <c r="I649" s="272"/>
    </row>
    <row r="650" spans="1:9" s="594" customFormat="1">
      <c r="A650" s="137"/>
      <c r="B650" s="910" t="s">
        <v>3157</v>
      </c>
      <c r="C650" s="1040"/>
      <c r="D650" s="1040"/>
      <c r="E650" s="1040"/>
      <c r="F650" s="1040"/>
      <c r="G650" s="1176"/>
      <c r="H650" s="272"/>
      <c r="I650" s="272"/>
    </row>
    <row r="651" spans="1:9" s="594" customFormat="1">
      <c r="A651" s="137"/>
      <c r="B651" s="910" t="s">
        <v>3158</v>
      </c>
      <c r="C651" s="1040"/>
      <c r="D651" s="1040"/>
      <c r="E651" s="1040"/>
      <c r="F651" s="1040"/>
      <c r="G651" s="1176"/>
      <c r="H651" s="272"/>
      <c r="I651" s="272"/>
    </row>
    <row r="652" spans="1:9" s="594" customFormat="1">
      <c r="A652" s="137"/>
      <c r="B652" s="910" t="s">
        <v>3159</v>
      </c>
      <c r="C652" s="1040"/>
      <c r="D652" s="1040"/>
      <c r="E652" s="1040"/>
      <c r="F652" s="1040"/>
      <c r="G652" s="1176"/>
      <c r="H652" s="272"/>
      <c r="I652" s="272"/>
    </row>
    <row r="653" spans="1:9" s="594" customFormat="1" ht="26.4">
      <c r="A653" s="137"/>
      <c r="B653" s="910" t="s">
        <v>3160</v>
      </c>
      <c r="C653" s="1040"/>
      <c r="D653" s="1040"/>
      <c r="E653" s="1040"/>
      <c r="F653" s="1040"/>
      <c r="G653" s="1176"/>
      <c r="H653" s="272"/>
      <c r="I653" s="272"/>
    </row>
    <row r="654" spans="1:9" s="594" customFormat="1">
      <c r="A654" s="137"/>
      <c r="B654" s="910" t="s">
        <v>3161</v>
      </c>
      <c r="C654" s="1040"/>
      <c r="D654" s="1040"/>
      <c r="E654" s="1040"/>
      <c r="F654" s="1040"/>
      <c r="G654" s="1176"/>
      <c r="H654" s="272"/>
      <c r="I654" s="272"/>
    </row>
    <row r="655" spans="1:9" s="594" customFormat="1">
      <c r="A655" s="137"/>
      <c r="B655" s="910" t="s">
        <v>3162</v>
      </c>
      <c r="C655" s="1040"/>
      <c r="D655" s="1040"/>
      <c r="E655" s="1040"/>
      <c r="F655" s="1040"/>
      <c r="G655" s="1176"/>
      <c r="H655" s="272"/>
      <c r="I655" s="272"/>
    </row>
    <row r="656" spans="1:9" s="594" customFormat="1">
      <c r="A656" s="137"/>
      <c r="B656" s="910" t="s">
        <v>3163</v>
      </c>
      <c r="C656" s="1040"/>
      <c r="D656" s="1040"/>
      <c r="E656" s="1040"/>
      <c r="F656" s="1040"/>
      <c r="G656" s="1176"/>
      <c r="H656" s="272"/>
      <c r="I656" s="272"/>
    </row>
    <row r="657" spans="1:9" s="594" customFormat="1">
      <c r="A657" s="137"/>
      <c r="B657" s="910" t="s">
        <v>3164</v>
      </c>
      <c r="C657" s="1040"/>
      <c r="D657" s="1040"/>
      <c r="E657" s="1040"/>
      <c r="F657" s="1040"/>
      <c r="G657" s="1176"/>
      <c r="H657" s="272"/>
      <c r="I657" s="272"/>
    </row>
    <row r="658" spans="1:9" s="594" customFormat="1" ht="39.6">
      <c r="A658" s="137"/>
      <c r="B658" s="910" t="s">
        <v>3165</v>
      </c>
      <c r="C658" s="1040"/>
      <c r="D658" s="1040"/>
      <c r="E658" s="1040"/>
      <c r="F658" s="1040"/>
      <c r="G658" s="1176"/>
      <c r="H658" s="272"/>
      <c r="I658" s="272"/>
    </row>
    <row r="659" spans="1:9" s="594" customFormat="1">
      <c r="A659" s="137"/>
      <c r="B659" s="910" t="s">
        <v>3166</v>
      </c>
      <c r="C659" s="1040"/>
      <c r="D659" s="1040"/>
      <c r="E659" s="1040"/>
      <c r="F659" s="1040"/>
      <c r="G659" s="1176"/>
      <c r="H659" s="272"/>
      <c r="I659" s="272"/>
    </row>
    <row r="660" spans="1:9" s="594" customFormat="1">
      <c r="A660" s="137"/>
      <c r="B660" s="910" t="s">
        <v>3167</v>
      </c>
      <c r="C660" s="1040"/>
      <c r="D660" s="1040"/>
      <c r="E660" s="1040"/>
      <c r="F660" s="1040"/>
      <c r="G660" s="1176"/>
      <c r="H660" s="272"/>
      <c r="I660" s="272"/>
    </row>
    <row r="661" spans="1:9" s="594" customFormat="1">
      <c r="A661" s="137"/>
      <c r="B661" s="910" t="s">
        <v>3168</v>
      </c>
      <c r="C661" s="1040"/>
      <c r="D661" s="1040"/>
      <c r="E661" s="1040"/>
      <c r="F661" s="1040"/>
      <c r="G661" s="1176"/>
      <c r="H661" s="272"/>
      <c r="I661" s="272"/>
    </row>
    <row r="662" spans="1:9" s="594" customFormat="1">
      <c r="A662" s="137"/>
      <c r="B662" s="910" t="s">
        <v>3169</v>
      </c>
      <c r="C662" s="1040"/>
      <c r="D662" s="1040"/>
      <c r="E662" s="1040"/>
      <c r="F662" s="1040"/>
      <c r="G662" s="1176"/>
      <c r="H662" s="272"/>
      <c r="I662" s="272"/>
    </row>
    <row r="663" spans="1:9" s="594" customFormat="1">
      <c r="A663" s="137"/>
      <c r="B663" s="910"/>
      <c r="C663" s="1040"/>
      <c r="D663" s="1040"/>
      <c r="E663" s="1040"/>
      <c r="F663" s="1040"/>
      <c r="G663" s="1176"/>
      <c r="H663" s="272"/>
      <c r="I663" s="272"/>
    </row>
    <row r="664" spans="1:9" s="594" customFormat="1">
      <c r="A664" s="242" t="s">
        <v>3170</v>
      </c>
      <c r="B664" s="131" t="s">
        <v>3171</v>
      </c>
      <c r="C664" s="134" t="s">
        <v>258</v>
      </c>
      <c r="D664" s="134">
        <v>4</v>
      </c>
      <c r="E664" s="293"/>
      <c r="F664" s="134">
        <f>D664*E664</f>
        <v>0</v>
      </c>
      <c r="G664" s="1176"/>
      <c r="H664" s="272"/>
      <c r="I664" s="272"/>
    </row>
    <row r="665" spans="1:9" s="594" customFormat="1">
      <c r="A665" s="137"/>
      <c r="B665" s="910" t="s">
        <v>3172</v>
      </c>
      <c r="C665" s="1040"/>
      <c r="D665" s="1040"/>
      <c r="E665" s="1040"/>
      <c r="F665" s="1040"/>
      <c r="G665" s="1176"/>
      <c r="H665" s="272"/>
      <c r="I665" s="272"/>
    </row>
    <row r="666" spans="1:9" s="594" customFormat="1">
      <c r="A666" s="137"/>
      <c r="B666" s="910" t="s">
        <v>3173</v>
      </c>
      <c r="C666" s="1040"/>
      <c r="D666" s="1040"/>
      <c r="E666" s="1040"/>
      <c r="F666" s="1040"/>
      <c r="G666" s="1176"/>
      <c r="H666" s="272"/>
      <c r="I666" s="272"/>
    </row>
    <row r="667" spans="1:9" s="594" customFormat="1">
      <c r="A667" s="137"/>
      <c r="B667" s="910" t="s">
        <v>3174</v>
      </c>
      <c r="C667" s="1040"/>
      <c r="D667" s="1040"/>
      <c r="E667" s="1040"/>
      <c r="F667" s="1040"/>
      <c r="G667" s="1176"/>
      <c r="H667" s="272"/>
      <c r="I667" s="272"/>
    </row>
    <row r="668" spans="1:9" s="594" customFormat="1">
      <c r="A668" s="137"/>
      <c r="B668" s="910"/>
      <c r="C668" s="1040"/>
      <c r="D668" s="1040"/>
      <c r="E668" s="1040"/>
      <c r="F668" s="1040"/>
      <c r="G668" s="1176"/>
      <c r="H668" s="272"/>
      <c r="I668" s="272"/>
    </row>
    <row r="669" spans="1:9" s="594" customFormat="1">
      <c r="A669" s="242" t="s">
        <v>3175</v>
      </c>
      <c r="B669" s="131" t="s">
        <v>3176</v>
      </c>
      <c r="C669" s="134" t="s">
        <v>258</v>
      </c>
      <c r="D669" s="134">
        <v>4</v>
      </c>
      <c r="E669" s="293"/>
      <c r="F669" s="134">
        <f>D669*E669</f>
        <v>0</v>
      </c>
      <c r="G669" s="1176"/>
      <c r="H669" s="272"/>
      <c r="I669" s="272"/>
    </row>
    <row r="670" spans="1:9" s="594" customFormat="1" ht="52.8">
      <c r="A670" s="137"/>
      <c r="B670" s="910" t="s">
        <v>3177</v>
      </c>
      <c r="C670" s="1040"/>
      <c r="D670" s="1040"/>
      <c r="E670" s="1040"/>
      <c r="F670" s="1040"/>
      <c r="G670" s="1176"/>
      <c r="H670" s="272"/>
      <c r="I670" s="272"/>
    </row>
    <row r="671" spans="1:9" s="594" customFormat="1">
      <c r="A671" s="137"/>
      <c r="B671" s="910" t="s">
        <v>3178</v>
      </c>
      <c r="C671" s="1040"/>
      <c r="D671" s="1040"/>
      <c r="E671" s="1040"/>
      <c r="F671" s="1040"/>
      <c r="G671" s="1176"/>
      <c r="H671" s="272"/>
      <c r="I671" s="272"/>
    </row>
    <row r="672" spans="1:9" s="594" customFormat="1">
      <c r="A672" s="137"/>
      <c r="B672" s="910" t="s">
        <v>3179</v>
      </c>
      <c r="C672" s="1040"/>
      <c r="D672" s="1040"/>
      <c r="E672" s="1040"/>
      <c r="F672" s="1040"/>
      <c r="G672" s="1176"/>
      <c r="H672" s="272"/>
      <c r="I672" s="272"/>
    </row>
    <row r="673" spans="1:9" s="594" customFormat="1">
      <c r="A673" s="137"/>
      <c r="B673" s="910" t="s">
        <v>3180</v>
      </c>
      <c r="C673" s="1040"/>
      <c r="D673" s="1040"/>
      <c r="E673" s="1040"/>
      <c r="F673" s="1040"/>
      <c r="G673" s="1176"/>
      <c r="H673" s="272"/>
      <c r="I673" s="272"/>
    </row>
    <row r="674" spans="1:9" s="594" customFormat="1">
      <c r="A674" s="137"/>
      <c r="B674" s="910" t="s">
        <v>3181</v>
      </c>
      <c r="C674" s="1040"/>
      <c r="D674" s="1040"/>
      <c r="E674" s="1040"/>
      <c r="F674" s="1040"/>
      <c r="G674" s="1176"/>
      <c r="H674" s="272"/>
      <c r="I674" s="272"/>
    </row>
    <row r="675" spans="1:9" s="594" customFormat="1">
      <c r="A675" s="137"/>
      <c r="B675" s="910" t="s">
        <v>3182</v>
      </c>
      <c r="C675" s="1040"/>
      <c r="D675" s="1040"/>
      <c r="E675" s="1040"/>
      <c r="F675" s="1040"/>
      <c r="G675" s="1176"/>
      <c r="H675" s="272"/>
      <c r="I675" s="272"/>
    </row>
    <row r="676" spans="1:9" s="594" customFormat="1" ht="26.4">
      <c r="A676" s="137"/>
      <c r="B676" s="10" t="s">
        <v>3609</v>
      </c>
      <c r="C676" s="1040"/>
      <c r="D676" s="1040"/>
      <c r="E676" s="1040"/>
      <c r="F676" s="1040"/>
      <c r="G676" s="1176"/>
      <c r="H676" s="272"/>
      <c r="I676" s="272"/>
    </row>
    <row r="677" spans="1:9" s="594" customFormat="1">
      <c r="A677" s="137"/>
      <c r="B677" s="10" t="s">
        <v>3610</v>
      </c>
      <c r="C677" s="1040"/>
      <c r="D677" s="1040"/>
      <c r="E677" s="1040"/>
      <c r="F677" s="1040"/>
      <c r="G677" s="1176"/>
      <c r="H677" s="272"/>
      <c r="I677" s="272"/>
    </row>
    <row r="678" spans="1:9" s="594" customFormat="1">
      <c r="A678" s="137"/>
      <c r="B678" s="910" t="s">
        <v>3183</v>
      </c>
      <c r="C678" s="1040"/>
      <c r="D678" s="1040"/>
      <c r="E678" s="1040"/>
      <c r="F678" s="1040"/>
      <c r="G678" s="1176"/>
      <c r="H678" s="272"/>
      <c r="I678" s="272"/>
    </row>
    <row r="679" spans="1:9" s="594" customFormat="1">
      <c r="A679" s="137"/>
      <c r="B679" s="910" t="s">
        <v>3184</v>
      </c>
      <c r="C679" s="1040"/>
      <c r="D679" s="1040"/>
      <c r="E679" s="1040"/>
      <c r="F679" s="1040"/>
      <c r="G679" s="1176"/>
      <c r="H679" s="272"/>
      <c r="I679" s="272"/>
    </row>
    <row r="680" spans="1:9" s="594" customFormat="1">
      <c r="A680" s="137"/>
      <c r="B680" s="910" t="s">
        <v>3185</v>
      </c>
      <c r="C680" s="1040"/>
      <c r="D680" s="1040"/>
      <c r="E680" s="1040"/>
      <c r="F680" s="1040"/>
      <c r="G680" s="1176"/>
      <c r="H680" s="272"/>
      <c r="I680" s="272"/>
    </row>
    <row r="681" spans="1:9" s="594" customFormat="1">
      <c r="A681" s="137"/>
      <c r="B681" s="910" t="s">
        <v>3186</v>
      </c>
      <c r="C681" s="1040"/>
      <c r="D681" s="1040"/>
      <c r="E681" s="1040"/>
      <c r="F681" s="1040"/>
      <c r="G681" s="1176"/>
      <c r="H681" s="272"/>
      <c r="I681" s="272"/>
    </row>
    <row r="682" spans="1:9" s="594" customFormat="1">
      <c r="A682" s="137"/>
      <c r="B682" s="910"/>
      <c r="C682" s="1040"/>
      <c r="D682" s="1040"/>
      <c r="E682" s="1040"/>
      <c r="F682" s="1040"/>
      <c r="G682" s="1176"/>
      <c r="H682" s="272"/>
      <c r="I682" s="272"/>
    </row>
    <row r="683" spans="1:9" s="594" customFormat="1">
      <c r="A683" s="242" t="s">
        <v>3187</v>
      </c>
      <c r="B683" s="131" t="s">
        <v>1510</v>
      </c>
      <c r="C683" s="134" t="s">
        <v>258</v>
      </c>
      <c r="D683" s="134">
        <v>4</v>
      </c>
      <c r="E683" s="293"/>
      <c r="F683" s="134">
        <f>D683*E683</f>
        <v>0</v>
      </c>
      <c r="G683" s="1176"/>
      <c r="H683" s="272"/>
      <c r="I683" s="272"/>
    </row>
    <row r="684" spans="1:9" s="594" customFormat="1">
      <c r="A684" s="137"/>
      <c r="B684" s="910" t="s">
        <v>3188</v>
      </c>
      <c r="C684" s="1040"/>
      <c r="D684" s="1040"/>
      <c r="E684" s="1040"/>
      <c r="F684" s="1040"/>
      <c r="G684" s="1176"/>
      <c r="H684" s="272"/>
      <c r="I684" s="272"/>
    </row>
    <row r="685" spans="1:9" s="594" customFormat="1">
      <c r="A685" s="137"/>
      <c r="B685" s="910" t="s">
        <v>3189</v>
      </c>
      <c r="C685" s="1040"/>
      <c r="D685" s="1040"/>
      <c r="E685" s="1040"/>
      <c r="F685" s="1040"/>
      <c r="G685" s="1176"/>
      <c r="H685" s="272"/>
      <c r="I685" s="272"/>
    </row>
    <row r="686" spans="1:9" s="594" customFormat="1">
      <c r="A686" s="137"/>
      <c r="B686" s="910" t="s">
        <v>3190</v>
      </c>
      <c r="C686" s="1040"/>
      <c r="D686" s="1040"/>
      <c r="E686" s="1040"/>
      <c r="F686" s="1040"/>
      <c r="G686" s="1176"/>
      <c r="H686" s="272"/>
      <c r="I686" s="272"/>
    </row>
    <row r="687" spans="1:9" s="594" customFormat="1" ht="26.4">
      <c r="A687" s="137"/>
      <c r="B687" s="910" t="s">
        <v>3191</v>
      </c>
      <c r="C687" s="1040"/>
      <c r="D687" s="1040"/>
      <c r="E687" s="1040"/>
      <c r="F687" s="1040"/>
      <c r="G687" s="1176"/>
      <c r="H687" s="272"/>
      <c r="I687" s="272"/>
    </row>
    <row r="688" spans="1:9" s="594" customFormat="1">
      <c r="A688" s="137"/>
      <c r="B688" s="910"/>
      <c r="C688" s="1040"/>
      <c r="D688" s="1040"/>
      <c r="E688" s="1040"/>
      <c r="F688" s="1040"/>
      <c r="G688" s="1176"/>
      <c r="H688" s="272"/>
      <c r="I688" s="272"/>
    </row>
    <row r="689" spans="1:9" s="594" customFormat="1">
      <c r="A689" s="242" t="s">
        <v>3192</v>
      </c>
      <c r="B689" s="131" t="s">
        <v>3193</v>
      </c>
      <c r="C689" s="134" t="s">
        <v>258</v>
      </c>
      <c r="D689" s="134">
        <v>4</v>
      </c>
      <c r="E689" s="293"/>
      <c r="F689" s="134">
        <f>D689*E689</f>
        <v>0</v>
      </c>
      <c r="G689" s="1176"/>
      <c r="H689" s="272"/>
      <c r="I689" s="272"/>
    </row>
    <row r="690" spans="1:9" s="594" customFormat="1">
      <c r="A690" s="137"/>
      <c r="B690" s="910" t="s">
        <v>3194</v>
      </c>
      <c r="C690" s="1040"/>
      <c r="D690" s="1040"/>
      <c r="E690" s="1040"/>
      <c r="F690" s="1040"/>
      <c r="G690" s="1176"/>
      <c r="H690" s="272"/>
      <c r="I690" s="272"/>
    </row>
    <row r="691" spans="1:9" s="594" customFormat="1">
      <c r="A691" s="137"/>
      <c r="B691" s="910" t="s">
        <v>3195</v>
      </c>
      <c r="C691" s="1040"/>
      <c r="D691" s="1040"/>
      <c r="E691" s="1040"/>
      <c r="F691" s="1040"/>
      <c r="G691" s="1176"/>
      <c r="H691" s="272"/>
      <c r="I691" s="272"/>
    </row>
    <row r="692" spans="1:9" s="594" customFormat="1">
      <c r="A692" s="137"/>
      <c r="B692" s="910" t="s">
        <v>3196</v>
      </c>
      <c r="C692" s="1040"/>
      <c r="D692" s="1040"/>
      <c r="E692" s="1040"/>
      <c r="F692" s="1040"/>
      <c r="G692" s="1176"/>
      <c r="H692" s="272"/>
      <c r="I692" s="272"/>
    </row>
    <row r="693" spans="1:9" s="594" customFormat="1">
      <c r="A693" s="137"/>
      <c r="B693" s="910"/>
      <c r="C693" s="1040"/>
      <c r="D693" s="1040"/>
      <c r="E693" s="1040"/>
      <c r="F693" s="1040"/>
      <c r="G693" s="1176"/>
      <c r="H693" s="272"/>
      <c r="I693" s="272"/>
    </row>
    <row r="694" spans="1:9" s="594" customFormat="1">
      <c r="A694" s="242" t="s">
        <v>3197</v>
      </c>
      <c r="B694" s="131" t="s">
        <v>3198</v>
      </c>
      <c r="C694" s="134" t="s">
        <v>258</v>
      </c>
      <c r="D694" s="134">
        <v>8</v>
      </c>
      <c r="E694" s="293"/>
      <c r="F694" s="134">
        <f>D694*E694</f>
        <v>0</v>
      </c>
      <c r="G694" s="1176"/>
      <c r="H694" s="272"/>
      <c r="I694" s="272"/>
    </row>
    <row r="695" spans="1:9" s="594" customFormat="1">
      <c r="A695" s="137"/>
      <c r="B695" s="910" t="s">
        <v>3199</v>
      </c>
      <c r="C695" s="1040"/>
      <c r="D695" s="1040"/>
      <c r="E695" s="1040"/>
      <c r="F695" s="1040"/>
      <c r="G695" s="1176"/>
      <c r="H695" s="272"/>
      <c r="I695" s="272"/>
    </row>
    <row r="696" spans="1:9" s="594" customFormat="1">
      <c r="A696" s="137"/>
      <c r="B696" s="910" t="s">
        <v>3200</v>
      </c>
      <c r="C696" s="1040"/>
      <c r="D696" s="1040"/>
      <c r="E696" s="1040"/>
      <c r="F696" s="1040"/>
      <c r="G696" s="1176"/>
      <c r="H696" s="272"/>
      <c r="I696" s="272"/>
    </row>
    <row r="697" spans="1:9" s="594" customFormat="1">
      <c r="A697" s="137"/>
      <c r="B697" s="910" t="s">
        <v>3201</v>
      </c>
      <c r="C697" s="1040"/>
      <c r="D697" s="1040"/>
      <c r="E697" s="1040"/>
      <c r="F697" s="1040"/>
      <c r="G697" s="1176"/>
      <c r="H697" s="272"/>
      <c r="I697" s="272"/>
    </row>
    <row r="698" spans="1:9" s="594" customFormat="1">
      <c r="A698" s="137"/>
      <c r="B698" s="910" t="s">
        <v>3202</v>
      </c>
      <c r="C698" s="1040"/>
      <c r="D698" s="1040"/>
      <c r="E698" s="1040"/>
      <c r="F698" s="1040"/>
      <c r="G698" s="1176"/>
      <c r="H698" s="272"/>
      <c r="I698" s="272"/>
    </row>
    <row r="699" spans="1:9" s="594" customFormat="1">
      <c r="A699" s="137"/>
      <c r="B699" s="910" t="s">
        <v>1511</v>
      </c>
      <c r="C699" s="1040"/>
      <c r="D699" s="1040"/>
      <c r="E699" s="1040"/>
      <c r="F699" s="1040"/>
      <c r="G699" s="1176"/>
      <c r="H699" s="272"/>
      <c r="I699" s="272"/>
    </row>
    <row r="700" spans="1:9" s="594" customFormat="1">
      <c r="A700" s="137"/>
      <c r="B700" s="910" t="s">
        <v>3203</v>
      </c>
      <c r="C700" s="1040"/>
      <c r="D700" s="1040"/>
      <c r="E700" s="1040"/>
      <c r="F700" s="1040"/>
      <c r="G700" s="1176"/>
      <c r="H700" s="272"/>
      <c r="I700" s="272"/>
    </row>
    <row r="701" spans="1:9" s="594" customFormat="1" ht="26.4">
      <c r="A701" s="137"/>
      <c r="B701" s="910" t="s">
        <v>3204</v>
      </c>
      <c r="C701" s="1040"/>
      <c r="D701" s="1040"/>
      <c r="E701" s="1040"/>
      <c r="F701" s="1040"/>
      <c r="G701" s="1176"/>
      <c r="H701" s="272"/>
      <c r="I701" s="272"/>
    </row>
    <row r="702" spans="1:9" s="594" customFormat="1">
      <c r="A702" s="137"/>
      <c r="B702" s="910"/>
      <c r="C702" s="1040"/>
      <c r="D702" s="1040"/>
      <c r="E702" s="1040"/>
      <c r="F702" s="1040"/>
      <c r="G702" s="1176"/>
      <c r="H702" s="272"/>
      <c r="I702" s="272"/>
    </row>
    <row r="703" spans="1:9" s="594" customFormat="1" ht="13.8" thickBot="1">
      <c r="A703" s="254"/>
      <c r="B703" s="189"/>
      <c r="C703" s="134"/>
      <c r="D703" s="134"/>
      <c r="E703" s="116"/>
      <c r="F703" s="116"/>
      <c r="G703" s="1176"/>
      <c r="H703" s="272"/>
      <c r="I703" s="272"/>
    </row>
    <row r="704" spans="1:9" s="594" customFormat="1" ht="13.8" thickBot="1">
      <c r="A704" s="1005"/>
      <c r="B704" s="1006" t="s">
        <v>3205</v>
      </c>
      <c r="C704" s="1064"/>
      <c r="D704" s="1017"/>
      <c r="E704" s="1017"/>
      <c r="F704" s="248">
        <f>SUM(F636:F702)</f>
        <v>0</v>
      </c>
      <c r="G704" s="1176"/>
      <c r="H704" s="272"/>
      <c r="I704" s="272"/>
    </row>
    <row r="705" spans="1:9" s="594" customFormat="1">
      <c r="A705" s="137"/>
      <c r="B705" s="131"/>
      <c r="C705" s="1040"/>
      <c r="D705" s="1040"/>
      <c r="E705" s="1040"/>
      <c r="F705" s="1040"/>
      <c r="G705" s="1176"/>
      <c r="H705" s="272"/>
      <c r="I705" s="272"/>
    </row>
    <row r="706" spans="1:9" s="594" customFormat="1">
      <c r="A706" s="999" t="s">
        <v>1940</v>
      </c>
      <c r="B706" s="992" t="s">
        <v>3206</v>
      </c>
      <c r="C706" s="1040"/>
      <c r="D706" s="1040"/>
      <c r="E706" s="1040"/>
      <c r="F706" s="1040"/>
      <c r="G706" s="1176"/>
      <c r="H706" s="272"/>
      <c r="I706" s="272"/>
    </row>
    <row r="707" spans="1:9" s="594" customFormat="1">
      <c r="A707" s="137"/>
      <c r="B707" s="131"/>
      <c r="C707" s="1040"/>
      <c r="D707" s="1040"/>
      <c r="E707" s="1040"/>
      <c r="F707" s="1040"/>
      <c r="G707" s="1176"/>
      <c r="H707" s="272"/>
      <c r="I707" s="272"/>
    </row>
    <row r="708" spans="1:9" s="272" customFormat="1" ht="26.4">
      <c r="A708" s="59" t="s">
        <v>1941</v>
      </c>
      <c r="B708" s="1018" t="s">
        <v>3207</v>
      </c>
      <c r="C708" s="134" t="s">
        <v>258</v>
      </c>
      <c r="D708" s="134">
        <v>1</v>
      </c>
      <c r="E708" s="293"/>
      <c r="F708" s="134">
        <f t="shared" ref="F708" si="7">D708*E708</f>
        <v>0</v>
      </c>
      <c r="G708" s="1176"/>
    </row>
    <row r="709" spans="1:9" s="594" customFormat="1">
      <c r="A709" s="137"/>
      <c r="B709" s="131"/>
      <c r="C709" s="1040"/>
      <c r="D709" s="1040"/>
      <c r="E709" s="1040"/>
      <c r="F709" s="1040"/>
      <c r="G709" s="1176"/>
      <c r="H709" s="272"/>
      <c r="I709" s="272"/>
    </row>
    <row r="710" spans="1:9" s="272" customFormat="1" ht="26.4">
      <c r="A710" s="59" t="s">
        <v>1942</v>
      </c>
      <c r="B710" s="189" t="s">
        <v>3208</v>
      </c>
      <c r="C710" s="134" t="s">
        <v>258</v>
      </c>
      <c r="D710" s="134">
        <v>7</v>
      </c>
      <c r="E710" s="293"/>
      <c r="F710" s="134">
        <f t="shared" ref="F710" si="8">D710*E710</f>
        <v>0</v>
      </c>
      <c r="G710" s="1176"/>
    </row>
    <row r="711" spans="1:9" s="594" customFormat="1">
      <c r="A711" s="137"/>
      <c r="B711" s="131"/>
      <c r="C711" s="1040"/>
      <c r="D711" s="1040"/>
      <c r="E711" s="1040"/>
      <c r="F711" s="1040"/>
      <c r="G711" s="1176"/>
      <c r="H711" s="272"/>
      <c r="I711" s="272"/>
    </row>
    <row r="712" spans="1:9" s="272" customFormat="1" ht="26.4">
      <c r="A712" s="59" t="s">
        <v>1943</v>
      </c>
      <c r="B712" s="189" t="s">
        <v>3209</v>
      </c>
      <c r="C712" s="134" t="s">
        <v>258</v>
      </c>
      <c r="D712" s="134">
        <v>1</v>
      </c>
      <c r="E712" s="293"/>
      <c r="F712" s="134">
        <f t="shared" ref="F712" si="9">D712*E712</f>
        <v>0</v>
      </c>
      <c r="G712" s="1176"/>
    </row>
    <row r="713" spans="1:9" s="594" customFormat="1" ht="13.8" thickBot="1">
      <c r="A713" s="1008"/>
      <c r="B713" s="239"/>
      <c r="C713" s="1040"/>
      <c r="D713" s="1040"/>
      <c r="E713" s="1040"/>
      <c r="F713" s="1040"/>
      <c r="G713" s="1176"/>
      <c r="H713" s="272"/>
      <c r="I713" s="272"/>
    </row>
    <row r="714" spans="1:9" s="594" customFormat="1" ht="13.8" thickBot="1">
      <c r="A714" s="1005"/>
      <c r="B714" s="1006" t="s">
        <v>3210</v>
      </c>
      <c r="C714" s="1064"/>
      <c r="D714" s="1017"/>
      <c r="E714" s="1017"/>
      <c r="F714" s="248">
        <f>SUM(F706:F712)</f>
        <v>0</v>
      </c>
      <c r="G714" s="1176"/>
      <c r="H714" s="272"/>
      <c r="I714" s="272"/>
    </row>
    <row r="715" spans="1:9" s="594" customFormat="1">
      <c r="A715" s="1008"/>
      <c r="B715" s="239"/>
      <c r="C715" s="1040"/>
      <c r="D715" s="1040"/>
      <c r="E715" s="1040"/>
      <c r="F715" s="1040"/>
      <c r="G715" s="1176"/>
      <c r="H715" s="272"/>
      <c r="I715" s="272"/>
    </row>
    <row r="716" spans="1:9" s="272" customFormat="1" ht="26.4">
      <c r="A716" s="1019" t="s">
        <v>1944</v>
      </c>
      <c r="B716" s="1020" t="s">
        <v>3211</v>
      </c>
      <c r="C716" s="1021"/>
      <c r="D716" s="1021"/>
      <c r="E716" s="1021"/>
      <c r="F716" s="1022"/>
      <c r="G716" s="1176"/>
    </row>
    <row r="717" spans="1:9" s="272" customFormat="1">
      <c r="A717" s="56"/>
      <c r="B717" s="1023"/>
      <c r="C717" s="134"/>
      <c r="D717" s="134"/>
      <c r="E717" s="134"/>
      <c r="F717" s="16"/>
      <c r="G717" s="1176"/>
    </row>
    <row r="718" spans="1:9" s="272" customFormat="1">
      <c r="A718" s="56"/>
      <c r="B718" s="1023"/>
      <c r="C718" s="134"/>
      <c r="D718" s="134"/>
      <c r="E718" s="134"/>
      <c r="F718" s="16"/>
      <c r="G718" s="1176"/>
    </row>
    <row r="719" spans="1:9" s="272" customFormat="1" ht="26.4">
      <c r="A719" s="710" t="s">
        <v>1945</v>
      </c>
      <c r="B719" s="1024" t="s">
        <v>3212</v>
      </c>
      <c r="C719" s="1054" t="s">
        <v>347</v>
      </c>
      <c r="D719" s="1054">
        <v>9.6</v>
      </c>
      <c r="E719" s="16"/>
      <c r="F719" s="1054">
        <f>E719*D719</f>
        <v>0</v>
      </c>
      <c r="G719" s="1176"/>
    </row>
    <row r="720" spans="1:9" s="272" customFormat="1">
      <c r="A720" s="1025"/>
      <c r="B720" s="1024"/>
      <c r="C720" s="1054"/>
      <c r="D720" s="1054"/>
      <c r="E720" s="1041"/>
      <c r="F720" s="1054"/>
      <c r="G720" s="1176"/>
    </row>
    <row r="721" spans="1:9" s="272" customFormat="1">
      <c r="A721" s="710" t="s">
        <v>1946</v>
      </c>
      <c r="B721" s="1024" t="s">
        <v>3213</v>
      </c>
      <c r="C721" s="1054" t="s">
        <v>3214</v>
      </c>
      <c r="D721" s="1054">
        <v>1</v>
      </c>
      <c r="E721" s="16"/>
      <c r="F721" s="1054">
        <f t="shared" ref="F721:F731" si="10">E721*D721</f>
        <v>0</v>
      </c>
      <c r="G721" s="1176"/>
    </row>
    <row r="722" spans="1:9" s="272" customFormat="1">
      <c r="A722" s="1026"/>
      <c r="B722" s="1024"/>
      <c r="C722" s="1054"/>
      <c r="D722" s="1054"/>
      <c r="E722" s="16"/>
      <c r="F722" s="1054"/>
      <c r="G722" s="1176"/>
    </row>
    <row r="723" spans="1:9" s="272" customFormat="1" ht="26.4">
      <c r="A723" s="710" t="s">
        <v>3215</v>
      </c>
      <c r="B723" s="1024" t="s">
        <v>3216</v>
      </c>
      <c r="C723" s="1054" t="s">
        <v>347</v>
      </c>
      <c r="D723" s="1054">
        <v>0.6</v>
      </c>
      <c r="E723" s="16"/>
      <c r="F723" s="1054">
        <f t="shared" si="10"/>
        <v>0</v>
      </c>
      <c r="G723" s="1176"/>
    </row>
    <row r="724" spans="1:9" s="272" customFormat="1">
      <c r="A724" s="1026"/>
      <c r="B724" s="1024"/>
      <c r="C724" s="1054"/>
      <c r="D724" s="1054"/>
      <c r="E724" s="16"/>
      <c r="F724" s="1054"/>
      <c r="G724" s="1176"/>
    </row>
    <row r="725" spans="1:9" s="272" customFormat="1" ht="39.6">
      <c r="A725" s="710" t="s">
        <v>3215</v>
      </c>
      <c r="B725" s="1024" t="s">
        <v>3217</v>
      </c>
      <c r="C725" s="1054" t="s">
        <v>3214</v>
      </c>
      <c r="D725" s="1054">
        <v>1</v>
      </c>
      <c r="E725" s="16"/>
      <c r="F725" s="1054">
        <f t="shared" si="10"/>
        <v>0</v>
      </c>
      <c r="G725" s="1176"/>
    </row>
    <row r="726" spans="1:9" s="272" customFormat="1">
      <c r="A726" s="1026"/>
      <c r="B726" s="1024"/>
      <c r="C726" s="1054"/>
      <c r="D726" s="1054"/>
      <c r="E726" s="16"/>
      <c r="F726" s="1054"/>
      <c r="G726" s="1176"/>
    </row>
    <row r="727" spans="1:9" s="272" customFormat="1" ht="43.2" customHeight="1">
      <c r="A727" s="710" t="s">
        <v>3215</v>
      </c>
      <c r="B727" s="1024" t="s">
        <v>3218</v>
      </c>
      <c r="C727" s="1054" t="s">
        <v>258</v>
      </c>
      <c r="D727" s="1054">
        <v>1</v>
      </c>
      <c r="E727" s="16"/>
      <c r="F727" s="1054">
        <f t="shared" si="10"/>
        <v>0</v>
      </c>
      <c r="G727" s="1176"/>
    </row>
    <row r="728" spans="1:9" s="272" customFormat="1">
      <c r="A728" s="1026"/>
      <c r="B728" s="1024"/>
      <c r="C728" s="1054"/>
      <c r="D728" s="1054"/>
      <c r="E728" s="16"/>
      <c r="F728" s="1054"/>
      <c r="G728" s="1176"/>
    </row>
    <row r="729" spans="1:9" s="272" customFormat="1" ht="26.4">
      <c r="A729" s="710" t="s">
        <v>3215</v>
      </c>
      <c r="B729" s="1024" t="s">
        <v>3219</v>
      </c>
      <c r="C729" s="1054" t="s">
        <v>347</v>
      </c>
      <c r="D729" s="1054">
        <v>1</v>
      </c>
      <c r="E729" s="16"/>
      <c r="F729" s="1054">
        <f t="shared" si="10"/>
        <v>0</v>
      </c>
      <c r="G729" s="1176"/>
    </row>
    <row r="730" spans="1:9" s="272" customFormat="1">
      <c r="B730" s="1024"/>
      <c r="C730" s="1054"/>
      <c r="D730" s="1054"/>
      <c r="E730" s="16"/>
      <c r="F730" s="1054"/>
      <c r="G730" s="1176"/>
    </row>
    <row r="731" spans="1:9" s="272" customFormat="1" ht="48.6" customHeight="1" thickBot="1">
      <c r="A731" s="710" t="s">
        <v>3220</v>
      </c>
      <c r="B731" s="1024" t="s">
        <v>3221</v>
      </c>
      <c r="C731" s="1054" t="s">
        <v>258</v>
      </c>
      <c r="D731" s="1054">
        <v>1</v>
      </c>
      <c r="E731" s="16"/>
      <c r="F731" s="1054">
        <f t="shared" si="10"/>
        <v>0</v>
      </c>
      <c r="G731" s="1176"/>
    </row>
    <row r="732" spans="1:9" s="272" customFormat="1" ht="27" thickBot="1">
      <c r="A732" s="1027"/>
      <c r="B732" s="1028" t="s">
        <v>3222</v>
      </c>
      <c r="C732" s="1029"/>
      <c r="D732" s="1029"/>
      <c r="E732" s="1029"/>
      <c r="F732" s="248">
        <f>SUM(F719:F731)</f>
        <v>0</v>
      </c>
      <c r="G732" s="1176"/>
    </row>
    <row r="733" spans="1:9" s="594" customFormat="1">
      <c r="A733" s="1008"/>
      <c r="B733" s="239"/>
      <c r="C733" s="1040"/>
      <c r="D733" s="1040"/>
      <c r="E733" s="1040"/>
      <c r="F733" s="1040"/>
      <c r="G733" s="1176"/>
      <c r="H733" s="272"/>
      <c r="I733" s="272"/>
    </row>
    <row r="734" spans="1:9" s="594" customFormat="1" ht="13.8" thickBot="1">
      <c r="A734" s="255" t="s">
        <v>1213</v>
      </c>
      <c r="B734" s="256" t="s">
        <v>1512</v>
      </c>
      <c r="C734" s="1066"/>
      <c r="D734" s="1066"/>
      <c r="E734" s="1055"/>
      <c r="F734" s="1056"/>
      <c r="G734" s="1176"/>
      <c r="H734" s="272"/>
      <c r="I734" s="272"/>
    </row>
    <row r="735" spans="1:9" s="594" customFormat="1">
      <c r="A735" s="270"/>
      <c r="B735" s="238"/>
      <c r="C735" s="1067"/>
      <c r="D735" s="1067"/>
      <c r="E735" s="1040"/>
      <c r="F735" s="1040"/>
      <c r="G735" s="1176"/>
      <c r="H735" s="272"/>
      <c r="I735" s="272"/>
    </row>
    <row r="736" spans="1:9" s="594" customFormat="1">
      <c r="A736" s="257" t="s">
        <v>335</v>
      </c>
      <c r="B736" s="1030" t="s">
        <v>1240</v>
      </c>
      <c r="C736" s="1068"/>
      <c r="D736" s="1068"/>
      <c r="E736" s="1057"/>
      <c r="F736" s="1058">
        <f>F109</f>
        <v>0</v>
      </c>
      <c r="G736" s="1176"/>
      <c r="H736" s="272"/>
      <c r="I736" s="272"/>
    </row>
    <row r="737" spans="1:9" s="594" customFormat="1">
      <c r="A737" s="258"/>
      <c r="B737" s="1031"/>
      <c r="C737" s="1063"/>
      <c r="D737" s="1063"/>
      <c r="E737" s="1059"/>
      <c r="F737" s="16"/>
      <c r="G737" s="1176"/>
      <c r="H737" s="272"/>
      <c r="I737" s="272"/>
    </row>
    <row r="738" spans="1:9" s="594" customFormat="1">
      <c r="A738" s="257" t="s">
        <v>337</v>
      </c>
      <c r="B738" s="1030" t="s">
        <v>2936</v>
      </c>
      <c r="C738" s="1068"/>
      <c r="D738" s="1068"/>
      <c r="E738" s="1057"/>
      <c r="F738" s="1058">
        <f>F115</f>
        <v>0</v>
      </c>
      <c r="G738" s="1176"/>
      <c r="H738" s="272"/>
      <c r="I738" s="272"/>
    </row>
    <row r="739" spans="1:9" s="594" customFormat="1">
      <c r="A739" s="258"/>
      <c r="B739" s="1031"/>
      <c r="C739" s="1063"/>
      <c r="D739" s="1063"/>
      <c r="E739" s="1059"/>
      <c r="F739" s="16"/>
      <c r="G739" s="1176"/>
      <c r="H739" s="272"/>
      <c r="I739" s="272"/>
    </row>
    <row r="740" spans="1:9" s="594" customFormat="1">
      <c r="A740" s="257" t="s">
        <v>257</v>
      </c>
      <c r="B740" s="1030" t="s">
        <v>1446</v>
      </c>
      <c r="C740" s="1068"/>
      <c r="D740" s="1068"/>
      <c r="E740" s="1057"/>
      <c r="F740" s="1058">
        <f>F308</f>
        <v>0</v>
      </c>
      <c r="G740" s="1176"/>
      <c r="H740" s="272"/>
      <c r="I740" s="272"/>
    </row>
    <row r="741" spans="1:9" s="594" customFormat="1">
      <c r="A741" s="258"/>
      <c r="B741" s="1031"/>
      <c r="C741" s="1063"/>
      <c r="D741" s="1063"/>
      <c r="E741" s="1059"/>
      <c r="F741" s="16"/>
      <c r="G741" s="1176"/>
      <c r="H741" s="272"/>
      <c r="I741" s="272"/>
    </row>
    <row r="742" spans="1:9" s="594" customFormat="1">
      <c r="A742" s="257" t="s">
        <v>256</v>
      </c>
      <c r="B742" s="1030" t="s">
        <v>1513</v>
      </c>
      <c r="C742" s="1068"/>
      <c r="D742" s="1068"/>
      <c r="E742" s="1057"/>
      <c r="F742" s="1058">
        <f>F477</f>
        <v>0</v>
      </c>
      <c r="G742" s="1176"/>
      <c r="H742" s="272"/>
      <c r="I742" s="272"/>
    </row>
    <row r="743" spans="1:9" s="594" customFormat="1">
      <c r="A743" s="258"/>
      <c r="B743" s="1031"/>
      <c r="C743" s="1063"/>
      <c r="D743" s="1063"/>
      <c r="E743" s="1059"/>
      <c r="F743" s="16"/>
      <c r="G743" s="1176"/>
      <c r="H743" s="272"/>
      <c r="I743" s="272"/>
    </row>
    <row r="744" spans="1:9" s="594" customFormat="1">
      <c r="A744" s="257">
        <v>5</v>
      </c>
      <c r="B744" s="1032" t="s">
        <v>1514</v>
      </c>
      <c r="C744" s="1068"/>
      <c r="D744" s="1068"/>
      <c r="E744" s="1060"/>
      <c r="F744" s="1058">
        <f>F488</f>
        <v>0</v>
      </c>
      <c r="G744" s="1176"/>
      <c r="H744" s="272"/>
      <c r="I744" s="272"/>
    </row>
    <row r="745" spans="1:9" s="594" customFormat="1">
      <c r="A745" s="258"/>
      <c r="B745" s="1031"/>
      <c r="C745" s="1063"/>
      <c r="D745" s="1063"/>
      <c r="E745" s="1059"/>
      <c r="F745" s="16"/>
      <c r="G745" s="1176"/>
      <c r="H745" s="272"/>
      <c r="I745" s="272"/>
    </row>
    <row r="746" spans="1:9" s="594" customFormat="1">
      <c r="A746" s="257" t="s">
        <v>333</v>
      </c>
      <c r="B746" s="1030" t="s">
        <v>1457</v>
      </c>
      <c r="C746" s="1068"/>
      <c r="D746" s="1068"/>
      <c r="E746" s="1057"/>
      <c r="F746" s="1058">
        <f>F569</f>
        <v>0</v>
      </c>
      <c r="G746" s="1176"/>
      <c r="H746" s="272"/>
      <c r="I746" s="272"/>
    </row>
    <row r="747" spans="1:9" s="594" customFormat="1">
      <c r="A747" s="258"/>
      <c r="B747" s="1033"/>
      <c r="C747" s="1063"/>
      <c r="D747" s="1063"/>
      <c r="E747" s="134"/>
      <c r="F747" s="16"/>
      <c r="G747" s="1176"/>
      <c r="H747" s="272"/>
      <c r="I747" s="272"/>
    </row>
    <row r="748" spans="1:9" s="594" customFormat="1">
      <c r="A748" s="257">
        <v>7</v>
      </c>
      <c r="B748" s="1032" t="s">
        <v>1493</v>
      </c>
      <c r="C748" s="1068"/>
      <c r="D748" s="1068"/>
      <c r="E748" s="1060"/>
      <c r="F748" s="1058">
        <f>F593</f>
        <v>0</v>
      </c>
      <c r="G748" s="1176"/>
      <c r="H748" s="272"/>
      <c r="I748" s="272"/>
    </row>
    <row r="749" spans="1:9" s="594" customFormat="1">
      <c r="A749" s="1034"/>
      <c r="B749" s="1035"/>
      <c r="C749" s="1069"/>
      <c r="D749" s="1069"/>
      <c r="E749" s="1014"/>
      <c r="F749" s="16"/>
      <c r="G749" s="1176"/>
      <c r="H749" s="272"/>
      <c r="I749" s="272"/>
    </row>
    <row r="750" spans="1:9" s="594" customFormat="1">
      <c r="A750" s="257">
        <v>8</v>
      </c>
      <c r="B750" s="1032" t="s">
        <v>1505</v>
      </c>
      <c r="C750" s="1068"/>
      <c r="D750" s="1068"/>
      <c r="E750" s="1060"/>
      <c r="F750" s="1058">
        <f>F629</f>
        <v>0</v>
      </c>
      <c r="G750" s="1176"/>
      <c r="H750" s="272"/>
      <c r="I750" s="272"/>
    </row>
    <row r="751" spans="1:9" s="594" customFormat="1">
      <c r="A751" s="1034"/>
      <c r="B751" s="1035"/>
      <c r="C751" s="1069"/>
      <c r="D751" s="1069"/>
      <c r="E751" s="1014"/>
      <c r="F751" s="16"/>
      <c r="G751" s="1176"/>
      <c r="H751" s="272"/>
      <c r="I751" s="272"/>
    </row>
    <row r="752" spans="1:9" s="594" customFormat="1">
      <c r="A752" s="257">
        <v>9</v>
      </c>
      <c r="B752" s="1032" t="s">
        <v>1509</v>
      </c>
      <c r="C752" s="1068"/>
      <c r="D752" s="1068"/>
      <c r="E752" s="1060"/>
      <c r="F752" s="1058">
        <f>F704</f>
        <v>0</v>
      </c>
      <c r="G752" s="1176"/>
      <c r="H752" s="272"/>
      <c r="I752" s="272"/>
    </row>
    <row r="753" spans="1:9" s="594" customFormat="1">
      <c r="A753" s="258"/>
      <c r="B753" s="1033"/>
      <c r="C753" s="1063"/>
      <c r="D753" s="1063"/>
      <c r="E753" s="134"/>
      <c r="F753" s="16"/>
      <c r="G753" s="1176"/>
      <c r="H753" s="272"/>
      <c r="I753" s="272"/>
    </row>
    <row r="754" spans="1:9" s="594" customFormat="1">
      <c r="A754" s="257">
        <v>10</v>
      </c>
      <c r="B754" s="1032" t="str">
        <f>B706</f>
        <v>VIDEOPORTAFON</v>
      </c>
      <c r="C754" s="1068"/>
      <c r="D754" s="1068"/>
      <c r="E754" s="1060"/>
      <c r="F754" s="1058">
        <f>F714</f>
        <v>0</v>
      </c>
      <c r="G754" s="1176"/>
      <c r="H754" s="272"/>
      <c r="I754" s="272"/>
    </row>
    <row r="755" spans="1:9" s="594" customFormat="1">
      <c r="A755" s="258"/>
      <c r="B755" s="1033"/>
      <c r="C755" s="1063"/>
      <c r="D755" s="1063"/>
      <c r="E755" s="134"/>
      <c r="F755" s="16"/>
      <c r="G755" s="1176"/>
      <c r="H755" s="272"/>
      <c r="I755" s="272"/>
    </row>
    <row r="756" spans="1:9" s="594" customFormat="1" ht="26.4">
      <c r="A756" s="257">
        <v>11</v>
      </c>
      <c r="B756" s="1036" t="s">
        <v>3211</v>
      </c>
      <c r="C756" s="1068"/>
      <c r="D756" s="1068"/>
      <c r="E756" s="1060"/>
      <c r="F756" s="1058">
        <f>F732</f>
        <v>0</v>
      </c>
      <c r="G756" s="1176"/>
      <c r="H756" s="272"/>
      <c r="I756" s="272"/>
    </row>
    <row r="757" spans="1:9" s="594" customFormat="1" ht="13.8" thickBot="1">
      <c r="A757" s="258"/>
      <c r="B757" s="259"/>
      <c r="C757" s="1063"/>
      <c r="D757" s="1063"/>
      <c r="E757" s="134"/>
      <c r="F757" s="16"/>
      <c r="G757" s="1176"/>
      <c r="H757" s="272"/>
      <c r="I757" s="272"/>
    </row>
    <row r="758" spans="1:9" s="594" customFormat="1" ht="13.8" thickBot="1">
      <c r="A758" s="250" t="s">
        <v>1213</v>
      </c>
      <c r="B758" s="260" t="s">
        <v>1515</v>
      </c>
      <c r="C758" s="1070"/>
      <c r="D758" s="1070"/>
      <c r="E758" s="1061"/>
      <c r="F758" s="1062">
        <f>SUM(F736:F756)</f>
        <v>0</v>
      </c>
      <c r="G758" s="1176"/>
      <c r="H758" s="272"/>
      <c r="I758" s="272"/>
    </row>
  </sheetData>
  <protectedRanges>
    <protectedRange sqref="F719:F731" name="Raspon2_1"/>
    <protectedRange sqref="F719:F731" name="Raspon1_1_1"/>
  </protectedRanges>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4" orientation="portrait" r:id="rId1"/>
  <headerFooter>
    <oddHeader>&amp;L&amp;"Arial,Bold"&amp;8PAVILJON I - CJELOVITA OBNOVA ZGRADE&amp;R&amp;"Arial,Bold"&amp;8TROŠKOVNIK</oddHeader>
    <oddFooter>&amp;L&amp;"Arial,Bold"&amp;8ZOP: 025/21-GP
&amp;"Arial,Regular"&amp;9
&amp;R&amp;"Arial,Bold"&amp;8&amp;F
&amp;A
&amp;P</oddFooter>
  </headerFooter>
  <rowBreaks count="10" manualBreakCount="10">
    <brk id="60" max="16383" man="1"/>
    <brk id="91" max="16383" man="1"/>
    <brk id="116" max="16383" man="1"/>
    <brk id="309" max="16383" man="1"/>
    <brk id="479" max="16383" man="1"/>
    <brk id="571" max="16383" man="1"/>
    <brk id="594" max="16383" man="1"/>
    <brk id="633" max="16383" man="1"/>
    <brk id="705" max="16383" man="1"/>
    <brk id="73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3C393-44D8-40DD-B884-B0626257F279}">
  <sheetPr codeName="Sheet17"/>
  <dimension ref="A1:I179"/>
  <sheetViews>
    <sheetView showZeros="0" view="pageBreakPreview" zoomScale="88" zoomScaleNormal="100" zoomScaleSheetLayoutView="88" workbookViewId="0">
      <selection activeCell="F79" sqref="F79"/>
    </sheetView>
  </sheetViews>
  <sheetFormatPr defaultRowHeight="13.2"/>
  <cols>
    <col min="1" max="1" width="9.125" style="14" customWidth="1"/>
    <col min="2" max="2" width="55.375" style="11" customWidth="1"/>
    <col min="3" max="3" width="8.875" style="16" customWidth="1"/>
    <col min="4" max="4" width="11.25" style="16" customWidth="1"/>
    <col min="5" max="5" width="12.625" style="176" customWidth="1"/>
    <col min="6" max="6" width="15.75" style="16" customWidth="1"/>
    <col min="7" max="7" width="45.375" style="1153" customWidth="1"/>
    <col min="8" max="256" width="9.125" style="272"/>
    <col min="257" max="257" width="7.625" style="272" customWidth="1"/>
    <col min="258" max="258" width="55.375" style="272" customWidth="1"/>
    <col min="259" max="259" width="8.875" style="272" customWidth="1"/>
    <col min="260" max="260" width="10.75" style="272" customWidth="1"/>
    <col min="261" max="261" width="12.375" style="272" customWidth="1"/>
    <col min="262" max="262" width="15.75" style="272" customWidth="1"/>
    <col min="263" max="512" width="9.125" style="272"/>
    <col min="513" max="513" width="7.625" style="272" customWidth="1"/>
    <col min="514" max="514" width="55.375" style="272" customWidth="1"/>
    <col min="515" max="515" width="8.875" style="272" customWidth="1"/>
    <col min="516" max="516" width="10.75" style="272" customWidth="1"/>
    <col min="517" max="517" width="12.375" style="272" customWidth="1"/>
    <col min="518" max="518" width="15.75" style="272" customWidth="1"/>
    <col min="519" max="768" width="9.125" style="272"/>
    <col min="769" max="769" width="7.625" style="272" customWidth="1"/>
    <col min="770" max="770" width="55.375" style="272" customWidth="1"/>
    <col min="771" max="771" width="8.875" style="272" customWidth="1"/>
    <col min="772" max="772" width="10.75" style="272" customWidth="1"/>
    <col min="773" max="773" width="12.375" style="272" customWidth="1"/>
    <col min="774" max="774" width="15.75" style="272" customWidth="1"/>
    <col min="775" max="1024" width="9.125" style="272"/>
    <col min="1025" max="1025" width="7.625" style="272" customWidth="1"/>
    <col min="1026" max="1026" width="55.375" style="272" customWidth="1"/>
    <col min="1027" max="1027" width="8.875" style="272" customWidth="1"/>
    <col min="1028" max="1028" width="10.75" style="272" customWidth="1"/>
    <col min="1029" max="1029" width="12.375" style="272" customWidth="1"/>
    <col min="1030" max="1030" width="15.75" style="272" customWidth="1"/>
    <col min="1031" max="1280" width="9.125" style="272"/>
    <col min="1281" max="1281" width="7.625" style="272" customWidth="1"/>
    <col min="1282" max="1282" width="55.375" style="272" customWidth="1"/>
    <col min="1283" max="1283" width="8.875" style="272" customWidth="1"/>
    <col min="1284" max="1284" width="10.75" style="272" customWidth="1"/>
    <col min="1285" max="1285" width="12.375" style="272" customWidth="1"/>
    <col min="1286" max="1286" width="15.75" style="272" customWidth="1"/>
    <col min="1287" max="1536" width="9.125" style="272"/>
    <col min="1537" max="1537" width="7.625" style="272" customWidth="1"/>
    <col min="1538" max="1538" width="55.375" style="272" customWidth="1"/>
    <col min="1539" max="1539" width="8.875" style="272" customWidth="1"/>
    <col min="1540" max="1540" width="10.75" style="272" customWidth="1"/>
    <col min="1541" max="1541" width="12.375" style="272" customWidth="1"/>
    <col min="1542" max="1542" width="15.75" style="272" customWidth="1"/>
    <col min="1543" max="1792" width="9.125" style="272"/>
    <col min="1793" max="1793" width="7.625" style="272" customWidth="1"/>
    <col min="1794" max="1794" width="55.375" style="272" customWidth="1"/>
    <col min="1795" max="1795" width="8.875" style="272" customWidth="1"/>
    <col min="1796" max="1796" width="10.75" style="272" customWidth="1"/>
    <col min="1797" max="1797" width="12.375" style="272" customWidth="1"/>
    <col min="1798" max="1798" width="15.75" style="272" customWidth="1"/>
    <col min="1799" max="2048" width="9.125" style="272"/>
    <col min="2049" max="2049" width="7.625" style="272" customWidth="1"/>
    <col min="2050" max="2050" width="55.375" style="272" customWidth="1"/>
    <col min="2051" max="2051" width="8.875" style="272" customWidth="1"/>
    <col min="2052" max="2052" width="10.75" style="272" customWidth="1"/>
    <col min="2053" max="2053" width="12.375" style="272" customWidth="1"/>
    <col min="2054" max="2054" width="15.75" style="272" customWidth="1"/>
    <col min="2055" max="2304" width="9.125" style="272"/>
    <col min="2305" max="2305" width="7.625" style="272" customWidth="1"/>
    <col min="2306" max="2306" width="55.375" style="272" customWidth="1"/>
    <col min="2307" max="2307" width="8.875" style="272" customWidth="1"/>
    <col min="2308" max="2308" width="10.75" style="272" customWidth="1"/>
    <col min="2309" max="2309" width="12.375" style="272" customWidth="1"/>
    <col min="2310" max="2310" width="15.75" style="272" customWidth="1"/>
    <col min="2311" max="2560" width="9.125" style="272"/>
    <col min="2561" max="2561" width="7.625" style="272" customWidth="1"/>
    <col min="2562" max="2562" width="55.375" style="272" customWidth="1"/>
    <col min="2563" max="2563" width="8.875" style="272" customWidth="1"/>
    <col min="2564" max="2564" width="10.75" style="272" customWidth="1"/>
    <col min="2565" max="2565" width="12.375" style="272" customWidth="1"/>
    <col min="2566" max="2566" width="15.75" style="272" customWidth="1"/>
    <col min="2567" max="2816" width="9.125" style="272"/>
    <col min="2817" max="2817" width="7.625" style="272" customWidth="1"/>
    <col min="2818" max="2818" width="55.375" style="272" customWidth="1"/>
    <col min="2819" max="2819" width="8.875" style="272" customWidth="1"/>
    <col min="2820" max="2820" width="10.75" style="272" customWidth="1"/>
    <col min="2821" max="2821" width="12.375" style="272" customWidth="1"/>
    <col min="2822" max="2822" width="15.75" style="272" customWidth="1"/>
    <col min="2823" max="3072" width="9.125" style="272"/>
    <col min="3073" max="3073" width="7.625" style="272" customWidth="1"/>
    <col min="3074" max="3074" width="55.375" style="272" customWidth="1"/>
    <col min="3075" max="3075" width="8.875" style="272" customWidth="1"/>
    <col min="3076" max="3076" width="10.75" style="272" customWidth="1"/>
    <col min="3077" max="3077" width="12.375" style="272" customWidth="1"/>
    <col min="3078" max="3078" width="15.75" style="272" customWidth="1"/>
    <col min="3079" max="3328" width="9.125" style="272"/>
    <col min="3329" max="3329" width="7.625" style="272" customWidth="1"/>
    <col min="3330" max="3330" width="55.375" style="272" customWidth="1"/>
    <col min="3331" max="3331" width="8.875" style="272" customWidth="1"/>
    <col min="3332" max="3332" width="10.75" style="272" customWidth="1"/>
    <col min="3333" max="3333" width="12.375" style="272" customWidth="1"/>
    <col min="3334" max="3334" width="15.75" style="272" customWidth="1"/>
    <col min="3335" max="3584" width="9.125" style="272"/>
    <col min="3585" max="3585" width="7.625" style="272" customWidth="1"/>
    <col min="3586" max="3586" width="55.375" style="272" customWidth="1"/>
    <col min="3587" max="3587" width="8.875" style="272" customWidth="1"/>
    <col min="3588" max="3588" width="10.75" style="272" customWidth="1"/>
    <col min="3589" max="3589" width="12.375" style="272" customWidth="1"/>
    <col min="3590" max="3590" width="15.75" style="272" customWidth="1"/>
    <col min="3591" max="3840" width="9.125" style="272"/>
    <col min="3841" max="3841" width="7.625" style="272" customWidth="1"/>
    <col min="3842" max="3842" width="55.375" style="272" customWidth="1"/>
    <col min="3843" max="3843" width="8.875" style="272" customWidth="1"/>
    <col min="3844" max="3844" width="10.75" style="272" customWidth="1"/>
    <col min="3845" max="3845" width="12.375" style="272" customWidth="1"/>
    <col min="3846" max="3846" width="15.75" style="272" customWidth="1"/>
    <col min="3847" max="4096" width="9.125" style="272"/>
    <col min="4097" max="4097" width="7.625" style="272" customWidth="1"/>
    <col min="4098" max="4098" width="55.375" style="272" customWidth="1"/>
    <col min="4099" max="4099" width="8.875" style="272" customWidth="1"/>
    <col min="4100" max="4100" width="10.75" style="272" customWidth="1"/>
    <col min="4101" max="4101" width="12.375" style="272" customWidth="1"/>
    <col min="4102" max="4102" width="15.75" style="272" customWidth="1"/>
    <col min="4103" max="4352" width="9.125" style="272"/>
    <col min="4353" max="4353" width="7.625" style="272" customWidth="1"/>
    <col min="4354" max="4354" width="55.375" style="272" customWidth="1"/>
    <col min="4355" max="4355" width="8.875" style="272" customWidth="1"/>
    <col min="4356" max="4356" width="10.75" style="272" customWidth="1"/>
    <col min="4357" max="4357" width="12.375" style="272" customWidth="1"/>
    <col min="4358" max="4358" width="15.75" style="272" customWidth="1"/>
    <col min="4359" max="4608" width="9.125" style="272"/>
    <col min="4609" max="4609" width="7.625" style="272" customWidth="1"/>
    <col min="4610" max="4610" width="55.375" style="272" customWidth="1"/>
    <col min="4611" max="4611" width="8.875" style="272" customWidth="1"/>
    <col min="4612" max="4612" width="10.75" style="272" customWidth="1"/>
    <col min="4613" max="4613" width="12.375" style="272" customWidth="1"/>
    <col min="4614" max="4614" width="15.75" style="272" customWidth="1"/>
    <col min="4615" max="4864" width="9.125" style="272"/>
    <col min="4865" max="4865" width="7.625" style="272" customWidth="1"/>
    <col min="4866" max="4866" width="55.375" style="272" customWidth="1"/>
    <col min="4867" max="4867" width="8.875" style="272" customWidth="1"/>
    <col min="4868" max="4868" width="10.75" style="272" customWidth="1"/>
    <col min="4869" max="4869" width="12.375" style="272" customWidth="1"/>
    <col min="4870" max="4870" width="15.75" style="272" customWidth="1"/>
    <col min="4871" max="5120" width="9.125" style="272"/>
    <col min="5121" max="5121" width="7.625" style="272" customWidth="1"/>
    <col min="5122" max="5122" width="55.375" style="272" customWidth="1"/>
    <col min="5123" max="5123" width="8.875" style="272" customWidth="1"/>
    <col min="5124" max="5124" width="10.75" style="272" customWidth="1"/>
    <col min="5125" max="5125" width="12.375" style="272" customWidth="1"/>
    <col min="5126" max="5126" width="15.75" style="272" customWidth="1"/>
    <col min="5127" max="5376" width="9.125" style="272"/>
    <col min="5377" max="5377" width="7.625" style="272" customWidth="1"/>
    <col min="5378" max="5378" width="55.375" style="272" customWidth="1"/>
    <col min="5379" max="5379" width="8.875" style="272" customWidth="1"/>
    <col min="5380" max="5380" width="10.75" style="272" customWidth="1"/>
    <col min="5381" max="5381" width="12.375" style="272" customWidth="1"/>
    <col min="5382" max="5382" width="15.75" style="272" customWidth="1"/>
    <col min="5383" max="5632" width="9.125" style="272"/>
    <col min="5633" max="5633" width="7.625" style="272" customWidth="1"/>
    <col min="5634" max="5634" width="55.375" style="272" customWidth="1"/>
    <col min="5635" max="5635" width="8.875" style="272" customWidth="1"/>
    <col min="5636" max="5636" width="10.75" style="272" customWidth="1"/>
    <col min="5637" max="5637" width="12.375" style="272" customWidth="1"/>
    <col min="5638" max="5638" width="15.75" style="272" customWidth="1"/>
    <col min="5639" max="5888" width="9.125" style="272"/>
    <col min="5889" max="5889" width="7.625" style="272" customWidth="1"/>
    <col min="5890" max="5890" width="55.375" style="272" customWidth="1"/>
    <col min="5891" max="5891" width="8.875" style="272" customWidth="1"/>
    <col min="5892" max="5892" width="10.75" style="272" customWidth="1"/>
    <col min="5893" max="5893" width="12.375" style="272" customWidth="1"/>
    <col min="5894" max="5894" width="15.75" style="272" customWidth="1"/>
    <col min="5895" max="6144" width="9.125" style="272"/>
    <col min="6145" max="6145" width="7.625" style="272" customWidth="1"/>
    <col min="6146" max="6146" width="55.375" style="272" customWidth="1"/>
    <col min="6147" max="6147" width="8.875" style="272" customWidth="1"/>
    <col min="6148" max="6148" width="10.75" style="272" customWidth="1"/>
    <col min="6149" max="6149" width="12.375" style="272" customWidth="1"/>
    <col min="6150" max="6150" width="15.75" style="272" customWidth="1"/>
    <col min="6151" max="6400" width="9.125" style="272"/>
    <col min="6401" max="6401" width="7.625" style="272" customWidth="1"/>
    <col min="6402" max="6402" width="55.375" style="272" customWidth="1"/>
    <col min="6403" max="6403" width="8.875" style="272" customWidth="1"/>
    <col min="6404" max="6404" width="10.75" style="272" customWidth="1"/>
    <col min="6405" max="6405" width="12.375" style="272" customWidth="1"/>
    <col min="6406" max="6406" width="15.75" style="272" customWidth="1"/>
    <col min="6407" max="6656" width="9.125" style="272"/>
    <col min="6657" max="6657" width="7.625" style="272" customWidth="1"/>
    <col min="6658" max="6658" width="55.375" style="272" customWidth="1"/>
    <col min="6659" max="6659" width="8.875" style="272" customWidth="1"/>
    <col min="6660" max="6660" width="10.75" style="272" customWidth="1"/>
    <col min="6661" max="6661" width="12.375" style="272" customWidth="1"/>
    <col min="6662" max="6662" width="15.75" style="272" customWidth="1"/>
    <col min="6663" max="6912" width="9.125" style="272"/>
    <col min="6913" max="6913" width="7.625" style="272" customWidth="1"/>
    <col min="6914" max="6914" width="55.375" style="272" customWidth="1"/>
    <col min="6915" max="6915" width="8.875" style="272" customWidth="1"/>
    <col min="6916" max="6916" width="10.75" style="272" customWidth="1"/>
    <col min="6917" max="6917" width="12.375" style="272" customWidth="1"/>
    <col min="6918" max="6918" width="15.75" style="272" customWidth="1"/>
    <col min="6919" max="7168" width="9.125" style="272"/>
    <col min="7169" max="7169" width="7.625" style="272" customWidth="1"/>
    <col min="7170" max="7170" width="55.375" style="272" customWidth="1"/>
    <col min="7171" max="7171" width="8.875" style="272" customWidth="1"/>
    <col min="7172" max="7172" width="10.75" style="272" customWidth="1"/>
    <col min="7173" max="7173" width="12.375" style="272" customWidth="1"/>
    <col min="7174" max="7174" width="15.75" style="272" customWidth="1"/>
    <col min="7175" max="7424" width="9.125" style="272"/>
    <col min="7425" max="7425" width="7.625" style="272" customWidth="1"/>
    <col min="7426" max="7426" width="55.375" style="272" customWidth="1"/>
    <col min="7427" max="7427" width="8.875" style="272" customWidth="1"/>
    <col min="7428" max="7428" width="10.75" style="272" customWidth="1"/>
    <col min="7429" max="7429" width="12.375" style="272" customWidth="1"/>
    <col min="7430" max="7430" width="15.75" style="272" customWidth="1"/>
    <col min="7431" max="7680" width="9.125" style="272"/>
    <col min="7681" max="7681" width="7.625" style="272" customWidth="1"/>
    <col min="7682" max="7682" width="55.375" style="272" customWidth="1"/>
    <col min="7683" max="7683" width="8.875" style="272" customWidth="1"/>
    <col min="7684" max="7684" width="10.75" style="272" customWidth="1"/>
    <col min="7685" max="7685" width="12.375" style="272" customWidth="1"/>
    <col min="7686" max="7686" width="15.75" style="272" customWidth="1"/>
    <col min="7687" max="7936" width="9.125" style="272"/>
    <col min="7937" max="7937" width="7.625" style="272" customWidth="1"/>
    <col min="7938" max="7938" width="55.375" style="272" customWidth="1"/>
    <col min="7939" max="7939" width="8.875" style="272" customWidth="1"/>
    <col min="7940" max="7940" width="10.75" style="272" customWidth="1"/>
    <col min="7941" max="7941" width="12.375" style="272" customWidth="1"/>
    <col min="7942" max="7942" width="15.75" style="272" customWidth="1"/>
    <col min="7943" max="8192" width="9.125" style="272"/>
    <col min="8193" max="8193" width="7.625" style="272" customWidth="1"/>
    <col min="8194" max="8194" width="55.375" style="272" customWidth="1"/>
    <col min="8195" max="8195" width="8.875" style="272" customWidth="1"/>
    <col min="8196" max="8196" width="10.75" style="272" customWidth="1"/>
    <col min="8197" max="8197" width="12.375" style="272" customWidth="1"/>
    <col min="8198" max="8198" width="15.75" style="272" customWidth="1"/>
    <col min="8199" max="8448" width="9.125" style="272"/>
    <col min="8449" max="8449" width="7.625" style="272" customWidth="1"/>
    <col min="8450" max="8450" width="55.375" style="272" customWidth="1"/>
    <col min="8451" max="8451" width="8.875" style="272" customWidth="1"/>
    <col min="8452" max="8452" width="10.75" style="272" customWidth="1"/>
    <col min="8453" max="8453" width="12.375" style="272" customWidth="1"/>
    <col min="8454" max="8454" width="15.75" style="272" customWidth="1"/>
    <col min="8455" max="8704" width="9.125" style="272"/>
    <col min="8705" max="8705" width="7.625" style="272" customWidth="1"/>
    <col min="8706" max="8706" width="55.375" style="272" customWidth="1"/>
    <col min="8707" max="8707" width="8.875" style="272" customWidth="1"/>
    <col min="8708" max="8708" width="10.75" style="272" customWidth="1"/>
    <col min="8709" max="8709" width="12.375" style="272" customWidth="1"/>
    <col min="8710" max="8710" width="15.75" style="272" customWidth="1"/>
    <col min="8711" max="8960" width="9.125" style="272"/>
    <col min="8961" max="8961" width="7.625" style="272" customWidth="1"/>
    <col min="8962" max="8962" width="55.375" style="272" customWidth="1"/>
    <col min="8963" max="8963" width="8.875" style="272" customWidth="1"/>
    <col min="8964" max="8964" width="10.75" style="272" customWidth="1"/>
    <col min="8965" max="8965" width="12.375" style="272" customWidth="1"/>
    <col min="8966" max="8966" width="15.75" style="272" customWidth="1"/>
    <col min="8967" max="9216" width="9.125" style="272"/>
    <col min="9217" max="9217" width="7.625" style="272" customWidth="1"/>
    <col min="9218" max="9218" width="55.375" style="272" customWidth="1"/>
    <col min="9219" max="9219" width="8.875" style="272" customWidth="1"/>
    <col min="9220" max="9220" width="10.75" style="272" customWidth="1"/>
    <col min="9221" max="9221" width="12.375" style="272" customWidth="1"/>
    <col min="9222" max="9222" width="15.75" style="272" customWidth="1"/>
    <col min="9223" max="9472" width="9.125" style="272"/>
    <col min="9473" max="9473" width="7.625" style="272" customWidth="1"/>
    <col min="9474" max="9474" width="55.375" style="272" customWidth="1"/>
    <col min="9475" max="9475" width="8.875" style="272" customWidth="1"/>
    <col min="9476" max="9476" width="10.75" style="272" customWidth="1"/>
    <col min="9477" max="9477" width="12.375" style="272" customWidth="1"/>
    <col min="9478" max="9478" width="15.75" style="272" customWidth="1"/>
    <col min="9479" max="9728" width="9.125" style="272"/>
    <col min="9729" max="9729" width="7.625" style="272" customWidth="1"/>
    <col min="9730" max="9730" width="55.375" style="272" customWidth="1"/>
    <col min="9731" max="9731" width="8.875" style="272" customWidth="1"/>
    <col min="9732" max="9732" width="10.75" style="272" customWidth="1"/>
    <col min="9733" max="9733" width="12.375" style="272" customWidth="1"/>
    <col min="9734" max="9734" width="15.75" style="272" customWidth="1"/>
    <col min="9735" max="9984" width="9.125" style="272"/>
    <col min="9985" max="9985" width="7.625" style="272" customWidth="1"/>
    <col min="9986" max="9986" width="55.375" style="272" customWidth="1"/>
    <col min="9987" max="9987" width="8.875" style="272" customWidth="1"/>
    <col min="9988" max="9988" width="10.75" style="272" customWidth="1"/>
    <col min="9989" max="9989" width="12.375" style="272" customWidth="1"/>
    <col min="9990" max="9990" width="15.75" style="272" customWidth="1"/>
    <col min="9991" max="10240" width="9.125" style="272"/>
    <col min="10241" max="10241" width="7.625" style="272" customWidth="1"/>
    <col min="10242" max="10242" width="55.375" style="272" customWidth="1"/>
    <col min="10243" max="10243" width="8.875" style="272" customWidth="1"/>
    <col min="10244" max="10244" width="10.75" style="272" customWidth="1"/>
    <col min="10245" max="10245" width="12.375" style="272" customWidth="1"/>
    <col min="10246" max="10246" width="15.75" style="272" customWidth="1"/>
    <col min="10247" max="10496" width="9.125" style="272"/>
    <col min="10497" max="10497" width="7.625" style="272" customWidth="1"/>
    <col min="10498" max="10498" width="55.375" style="272" customWidth="1"/>
    <col min="10499" max="10499" width="8.875" style="272" customWidth="1"/>
    <col min="10500" max="10500" width="10.75" style="272" customWidth="1"/>
    <col min="10501" max="10501" width="12.375" style="272" customWidth="1"/>
    <col min="10502" max="10502" width="15.75" style="272" customWidth="1"/>
    <col min="10503" max="10752" width="9.125" style="272"/>
    <col min="10753" max="10753" width="7.625" style="272" customWidth="1"/>
    <col min="10754" max="10754" width="55.375" style="272" customWidth="1"/>
    <col min="10755" max="10755" width="8.875" style="272" customWidth="1"/>
    <col min="10756" max="10756" width="10.75" style="272" customWidth="1"/>
    <col min="10757" max="10757" width="12.375" style="272" customWidth="1"/>
    <col min="10758" max="10758" width="15.75" style="272" customWidth="1"/>
    <col min="10759" max="11008" width="9.125" style="272"/>
    <col min="11009" max="11009" width="7.625" style="272" customWidth="1"/>
    <col min="11010" max="11010" width="55.375" style="272" customWidth="1"/>
    <col min="11011" max="11011" width="8.875" style="272" customWidth="1"/>
    <col min="11012" max="11012" width="10.75" style="272" customWidth="1"/>
    <col min="11013" max="11013" width="12.375" style="272" customWidth="1"/>
    <col min="11014" max="11014" width="15.75" style="272" customWidth="1"/>
    <col min="11015" max="11264" width="9.125" style="272"/>
    <col min="11265" max="11265" width="7.625" style="272" customWidth="1"/>
    <col min="11266" max="11266" width="55.375" style="272" customWidth="1"/>
    <col min="11267" max="11267" width="8.875" style="272" customWidth="1"/>
    <col min="11268" max="11268" width="10.75" style="272" customWidth="1"/>
    <col min="11269" max="11269" width="12.375" style="272" customWidth="1"/>
    <col min="11270" max="11270" width="15.75" style="272" customWidth="1"/>
    <col min="11271" max="11520" width="9.125" style="272"/>
    <col min="11521" max="11521" width="7.625" style="272" customWidth="1"/>
    <col min="11522" max="11522" width="55.375" style="272" customWidth="1"/>
    <col min="11523" max="11523" width="8.875" style="272" customWidth="1"/>
    <col min="11524" max="11524" width="10.75" style="272" customWidth="1"/>
    <col min="11525" max="11525" width="12.375" style="272" customWidth="1"/>
    <col min="11526" max="11526" width="15.75" style="272" customWidth="1"/>
    <col min="11527" max="11776" width="9.125" style="272"/>
    <col min="11777" max="11777" width="7.625" style="272" customWidth="1"/>
    <col min="11778" max="11778" width="55.375" style="272" customWidth="1"/>
    <col min="11779" max="11779" width="8.875" style="272" customWidth="1"/>
    <col min="11780" max="11780" width="10.75" style="272" customWidth="1"/>
    <col min="11781" max="11781" width="12.375" style="272" customWidth="1"/>
    <col min="11782" max="11782" width="15.75" style="272" customWidth="1"/>
    <col min="11783" max="12032" width="9.125" style="272"/>
    <col min="12033" max="12033" width="7.625" style="272" customWidth="1"/>
    <col min="12034" max="12034" width="55.375" style="272" customWidth="1"/>
    <col min="12035" max="12035" width="8.875" style="272" customWidth="1"/>
    <col min="12036" max="12036" width="10.75" style="272" customWidth="1"/>
    <col min="12037" max="12037" width="12.375" style="272" customWidth="1"/>
    <col min="12038" max="12038" width="15.75" style="272" customWidth="1"/>
    <col min="12039" max="12288" width="9.125" style="272"/>
    <col min="12289" max="12289" width="7.625" style="272" customWidth="1"/>
    <col min="12290" max="12290" width="55.375" style="272" customWidth="1"/>
    <col min="12291" max="12291" width="8.875" style="272" customWidth="1"/>
    <col min="12292" max="12292" width="10.75" style="272" customWidth="1"/>
    <col min="12293" max="12293" width="12.375" style="272" customWidth="1"/>
    <col min="12294" max="12294" width="15.75" style="272" customWidth="1"/>
    <col min="12295" max="12544" width="9.125" style="272"/>
    <col min="12545" max="12545" width="7.625" style="272" customWidth="1"/>
    <col min="12546" max="12546" width="55.375" style="272" customWidth="1"/>
    <col min="12547" max="12547" width="8.875" style="272" customWidth="1"/>
    <col min="12548" max="12548" width="10.75" style="272" customWidth="1"/>
    <col min="12549" max="12549" width="12.375" style="272" customWidth="1"/>
    <col min="12550" max="12550" width="15.75" style="272" customWidth="1"/>
    <col min="12551" max="12800" width="9.125" style="272"/>
    <col min="12801" max="12801" width="7.625" style="272" customWidth="1"/>
    <col min="12802" max="12802" width="55.375" style="272" customWidth="1"/>
    <col min="12803" max="12803" width="8.875" style="272" customWidth="1"/>
    <col min="12804" max="12804" width="10.75" style="272" customWidth="1"/>
    <col min="12805" max="12805" width="12.375" style="272" customWidth="1"/>
    <col min="12806" max="12806" width="15.75" style="272" customWidth="1"/>
    <col min="12807" max="13056" width="9.125" style="272"/>
    <col min="13057" max="13057" width="7.625" style="272" customWidth="1"/>
    <col min="13058" max="13058" width="55.375" style="272" customWidth="1"/>
    <col min="13059" max="13059" width="8.875" style="272" customWidth="1"/>
    <col min="13060" max="13060" width="10.75" style="272" customWidth="1"/>
    <col min="13061" max="13061" width="12.375" style="272" customWidth="1"/>
    <col min="13062" max="13062" width="15.75" style="272" customWidth="1"/>
    <col min="13063" max="13312" width="9.125" style="272"/>
    <col min="13313" max="13313" width="7.625" style="272" customWidth="1"/>
    <col min="13314" max="13314" width="55.375" style="272" customWidth="1"/>
    <col min="13315" max="13315" width="8.875" style="272" customWidth="1"/>
    <col min="13316" max="13316" width="10.75" style="272" customWidth="1"/>
    <col min="13317" max="13317" width="12.375" style="272" customWidth="1"/>
    <col min="13318" max="13318" width="15.75" style="272" customWidth="1"/>
    <col min="13319" max="13568" width="9.125" style="272"/>
    <col min="13569" max="13569" width="7.625" style="272" customWidth="1"/>
    <col min="13570" max="13570" width="55.375" style="272" customWidth="1"/>
    <col min="13571" max="13571" width="8.875" style="272" customWidth="1"/>
    <col min="13572" max="13572" width="10.75" style="272" customWidth="1"/>
    <col min="13573" max="13573" width="12.375" style="272" customWidth="1"/>
    <col min="13574" max="13574" width="15.75" style="272" customWidth="1"/>
    <col min="13575" max="13824" width="9.125" style="272"/>
    <col min="13825" max="13825" width="7.625" style="272" customWidth="1"/>
    <col min="13826" max="13826" width="55.375" style="272" customWidth="1"/>
    <col min="13827" max="13827" width="8.875" style="272" customWidth="1"/>
    <col min="13828" max="13828" width="10.75" style="272" customWidth="1"/>
    <col min="13829" max="13829" width="12.375" style="272" customWidth="1"/>
    <col min="13830" max="13830" width="15.75" style="272" customWidth="1"/>
    <col min="13831" max="14080" width="9.125" style="272"/>
    <col min="14081" max="14081" width="7.625" style="272" customWidth="1"/>
    <col min="14082" max="14082" width="55.375" style="272" customWidth="1"/>
    <col min="14083" max="14083" width="8.875" style="272" customWidth="1"/>
    <col min="14084" max="14084" width="10.75" style="272" customWidth="1"/>
    <col min="14085" max="14085" width="12.375" style="272" customWidth="1"/>
    <col min="14086" max="14086" width="15.75" style="272" customWidth="1"/>
    <col min="14087" max="14336" width="9.125" style="272"/>
    <col min="14337" max="14337" width="7.625" style="272" customWidth="1"/>
    <col min="14338" max="14338" width="55.375" style="272" customWidth="1"/>
    <col min="14339" max="14339" width="8.875" style="272" customWidth="1"/>
    <col min="14340" max="14340" width="10.75" style="272" customWidth="1"/>
    <col min="14341" max="14341" width="12.375" style="272" customWidth="1"/>
    <col min="14342" max="14342" width="15.75" style="272" customWidth="1"/>
    <col min="14343" max="14592" width="9.125" style="272"/>
    <col min="14593" max="14593" width="7.625" style="272" customWidth="1"/>
    <col min="14594" max="14594" width="55.375" style="272" customWidth="1"/>
    <col min="14595" max="14595" width="8.875" style="272" customWidth="1"/>
    <col min="14596" max="14596" width="10.75" style="272" customWidth="1"/>
    <col min="14597" max="14597" width="12.375" style="272" customWidth="1"/>
    <col min="14598" max="14598" width="15.75" style="272" customWidth="1"/>
    <col min="14599" max="14848" width="9.125" style="272"/>
    <col min="14849" max="14849" width="7.625" style="272" customWidth="1"/>
    <col min="14850" max="14850" width="55.375" style="272" customWidth="1"/>
    <col min="14851" max="14851" width="8.875" style="272" customWidth="1"/>
    <col min="14852" max="14852" width="10.75" style="272" customWidth="1"/>
    <col min="14853" max="14853" width="12.375" style="272" customWidth="1"/>
    <col min="14854" max="14854" width="15.75" style="272" customWidth="1"/>
    <col min="14855" max="15104" width="9.125" style="272"/>
    <col min="15105" max="15105" width="7.625" style="272" customWidth="1"/>
    <col min="15106" max="15106" width="55.375" style="272" customWidth="1"/>
    <col min="15107" max="15107" width="8.875" style="272" customWidth="1"/>
    <col min="15108" max="15108" width="10.75" style="272" customWidth="1"/>
    <col min="15109" max="15109" width="12.375" style="272" customWidth="1"/>
    <col min="15110" max="15110" width="15.75" style="272" customWidth="1"/>
    <col min="15111" max="15360" width="9.125" style="272"/>
    <col min="15361" max="15361" width="7.625" style="272" customWidth="1"/>
    <col min="15362" max="15362" width="55.375" style="272" customWidth="1"/>
    <col min="15363" max="15363" width="8.875" style="272" customWidth="1"/>
    <col min="15364" max="15364" width="10.75" style="272" customWidth="1"/>
    <col min="15365" max="15365" width="12.375" style="272" customWidth="1"/>
    <col min="15366" max="15366" width="15.75" style="272" customWidth="1"/>
    <col min="15367" max="15616" width="9.125" style="272"/>
    <col min="15617" max="15617" width="7.625" style="272" customWidth="1"/>
    <col min="15618" max="15618" width="55.375" style="272" customWidth="1"/>
    <col min="15619" max="15619" width="8.875" style="272" customWidth="1"/>
    <col min="15620" max="15620" width="10.75" style="272" customWidth="1"/>
    <col min="15621" max="15621" width="12.375" style="272" customWidth="1"/>
    <col min="15622" max="15622" width="15.75" style="272" customWidth="1"/>
    <col min="15623" max="15872" width="9.125" style="272"/>
    <col min="15873" max="15873" width="7.625" style="272" customWidth="1"/>
    <col min="15874" max="15874" width="55.375" style="272" customWidth="1"/>
    <col min="15875" max="15875" width="8.875" style="272" customWidth="1"/>
    <col min="15876" max="15876" width="10.75" style="272" customWidth="1"/>
    <col min="15877" max="15877" width="12.375" style="272" customWidth="1"/>
    <col min="15878" max="15878" width="15.75" style="272" customWidth="1"/>
    <col min="15879" max="16128" width="9.125" style="272"/>
    <col min="16129" max="16129" width="7.625" style="272" customWidth="1"/>
    <col min="16130" max="16130" width="55.375" style="272" customWidth="1"/>
    <col min="16131" max="16131" width="8.875" style="272" customWidth="1"/>
    <col min="16132" max="16132" width="10.75" style="272" customWidth="1"/>
    <col min="16133" max="16133" width="12.375" style="272" customWidth="1"/>
    <col min="16134" max="16134" width="15.75" style="272" customWidth="1"/>
    <col min="16135" max="16384" width="9.125" style="272"/>
  </cols>
  <sheetData>
    <row r="1" spans="2:9">
      <c r="E1" s="16"/>
      <c r="G1" s="1183"/>
      <c r="H1" s="271"/>
      <c r="I1" s="271"/>
    </row>
    <row r="2" spans="2:9">
      <c r="E2" s="16"/>
      <c r="G2" s="1183"/>
      <c r="H2" s="271"/>
      <c r="I2" s="271"/>
    </row>
    <row r="3" spans="2:9" ht="26.4">
      <c r="B3" s="130" t="s">
        <v>1068</v>
      </c>
      <c r="E3" s="16"/>
      <c r="G3" s="1183"/>
      <c r="H3" s="271"/>
      <c r="I3" s="271"/>
    </row>
    <row r="4" spans="2:9">
      <c r="E4" s="16"/>
      <c r="G4" s="1183"/>
      <c r="H4" s="271"/>
      <c r="I4" s="271"/>
    </row>
    <row r="5" spans="2:9">
      <c r="B5" s="11" t="s">
        <v>1018</v>
      </c>
      <c r="E5" s="16"/>
      <c r="G5" s="1183"/>
      <c r="H5" s="271"/>
      <c r="I5" s="271"/>
    </row>
    <row r="6" spans="2:9" ht="39.6">
      <c r="B6" s="301" t="s">
        <v>1869</v>
      </c>
      <c r="E6" s="16"/>
      <c r="G6" s="1183"/>
      <c r="H6" s="271"/>
      <c r="I6" s="271"/>
    </row>
    <row r="7" spans="2:9">
      <c r="B7" s="539"/>
      <c r="E7" s="16"/>
      <c r="G7" s="1183"/>
      <c r="H7" s="271"/>
      <c r="I7" s="271"/>
    </row>
    <row r="8" spans="2:9">
      <c r="B8" s="539" t="s">
        <v>1069</v>
      </c>
      <c r="E8" s="16"/>
      <c r="G8" s="1183"/>
      <c r="H8" s="271"/>
      <c r="I8" s="271"/>
    </row>
    <row r="9" spans="2:9">
      <c r="B9" s="301" t="s">
        <v>1870</v>
      </c>
      <c r="E9" s="16"/>
      <c r="G9" s="1183"/>
      <c r="H9" s="271"/>
      <c r="I9" s="271"/>
    </row>
    <row r="10" spans="2:9">
      <c r="B10" s="539"/>
      <c r="E10" s="16"/>
      <c r="G10" s="1183"/>
      <c r="H10" s="271"/>
      <c r="I10" s="271"/>
    </row>
    <row r="11" spans="2:9">
      <c r="B11" s="539" t="s">
        <v>1019</v>
      </c>
      <c r="E11" s="16"/>
      <c r="G11" s="1183"/>
      <c r="H11" s="271"/>
      <c r="I11" s="271"/>
    </row>
    <row r="12" spans="2:9" ht="26.4">
      <c r="B12" s="540" t="s">
        <v>1871</v>
      </c>
      <c r="E12" s="16"/>
      <c r="G12" s="1183"/>
      <c r="H12" s="271"/>
      <c r="I12" s="271"/>
    </row>
    <row r="13" spans="2:9">
      <c r="B13" s="539"/>
      <c r="E13" s="16"/>
      <c r="G13" s="1183"/>
      <c r="H13" s="271"/>
      <c r="I13" s="271"/>
    </row>
    <row r="14" spans="2:9">
      <c r="B14" s="539" t="s">
        <v>1070</v>
      </c>
      <c r="E14" s="16"/>
      <c r="G14" s="1183"/>
      <c r="H14" s="271"/>
      <c r="I14" s="271"/>
    </row>
    <row r="15" spans="2:9">
      <c r="B15" s="302" t="s">
        <v>1071</v>
      </c>
      <c r="E15" s="16"/>
      <c r="G15" s="1183"/>
      <c r="H15" s="271"/>
      <c r="I15" s="271"/>
    </row>
    <row r="16" spans="2:9">
      <c r="E16" s="16"/>
      <c r="G16" s="1183"/>
      <c r="H16" s="271"/>
      <c r="I16" s="271"/>
    </row>
    <row r="17" spans="1:7">
      <c r="E17" s="16"/>
    </row>
    <row r="18" spans="1:7">
      <c r="E18" s="16"/>
    </row>
    <row r="19" spans="1:7">
      <c r="E19" s="16"/>
    </row>
    <row r="20" spans="1:7">
      <c r="E20" s="16"/>
    </row>
    <row r="21" spans="1:7">
      <c r="E21" s="16"/>
    </row>
    <row r="22" spans="1:7">
      <c r="E22" s="16"/>
    </row>
    <row r="23" spans="1:7" s="62" customFormat="1">
      <c r="A23" s="14"/>
      <c r="B23" s="11"/>
      <c r="C23" s="16"/>
      <c r="D23" s="16"/>
      <c r="E23" s="16"/>
      <c r="F23" s="16"/>
      <c r="G23" s="1154"/>
    </row>
    <row r="24" spans="1:7">
      <c r="E24" s="16"/>
    </row>
    <row r="25" spans="1:7" s="271" customFormat="1">
      <c r="A25" s="14"/>
      <c r="B25" s="11"/>
      <c r="C25" s="16"/>
      <c r="D25" s="16"/>
      <c r="E25" s="16"/>
      <c r="F25" s="16"/>
      <c r="G25" s="1183"/>
    </row>
    <row r="26" spans="1:7">
      <c r="E26" s="16"/>
    </row>
    <row r="27" spans="1:7" s="271" customFormat="1" ht="13.8" thickBot="1">
      <c r="A27" s="14"/>
      <c r="B27" s="11"/>
      <c r="C27" s="16"/>
      <c r="D27" s="16"/>
      <c r="E27" s="16"/>
      <c r="F27" s="16"/>
      <c r="G27" s="1183"/>
    </row>
    <row r="28" spans="1:7" s="271" customFormat="1" ht="18" thickBot="1">
      <c r="A28" s="1323" t="s">
        <v>2426</v>
      </c>
      <c r="B28" s="1332"/>
      <c r="C28" s="1332"/>
      <c r="D28" s="1332"/>
      <c r="E28" s="1332"/>
      <c r="F28" s="1333"/>
      <c r="G28" s="1183"/>
    </row>
    <row r="29" spans="1:7" s="271" customFormat="1">
      <c r="A29" s="14"/>
      <c r="B29" s="11"/>
      <c r="C29" s="16"/>
      <c r="D29" s="16"/>
      <c r="E29" s="16"/>
      <c r="F29" s="16"/>
      <c r="G29" s="1183"/>
    </row>
    <row r="30" spans="1:7" s="271" customFormat="1">
      <c r="A30" s="14"/>
      <c r="B30" s="11"/>
      <c r="C30" s="16"/>
      <c r="D30" s="16"/>
      <c r="E30" s="16"/>
      <c r="F30" s="16"/>
      <c r="G30" s="1183"/>
    </row>
    <row r="31" spans="1:7" s="271" customFormat="1">
      <c r="A31" s="14"/>
      <c r="B31" s="11"/>
      <c r="C31" s="16"/>
      <c r="D31" s="16"/>
      <c r="E31" s="16"/>
      <c r="F31" s="16"/>
      <c r="G31" s="1183"/>
    </row>
    <row r="32" spans="1:7" s="271" customFormat="1">
      <c r="A32" s="14"/>
      <c r="B32" s="11"/>
      <c r="C32" s="16"/>
      <c r="D32" s="16"/>
      <c r="E32" s="16"/>
      <c r="F32" s="16"/>
      <c r="G32" s="1183"/>
    </row>
    <row r="33" spans="1:7" s="271" customFormat="1">
      <c r="A33" s="14"/>
      <c r="B33" s="11"/>
      <c r="C33" s="16"/>
      <c r="D33" s="16"/>
      <c r="E33" s="16"/>
      <c r="F33" s="16"/>
      <c r="G33" s="1183"/>
    </row>
    <row r="34" spans="1:7" s="271" customFormat="1">
      <c r="A34" s="14"/>
      <c r="B34" s="11"/>
      <c r="C34" s="16"/>
      <c r="D34" s="16"/>
      <c r="E34" s="16"/>
      <c r="F34" s="16"/>
      <c r="G34" s="1183"/>
    </row>
    <row r="35" spans="1:7" s="271" customFormat="1">
      <c r="A35" s="14"/>
      <c r="B35" s="11"/>
      <c r="C35" s="16"/>
      <c r="D35" s="16"/>
      <c r="E35" s="16"/>
      <c r="F35" s="16"/>
      <c r="G35" s="1183"/>
    </row>
    <row r="36" spans="1:7" s="271" customFormat="1">
      <c r="A36" s="14"/>
      <c r="B36" s="11"/>
      <c r="C36" s="16"/>
      <c r="D36" s="16"/>
      <c r="E36" s="16"/>
      <c r="F36" s="16"/>
      <c r="G36" s="1183"/>
    </row>
    <row r="37" spans="1:7" s="271" customFormat="1">
      <c r="A37" s="14"/>
      <c r="B37" s="11"/>
      <c r="C37" s="16"/>
      <c r="D37" s="16"/>
      <c r="E37" s="16"/>
      <c r="F37" s="16"/>
      <c r="G37" s="1183"/>
    </row>
    <row r="38" spans="1:7" s="271" customFormat="1">
      <c r="A38" s="14"/>
      <c r="B38" s="11"/>
      <c r="C38" s="16"/>
      <c r="D38" s="16"/>
      <c r="E38" s="16"/>
      <c r="F38" s="16"/>
      <c r="G38" s="1183"/>
    </row>
    <row r="39" spans="1:7" s="271" customFormat="1">
      <c r="A39" s="14"/>
      <c r="B39" s="11"/>
      <c r="C39" s="16"/>
      <c r="D39" s="16"/>
      <c r="E39" s="16"/>
      <c r="F39" s="16"/>
      <c r="G39" s="1183"/>
    </row>
    <row r="40" spans="1:7" s="271" customFormat="1">
      <c r="A40" s="14"/>
      <c r="B40" s="11"/>
      <c r="C40" s="16"/>
      <c r="D40" s="16"/>
      <c r="E40" s="16"/>
      <c r="F40" s="16"/>
      <c r="G40" s="1183"/>
    </row>
    <row r="41" spans="1:7" s="271" customFormat="1">
      <c r="A41" s="14"/>
      <c r="B41" s="11"/>
      <c r="C41" s="16"/>
      <c r="D41" s="16"/>
      <c r="E41" s="16"/>
      <c r="F41" s="16"/>
      <c r="G41" s="1183"/>
    </row>
    <row r="42" spans="1:7" s="271" customFormat="1">
      <c r="A42" s="14"/>
      <c r="B42" s="11"/>
      <c r="C42" s="16"/>
      <c r="D42" s="16"/>
      <c r="E42" s="16"/>
      <c r="F42" s="16"/>
      <c r="G42" s="1183"/>
    </row>
    <row r="43" spans="1:7" s="271" customFormat="1">
      <c r="A43" s="14"/>
      <c r="B43" s="11"/>
      <c r="C43" s="16"/>
      <c r="D43" s="16"/>
      <c r="E43" s="16"/>
      <c r="F43" s="16"/>
      <c r="G43" s="1183"/>
    </row>
    <row r="44" spans="1:7" s="173" customFormat="1">
      <c r="A44" s="14"/>
      <c r="B44" s="11"/>
      <c r="C44" s="16"/>
      <c r="D44" s="16"/>
      <c r="E44" s="16"/>
      <c r="F44" s="16"/>
      <c r="G44" s="1184"/>
    </row>
    <row r="45" spans="1:7" s="173" customFormat="1">
      <c r="A45" s="14"/>
      <c r="B45" s="11"/>
      <c r="C45" s="119" t="s">
        <v>1072</v>
      </c>
      <c r="D45" s="120"/>
      <c r="E45" s="511"/>
      <c r="F45" s="174"/>
      <c r="G45" s="1184"/>
    </row>
    <row r="46" spans="1:7" s="271" customFormat="1">
      <c r="A46" s="14"/>
      <c r="B46" s="11"/>
      <c r="C46" s="1326" t="s">
        <v>1214</v>
      </c>
      <c r="D46" s="1326"/>
      <c r="E46" s="1326"/>
      <c r="F46" s="1326"/>
      <c r="G46" s="1183"/>
    </row>
    <row r="47" spans="1:7" s="271" customFormat="1">
      <c r="A47" s="14"/>
      <c r="B47" s="11"/>
      <c r="C47" s="512"/>
      <c r="D47" s="512"/>
      <c r="E47" s="512"/>
      <c r="F47" s="512"/>
      <c r="G47" s="1183"/>
    </row>
    <row r="48" spans="1:7" s="271" customFormat="1">
      <c r="A48" s="14"/>
      <c r="B48" s="11"/>
      <c r="C48" s="512"/>
      <c r="D48" s="512"/>
      <c r="E48" s="512"/>
      <c r="F48" s="512"/>
      <c r="G48" s="1183"/>
    </row>
    <row r="49" spans="1:7" s="271" customFormat="1">
      <c r="A49" s="14"/>
      <c r="B49" s="11"/>
      <c r="C49" s="512"/>
      <c r="D49" s="512"/>
      <c r="E49" s="512"/>
      <c r="F49" s="512"/>
      <c r="G49" s="1183"/>
    </row>
    <row r="50" spans="1:7" s="271" customFormat="1">
      <c r="A50" s="14"/>
      <c r="B50" s="11"/>
      <c r="C50" s="512"/>
      <c r="D50" s="512"/>
      <c r="E50" s="512"/>
      <c r="F50" s="512"/>
      <c r="G50" s="1183"/>
    </row>
    <row r="51" spans="1:7" s="271" customFormat="1">
      <c r="A51" s="14"/>
      <c r="B51" s="11"/>
      <c r="C51" s="512"/>
      <c r="D51" s="512"/>
      <c r="E51" s="512"/>
      <c r="F51" s="512"/>
      <c r="G51" s="1183"/>
    </row>
    <row r="52" spans="1:7" s="271" customFormat="1">
      <c r="A52" s="14"/>
      <c r="B52" s="11"/>
      <c r="C52" s="512"/>
      <c r="D52" s="512"/>
      <c r="E52" s="511"/>
      <c r="F52" s="511"/>
      <c r="G52" s="1183"/>
    </row>
    <row r="53" spans="1:7" s="271" customFormat="1">
      <c r="A53" s="14"/>
      <c r="B53" s="11"/>
      <c r="C53" s="512"/>
      <c r="D53" s="512"/>
      <c r="E53" s="511"/>
      <c r="F53" s="511"/>
      <c r="G53" s="1183"/>
    </row>
    <row r="54" spans="1:7" s="271" customFormat="1">
      <c r="A54" s="14"/>
      <c r="B54" s="11"/>
      <c r="C54" s="121"/>
      <c r="D54" s="121"/>
      <c r="E54" s="175"/>
      <c r="F54" s="174"/>
      <c r="G54" s="1183"/>
    </row>
    <row r="55" spans="1:7" s="271" customFormat="1">
      <c r="A55" s="14"/>
      <c r="B55" s="11"/>
      <c r="C55" s="119" t="s">
        <v>1074</v>
      </c>
      <c r="D55" s="120"/>
      <c r="E55" s="511"/>
      <c r="F55" s="174"/>
      <c r="G55" s="1183"/>
    </row>
    <row r="56" spans="1:7" s="271" customFormat="1">
      <c r="A56" s="14"/>
      <c r="B56" s="11"/>
      <c r="C56" s="120"/>
      <c r="D56" s="120"/>
      <c r="E56" s="511"/>
      <c r="F56" s="174"/>
      <c r="G56" s="1183"/>
    </row>
    <row r="57" spans="1:7" s="271" customFormat="1">
      <c r="A57" s="14"/>
      <c r="B57" s="11"/>
      <c r="C57" s="1326" t="s">
        <v>1215</v>
      </c>
      <c r="D57" s="1326"/>
      <c r="E57" s="1326"/>
      <c r="F57" s="1326"/>
      <c r="G57" s="1183"/>
    </row>
    <row r="58" spans="1:7" s="271" customFormat="1">
      <c r="A58" s="14"/>
      <c r="B58" s="11"/>
      <c r="C58" s="1326" t="s">
        <v>1216</v>
      </c>
      <c r="D58" s="1326"/>
      <c r="E58" s="1326"/>
      <c r="F58" s="1326"/>
      <c r="G58" s="1183"/>
    </row>
    <row r="59" spans="1:7" s="271" customFormat="1">
      <c r="A59" s="14"/>
      <c r="B59" s="11"/>
      <c r="C59" s="16"/>
      <c r="D59" s="16"/>
      <c r="E59" s="16"/>
      <c r="F59" s="16"/>
      <c r="G59" s="1183"/>
    </row>
    <row r="60" spans="1:7" s="271" customFormat="1">
      <c r="A60" s="14"/>
      <c r="B60" s="11"/>
      <c r="C60" s="16"/>
      <c r="D60" s="16"/>
      <c r="E60" s="176"/>
      <c r="F60" s="16"/>
      <c r="G60" s="1183"/>
    </row>
    <row r="61" spans="1:7" s="271" customFormat="1">
      <c r="A61" s="50" t="s">
        <v>2354</v>
      </c>
      <c r="B61" s="51" t="s">
        <v>1258</v>
      </c>
      <c r="C61" s="177"/>
      <c r="D61" s="177"/>
      <c r="E61" s="178"/>
      <c r="F61" s="178"/>
      <c r="G61" s="1183"/>
    </row>
    <row r="62" spans="1:7" s="271" customFormat="1">
      <c r="A62" s="50"/>
      <c r="B62" s="51"/>
      <c r="C62" s="177"/>
      <c r="D62" s="177"/>
      <c r="E62" s="178"/>
      <c r="F62" s="178"/>
      <c r="G62" s="1183"/>
    </row>
    <row r="63" spans="1:7" s="271" customFormat="1">
      <c r="A63" s="111"/>
      <c r="B63" s="112" t="s">
        <v>190</v>
      </c>
      <c r="C63" s="177"/>
      <c r="D63" s="177"/>
      <c r="E63" s="178"/>
      <c r="F63" s="178"/>
      <c r="G63" s="1183"/>
    </row>
    <row r="64" spans="1:7" s="271" customFormat="1">
      <c r="A64" s="50"/>
      <c r="B64" s="51"/>
      <c r="C64" s="177"/>
      <c r="D64" s="177"/>
      <c r="E64" s="178"/>
      <c r="F64" s="178"/>
      <c r="G64" s="1183"/>
    </row>
    <row r="65" spans="1:7" s="271" customFormat="1" ht="45.6">
      <c r="A65" s="50"/>
      <c r="B65" s="192" t="s">
        <v>1846</v>
      </c>
      <c r="C65" s="118"/>
      <c r="D65" s="118"/>
      <c r="E65" s="118"/>
      <c r="F65" s="118"/>
      <c r="G65" s="1185"/>
    </row>
    <row r="66" spans="1:7" s="271" customFormat="1" ht="22.8">
      <c r="A66" s="50"/>
      <c r="B66" s="192" t="s">
        <v>1217</v>
      </c>
      <c r="C66" s="118"/>
      <c r="D66" s="118"/>
      <c r="E66" s="118"/>
      <c r="F66" s="118"/>
      <c r="G66" s="1183"/>
    </row>
    <row r="67" spans="1:7" s="271" customFormat="1" ht="34.200000000000003">
      <c r="A67" s="50"/>
      <c r="B67" s="192" t="s">
        <v>1218</v>
      </c>
      <c r="C67" s="118"/>
      <c r="D67" s="118"/>
      <c r="E67" s="118"/>
      <c r="F67" s="118"/>
      <c r="G67" s="1183"/>
    </row>
    <row r="68" spans="1:7" s="271" customFormat="1" ht="193.8">
      <c r="A68" s="50"/>
      <c r="B68" s="192" t="s">
        <v>2355</v>
      </c>
      <c r="C68" s="118"/>
      <c r="D68" s="118"/>
      <c r="E68" s="118"/>
      <c r="F68" s="118"/>
      <c r="G68" s="1185"/>
    </row>
    <row r="69" spans="1:7" s="271" customFormat="1">
      <c r="A69" s="50"/>
      <c r="B69" s="192"/>
      <c r="C69" s="179"/>
      <c r="D69" s="179"/>
      <c r="E69" s="179"/>
      <c r="F69" s="179"/>
      <c r="G69" s="1186"/>
    </row>
    <row r="70" spans="1:7" s="271" customFormat="1">
      <c r="A70" s="50"/>
      <c r="B70" s="192"/>
      <c r="C70" s="179"/>
      <c r="D70" s="179"/>
      <c r="E70" s="179"/>
      <c r="F70" s="179"/>
      <c r="G70" s="1186"/>
    </row>
    <row r="71" spans="1:7" s="271" customFormat="1" ht="45.6">
      <c r="A71" s="50"/>
      <c r="B71" s="192" t="s">
        <v>1219</v>
      </c>
      <c r="C71" s="179"/>
      <c r="D71" s="179"/>
      <c r="E71" s="179"/>
      <c r="F71" s="179"/>
      <c r="G71" s="1183"/>
    </row>
    <row r="72" spans="1:7" s="271" customFormat="1" ht="93" customHeight="1">
      <c r="A72" s="50"/>
      <c r="B72" s="193" t="s">
        <v>1220</v>
      </c>
      <c r="C72" s="179"/>
      <c r="D72" s="179"/>
      <c r="E72" s="179"/>
      <c r="F72" s="179"/>
      <c r="G72" s="1183"/>
    </row>
    <row r="73" spans="1:7" s="271" customFormat="1" ht="69" customHeight="1">
      <c r="A73" s="50"/>
      <c r="B73" s="192" t="s">
        <v>1221</v>
      </c>
      <c r="C73" s="179"/>
      <c r="D73" s="179"/>
      <c r="E73" s="179"/>
      <c r="F73" s="179"/>
      <c r="G73" s="1183"/>
    </row>
    <row r="74" spans="1:7" s="271" customFormat="1">
      <c r="A74" s="50"/>
      <c r="B74" s="192"/>
      <c r="C74" s="118"/>
      <c r="D74" s="118"/>
      <c r="E74" s="118"/>
      <c r="F74" s="118"/>
      <c r="G74" s="1183"/>
    </row>
    <row r="75" spans="1:7" s="271" customFormat="1" ht="20.399999999999999">
      <c r="A75" s="71" t="s">
        <v>350</v>
      </c>
      <c r="B75" s="69" t="s">
        <v>351</v>
      </c>
      <c r="C75" s="69" t="s">
        <v>352</v>
      </c>
      <c r="D75" s="70" t="s">
        <v>353</v>
      </c>
      <c r="E75" s="70" t="s">
        <v>354</v>
      </c>
      <c r="F75" s="70" t="s">
        <v>355</v>
      </c>
      <c r="G75" s="1183"/>
    </row>
    <row r="76" spans="1:7" s="271" customFormat="1" ht="11.4">
      <c r="C76" s="179"/>
      <c r="D76" s="179"/>
      <c r="E76" s="179"/>
      <c r="F76" s="179"/>
      <c r="G76" s="1183"/>
    </row>
    <row r="77" spans="1:7" s="271" customFormat="1">
      <c r="A77" s="203" t="s">
        <v>2383</v>
      </c>
      <c r="B77" s="191" t="s">
        <v>1241</v>
      </c>
      <c r="C77" s="194"/>
      <c r="D77" s="194"/>
      <c r="E77" s="505"/>
      <c r="F77" s="194"/>
      <c r="G77" s="1183"/>
    </row>
    <row r="78" spans="1:7" s="271" customFormat="1">
      <c r="A78" s="195"/>
      <c r="C78" s="194"/>
      <c r="D78" s="194"/>
      <c r="E78" s="505"/>
      <c r="F78" s="194"/>
      <c r="G78" s="1183"/>
    </row>
    <row r="79" spans="1:7" s="271" customFormat="1" ht="309" customHeight="1">
      <c r="A79" s="200" t="s">
        <v>2384</v>
      </c>
      <c r="B79" s="187" t="s">
        <v>3611</v>
      </c>
      <c r="C79" s="202"/>
      <c r="D79" s="719"/>
      <c r="E79" s="719"/>
      <c r="F79" s="719"/>
      <c r="G79" s="1151"/>
    </row>
    <row r="80" spans="1:7" s="271" customFormat="1" ht="156.75" customHeight="1">
      <c r="A80" s="200"/>
      <c r="B80" s="183" t="s">
        <v>3560</v>
      </c>
      <c r="C80" s="16" t="s">
        <v>258</v>
      </c>
      <c r="D80" s="16">
        <v>1</v>
      </c>
      <c r="E80" s="720"/>
      <c r="F80" s="721">
        <f>D80*E80</f>
        <v>0</v>
      </c>
      <c r="G80" s="1187"/>
    </row>
    <row r="81" spans="1:7" s="271" customFormat="1">
      <c r="A81" s="200"/>
      <c r="B81" s="183"/>
      <c r="C81" s="194"/>
      <c r="D81" s="134"/>
      <c r="E81" s="293"/>
      <c r="F81" s="134"/>
      <c r="G81" s="1183"/>
    </row>
    <row r="82" spans="1:7" s="271" customFormat="1" ht="148.5" customHeight="1">
      <c r="A82" s="200" t="s">
        <v>2385</v>
      </c>
      <c r="B82" s="188" t="s">
        <v>2356</v>
      </c>
      <c r="C82" s="716" t="s">
        <v>258</v>
      </c>
      <c r="D82" s="134">
        <v>1</v>
      </c>
      <c r="E82" s="134"/>
      <c r="F82" s="721">
        <f>D82*E82</f>
        <v>0</v>
      </c>
      <c r="G82" s="1183"/>
    </row>
    <row r="83" spans="1:7" s="271" customFormat="1">
      <c r="A83" s="200"/>
      <c r="B83" s="183"/>
      <c r="C83" s="194"/>
      <c r="D83" s="134"/>
      <c r="E83" s="293"/>
      <c r="F83" s="134"/>
      <c r="G83" s="1183"/>
    </row>
    <row r="84" spans="1:7" s="271" customFormat="1" ht="89.25" customHeight="1">
      <c r="A84" s="200" t="s">
        <v>2386</v>
      </c>
      <c r="B84" s="187" t="s">
        <v>2357</v>
      </c>
      <c r="C84" s="716" t="s">
        <v>258</v>
      </c>
      <c r="D84" s="134">
        <v>1</v>
      </c>
      <c r="E84" s="134"/>
      <c r="F84" s="721">
        <f>D84*E84</f>
        <v>0</v>
      </c>
      <c r="G84" s="1183"/>
    </row>
    <row r="85" spans="1:7" s="271" customFormat="1">
      <c r="A85" s="200"/>
      <c r="B85" s="183"/>
      <c r="C85" s="194"/>
      <c r="D85" s="134"/>
      <c r="E85" s="293"/>
      <c r="F85" s="134"/>
      <c r="G85" s="1183"/>
    </row>
    <row r="86" spans="1:7" s="271" customFormat="1" ht="240.75" customHeight="1">
      <c r="A86" s="200" t="s">
        <v>2387</v>
      </c>
      <c r="B86" s="188" t="s">
        <v>3499</v>
      </c>
      <c r="C86" s="716" t="s">
        <v>258</v>
      </c>
      <c r="D86" s="134">
        <v>1</v>
      </c>
      <c r="E86" s="134"/>
      <c r="F86" s="721">
        <f>E86*D86</f>
        <v>0</v>
      </c>
      <c r="G86" s="1183"/>
    </row>
    <row r="87" spans="1:7" s="271" customFormat="1">
      <c r="A87" s="200"/>
      <c r="B87" s="183"/>
      <c r="C87" s="194"/>
      <c r="D87" s="134"/>
      <c r="E87" s="293"/>
      <c r="F87" s="134"/>
      <c r="G87" s="1183"/>
    </row>
    <row r="88" spans="1:7" s="271" customFormat="1" ht="151.5" customHeight="1">
      <c r="A88" s="200" t="s">
        <v>2388</v>
      </c>
      <c r="B88" s="187" t="s">
        <v>2358</v>
      </c>
      <c r="C88" s="716" t="s">
        <v>258</v>
      </c>
      <c r="D88" s="134">
        <v>1</v>
      </c>
      <c r="E88" s="134"/>
      <c r="F88" s="721">
        <f>D88*E88</f>
        <v>0</v>
      </c>
      <c r="G88" s="1183"/>
    </row>
    <row r="89" spans="1:7" s="271" customFormat="1">
      <c r="A89" s="200"/>
      <c r="B89" s="183"/>
      <c r="C89" s="194"/>
      <c r="D89" s="134"/>
      <c r="E89" s="293"/>
      <c r="F89" s="134"/>
      <c r="G89" s="1183"/>
    </row>
    <row r="90" spans="1:7" s="271" customFormat="1" ht="409.5" customHeight="1">
      <c r="A90" s="200" t="s">
        <v>2389</v>
      </c>
      <c r="B90" s="187" t="s">
        <v>3500</v>
      </c>
      <c r="C90" s="194" t="s">
        <v>258</v>
      </c>
      <c r="D90" s="134">
        <v>220</v>
      </c>
      <c r="E90" s="293"/>
      <c r="F90" s="721">
        <f>D90*E90</f>
        <v>0</v>
      </c>
      <c r="G90" s="1183"/>
    </row>
    <row r="91" spans="1:7" s="271" customFormat="1">
      <c r="A91" s="200"/>
      <c r="B91" s="183"/>
      <c r="C91" s="194"/>
      <c r="D91" s="134"/>
      <c r="E91" s="293"/>
      <c r="F91" s="134"/>
      <c r="G91" s="1183"/>
    </row>
    <row r="92" spans="1:7" s="271" customFormat="1" ht="277.2">
      <c r="A92" s="200" t="s">
        <v>2390</v>
      </c>
      <c r="B92" s="187" t="s">
        <v>2359</v>
      </c>
      <c r="C92" s="716" t="s">
        <v>258</v>
      </c>
      <c r="D92" s="134">
        <v>18</v>
      </c>
      <c r="E92" s="293"/>
      <c r="F92" s="721">
        <f>D92*E92</f>
        <v>0</v>
      </c>
      <c r="G92" s="1183"/>
    </row>
    <row r="93" spans="1:7" s="271" customFormat="1">
      <c r="A93" s="200"/>
      <c r="B93" s="183"/>
      <c r="C93" s="194"/>
      <c r="D93" s="134"/>
      <c r="E93" s="293"/>
      <c r="F93" s="134"/>
      <c r="G93" s="1183"/>
    </row>
    <row r="94" spans="1:7" s="271" customFormat="1" ht="211.2">
      <c r="A94" s="200" t="s">
        <v>2391</v>
      </c>
      <c r="B94" s="187" t="s">
        <v>3501</v>
      </c>
      <c r="C94" s="717" t="s">
        <v>258</v>
      </c>
      <c r="D94" s="293">
        <v>98</v>
      </c>
      <c r="E94" s="293"/>
      <c r="F94" s="722">
        <f>D94*E94</f>
        <v>0</v>
      </c>
      <c r="G94" s="1183"/>
    </row>
    <row r="95" spans="1:7" s="271" customFormat="1">
      <c r="A95" s="200"/>
      <c r="B95" s="183"/>
      <c r="C95" s="194"/>
      <c r="D95" s="134"/>
      <c r="E95" s="293"/>
      <c r="F95" s="134"/>
      <c r="G95" s="1183"/>
    </row>
    <row r="96" spans="1:7" s="271" customFormat="1" ht="356.4">
      <c r="A96" s="200" t="s">
        <v>2392</v>
      </c>
      <c r="B96" s="709" t="s">
        <v>3502</v>
      </c>
      <c r="C96" s="716" t="s">
        <v>258</v>
      </c>
      <c r="D96" s="134">
        <v>9</v>
      </c>
      <c r="E96" s="293"/>
      <c r="F96" s="721">
        <f>D96*E96</f>
        <v>0</v>
      </c>
      <c r="G96" s="1183"/>
    </row>
    <row r="97" spans="1:7" s="271" customFormat="1">
      <c r="A97" s="200"/>
      <c r="B97" s="184"/>
      <c r="C97" s="194"/>
      <c r="D97" s="134"/>
      <c r="E97" s="293"/>
      <c r="F97" s="134"/>
      <c r="G97" s="1183"/>
    </row>
    <row r="98" spans="1:7" s="271" customFormat="1" ht="264">
      <c r="A98" s="200" t="s">
        <v>2393</v>
      </c>
      <c r="B98" s="187" t="s">
        <v>3503</v>
      </c>
      <c r="C98" s="716" t="s">
        <v>258</v>
      </c>
      <c r="D98" s="134">
        <v>4</v>
      </c>
      <c r="E98" s="293"/>
      <c r="F98" s="721">
        <f>D98*E98</f>
        <v>0</v>
      </c>
      <c r="G98" s="1183"/>
    </row>
    <row r="99" spans="1:7" s="271" customFormat="1">
      <c r="A99" s="200"/>
      <c r="B99" s="185"/>
      <c r="C99" s="194"/>
      <c r="D99" s="134"/>
      <c r="E99" s="293"/>
      <c r="F99" s="134"/>
      <c r="G99" s="1183"/>
    </row>
    <row r="100" spans="1:7" s="271" customFormat="1" ht="243" customHeight="1">
      <c r="A100" s="200" t="s">
        <v>2394</v>
      </c>
      <c r="B100" s="709" t="s">
        <v>3504</v>
      </c>
      <c r="C100" s="716" t="s">
        <v>258</v>
      </c>
      <c r="D100" s="134">
        <v>2</v>
      </c>
      <c r="E100" s="134"/>
      <c r="F100" s="721">
        <f>E100*D100</f>
        <v>0</v>
      </c>
      <c r="G100" s="1183"/>
    </row>
    <row r="101" spans="1:7" s="271" customFormat="1">
      <c r="A101" s="200"/>
      <c r="B101" s="183"/>
      <c r="C101" s="194"/>
      <c r="D101" s="134"/>
      <c r="E101" s="293"/>
      <c r="F101" s="134"/>
      <c r="G101" s="1183"/>
    </row>
    <row r="102" spans="1:7" s="271" customFormat="1" ht="269.25" customHeight="1">
      <c r="A102" s="200" t="s">
        <v>2395</v>
      </c>
      <c r="B102" s="709" t="s">
        <v>3505</v>
      </c>
      <c r="C102" s="716" t="s">
        <v>258</v>
      </c>
      <c r="D102" s="134">
        <v>2</v>
      </c>
      <c r="E102" s="134"/>
      <c r="F102" s="721">
        <f>E102*D102</f>
        <v>0</v>
      </c>
      <c r="G102" s="1183"/>
    </row>
    <row r="103" spans="1:7" s="271" customFormat="1">
      <c r="A103" s="200"/>
      <c r="B103" s="183"/>
      <c r="C103" s="194"/>
      <c r="D103" s="134"/>
      <c r="E103" s="293"/>
      <c r="F103" s="134"/>
      <c r="G103" s="1183"/>
    </row>
    <row r="104" spans="1:7" s="271" customFormat="1" ht="312" customHeight="1">
      <c r="A104" s="200" t="s">
        <v>2396</v>
      </c>
      <c r="B104" s="190" t="s">
        <v>3506</v>
      </c>
      <c r="C104" s="194" t="s">
        <v>258</v>
      </c>
      <c r="D104" s="134">
        <v>9</v>
      </c>
      <c r="E104" s="293"/>
      <c r="F104" s="721">
        <f>E104*D104</f>
        <v>0</v>
      </c>
      <c r="G104" s="1183"/>
    </row>
    <row r="105" spans="1:7" s="271" customFormat="1">
      <c r="A105" s="200"/>
      <c r="B105" s="183"/>
      <c r="C105" s="194"/>
      <c r="D105" s="134"/>
      <c r="E105" s="293"/>
      <c r="F105" s="134"/>
      <c r="G105" s="1183"/>
    </row>
    <row r="106" spans="1:7" s="271" customFormat="1" ht="282.75" customHeight="1">
      <c r="A106" s="200" t="s">
        <v>2397</v>
      </c>
      <c r="B106" s="190" t="s">
        <v>3507</v>
      </c>
      <c r="C106" s="716" t="s">
        <v>258</v>
      </c>
      <c r="D106" s="134">
        <v>2</v>
      </c>
      <c r="E106" s="134"/>
      <c r="F106" s="721">
        <f>E106*D106</f>
        <v>0</v>
      </c>
      <c r="G106" s="1183"/>
    </row>
    <row r="107" spans="1:7" s="271" customFormat="1">
      <c r="A107" s="200"/>
      <c r="B107" s="183"/>
      <c r="C107" s="194"/>
      <c r="D107" s="134"/>
      <c r="E107" s="293"/>
      <c r="F107" s="134"/>
      <c r="G107" s="1183"/>
    </row>
    <row r="108" spans="1:7" s="271" customFormat="1" ht="99.75" customHeight="1">
      <c r="A108" s="200" t="s">
        <v>2398</v>
      </c>
      <c r="B108" s="188" t="s">
        <v>2360</v>
      </c>
      <c r="C108" s="716" t="s">
        <v>258</v>
      </c>
      <c r="D108" s="134">
        <v>4</v>
      </c>
      <c r="E108" s="134"/>
      <c r="F108" s="721">
        <f>E108*D108</f>
        <v>0</v>
      </c>
      <c r="G108" s="1183"/>
    </row>
    <row r="109" spans="1:7" s="271" customFormat="1">
      <c r="A109" s="200"/>
      <c r="B109" s="183"/>
      <c r="C109" s="194"/>
      <c r="D109" s="134"/>
      <c r="E109" s="293"/>
      <c r="F109" s="134"/>
      <c r="G109" s="1183"/>
    </row>
    <row r="110" spans="1:7" s="271" customFormat="1" ht="39.6">
      <c r="A110" s="200" t="s">
        <v>2399</v>
      </c>
      <c r="B110" s="188" t="s">
        <v>2361</v>
      </c>
      <c r="C110" s="194"/>
      <c r="D110" s="134">
        <v>0</v>
      </c>
      <c r="E110" s="293"/>
      <c r="F110" s="134">
        <f t="shared" ref="F110:F118" si="0">D110*E110</f>
        <v>0</v>
      </c>
      <c r="G110" s="1183"/>
    </row>
    <row r="111" spans="1:7" s="271" customFormat="1">
      <c r="A111" s="200"/>
      <c r="B111" s="183"/>
      <c r="C111" s="194"/>
      <c r="D111" s="134"/>
      <c r="E111" s="293"/>
      <c r="F111" s="134"/>
      <c r="G111" s="1183"/>
    </row>
    <row r="112" spans="1:7" s="271" customFormat="1" ht="135" customHeight="1">
      <c r="A112" s="200" t="s">
        <v>2400</v>
      </c>
      <c r="B112" s="187" t="s">
        <v>2362</v>
      </c>
      <c r="C112" s="716" t="s">
        <v>258</v>
      </c>
      <c r="D112" s="134">
        <v>1</v>
      </c>
      <c r="E112" s="134"/>
      <c r="F112" s="721">
        <f>E112*D112</f>
        <v>0</v>
      </c>
      <c r="G112" s="1183"/>
    </row>
    <row r="113" spans="1:7" s="271" customFormat="1">
      <c r="A113" s="200"/>
      <c r="B113" s="183"/>
      <c r="C113" s="194"/>
      <c r="D113" s="134"/>
      <c r="E113" s="293"/>
      <c r="F113" s="134"/>
      <c r="G113" s="1183"/>
    </row>
    <row r="114" spans="1:7" s="271" customFormat="1" ht="114" customHeight="1">
      <c r="A114" s="200" t="s">
        <v>2401</v>
      </c>
      <c r="B114" s="187" t="s">
        <v>2363</v>
      </c>
      <c r="C114" s="716" t="s">
        <v>258</v>
      </c>
      <c r="D114" s="134">
        <v>1</v>
      </c>
      <c r="E114" s="134"/>
      <c r="F114" s="721">
        <f>D114*E114</f>
        <v>0</v>
      </c>
      <c r="G114" s="1183"/>
    </row>
    <row r="115" spans="1:7" s="271" customFormat="1">
      <c r="B115" s="186"/>
      <c r="C115" s="194"/>
      <c r="D115" s="134"/>
      <c r="E115" s="293"/>
      <c r="F115" s="134"/>
      <c r="G115" s="1183"/>
    </row>
    <row r="116" spans="1:7" s="271" customFormat="1" ht="297" customHeight="1">
      <c r="A116" s="200" t="s">
        <v>2402</v>
      </c>
      <c r="B116" s="187" t="s">
        <v>2364</v>
      </c>
      <c r="C116" s="716" t="s">
        <v>258</v>
      </c>
      <c r="D116" s="134">
        <v>1</v>
      </c>
      <c r="E116" s="134"/>
      <c r="F116" s="721">
        <f>D116*E116</f>
        <v>0</v>
      </c>
      <c r="G116" s="1183"/>
    </row>
    <row r="117" spans="1:7" s="271" customFormat="1">
      <c r="A117" s="200"/>
      <c r="B117" s="185"/>
      <c r="C117" s="194"/>
      <c r="D117" s="134"/>
      <c r="E117" s="293"/>
      <c r="F117" s="134"/>
      <c r="G117" s="1183"/>
    </row>
    <row r="118" spans="1:7" s="271" customFormat="1" ht="298.5" customHeight="1">
      <c r="A118" s="200" t="s">
        <v>2403</v>
      </c>
      <c r="B118" s="187" t="s">
        <v>2365</v>
      </c>
      <c r="C118" s="194"/>
      <c r="D118" s="134"/>
      <c r="E118" s="293"/>
      <c r="F118" s="134">
        <f t="shared" si="0"/>
        <v>0</v>
      </c>
      <c r="G118" s="1183"/>
    </row>
    <row r="119" spans="1:7" s="271" customFormat="1" ht="204.75" customHeight="1">
      <c r="A119" s="200"/>
      <c r="B119" s="187" t="s">
        <v>2366</v>
      </c>
      <c r="C119" s="194"/>
      <c r="D119" s="134"/>
      <c r="E119" s="293"/>
      <c r="F119" s="134"/>
      <c r="G119" s="1183"/>
    </row>
    <row r="120" spans="1:7" s="271" customFormat="1" ht="79.2">
      <c r="A120" s="200"/>
      <c r="B120" s="187" t="s">
        <v>2367</v>
      </c>
      <c r="C120" s="716" t="s">
        <v>258</v>
      </c>
      <c r="D120" s="134">
        <v>1</v>
      </c>
      <c r="E120" s="134"/>
      <c r="F120" s="721">
        <f>D120*E120</f>
        <v>0</v>
      </c>
      <c r="G120" s="1183"/>
    </row>
    <row r="121" spans="1:7" s="271" customFormat="1">
      <c r="A121" s="200"/>
      <c r="B121" s="187"/>
      <c r="C121" s="194"/>
      <c r="D121" s="134"/>
      <c r="E121" s="293"/>
      <c r="F121" s="134"/>
      <c r="G121" s="1183"/>
    </row>
    <row r="122" spans="1:7" s="271" customFormat="1" ht="13.8" thickBot="1">
      <c r="A122" s="710"/>
      <c r="B122" s="183"/>
      <c r="C122" s="194"/>
      <c r="D122" s="134"/>
      <c r="E122" s="293"/>
      <c r="F122" s="134"/>
      <c r="G122" s="1183"/>
    </row>
    <row r="123" spans="1:7" s="271" customFormat="1" ht="13.8" thickBot="1">
      <c r="A123" s="711"/>
      <c r="B123" s="180" t="s">
        <v>2404</v>
      </c>
      <c r="C123" s="196"/>
      <c r="D123" s="723"/>
      <c r="E123" s="1048"/>
      <c r="F123" s="248">
        <f>SUM(F79:F120)</f>
        <v>0</v>
      </c>
      <c r="G123" s="1183"/>
    </row>
    <row r="124" spans="1:7" s="271" customFormat="1">
      <c r="A124" s="710"/>
      <c r="B124" s="181"/>
      <c r="C124" s="194"/>
      <c r="D124" s="134"/>
      <c r="E124" s="293"/>
      <c r="F124" s="134"/>
      <c r="G124" s="1183"/>
    </row>
    <row r="125" spans="1:7" s="271" customFormat="1" ht="26.4">
      <c r="A125" s="203" t="s">
        <v>2405</v>
      </c>
      <c r="B125" s="204" t="s">
        <v>2368</v>
      </c>
      <c r="C125" s="194"/>
      <c r="D125" s="134"/>
      <c r="E125" s="293"/>
      <c r="F125" s="134"/>
      <c r="G125" s="1183"/>
    </row>
    <row r="126" spans="1:7" s="271" customFormat="1">
      <c r="A126" s="710"/>
      <c r="B126" s="173"/>
      <c r="C126" s="194"/>
      <c r="D126" s="134"/>
      <c r="E126" s="293"/>
      <c r="F126" s="134"/>
      <c r="G126" s="1183"/>
    </row>
    <row r="127" spans="1:7" s="271" customFormat="1" ht="199.5" customHeight="1">
      <c r="A127" s="201" t="s">
        <v>2406</v>
      </c>
      <c r="B127" s="190" t="s">
        <v>3508</v>
      </c>
      <c r="C127" s="716" t="s">
        <v>1243</v>
      </c>
      <c r="D127" s="134">
        <v>3500</v>
      </c>
      <c r="E127" s="134"/>
      <c r="F127" s="721">
        <f>D127*E127</f>
        <v>0</v>
      </c>
      <c r="G127" s="1183"/>
    </row>
    <row r="128" spans="1:7" s="271" customFormat="1">
      <c r="A128" s="201"/>
      <c r="B128" s="188"/>
      <c r="C128" s="716"/>
      <c r="D128" s="134"/>
      <c r="E128" s="134"/>
      <c r="F128" s="721"/>
      <c r="G128" s="1183"/>
    </row>
    <row r="129" spans="1:7" s="271" customFormat="1" ht="185.25" customHeight="1">
      <c r="A129" s="201" t="s">
        <v>2407</v>
      </c>
      <c r="B129" s="190" t="s">
        <v>3509</v>
      </c>
      <c r="C129" s="716" t="s">
        <v>1243</v>
      </c>
      <c r="D129" s="134">
        <v>320</v>
      </c>
      <c r="E129" s="134"/>
      <c r="F129" s="721">
        <f>D129*E129</f>
        <v>0</v>
      </c>
      <c r="G129" s="1183"/>
    </row>
    <row r="130" spans="1:7" s="271" customFormat="1">
      <c r="A130" s="201"/>
      <c r="B130" s="188"/>
      <c r="C130" s="716"/>
      <c r="D130" s="134"/>
      <c r="E130" s="134"/>
      <c r="F130" s="721"/>
      <c r="G130" s="1183"/>
    </row>
    <row r="131" spans="1:7" s="271" customFormat="1" ht="215.25" customHeight="1">
      <c r="A131" s="201" t="s">
        <v>2408</v>
      </c>
      <c r="B131" s="190" t="s">
        <v>3510</v>
      </c>
      <c r="C131" s="716" t="s">
        <v>1243</v>
      </c>
      <c r="D131" s="134">
        <v>60</v>
      </c>
      <c r="E131" s="134"/>
      <c r="F131" s="721">
        <f t="shared" ref="F131" si="1">D131*E131</f>
        <v>0</v>
      </c>
      <c r="G131" s="1183"/>
    </row>
    <row r="132" spans="1:7" s="271" customFormat="1">
      <c r="A132" s="710"/>
      <c r="B132" s="188"/>
      <c r="C132" s="716"/>
      <c r="D132" s="134"/>
      <c r="E132" s="134"/>
      <c r="F132" s="721"/>
      <c r="G132" s="1183"/>
    </row>
    <row r="133" spans="1:7" s="271" customFormat="1" ht="145.19999999999999">
      <c r="A133" s="201" t="s">
        <v>2409</v>
      </c>
      <c r="B133" s="190" t="s">
        <v>2369</v>
      </c>
      <c r="C133" s="716" t="s">
        <v>1243</v>
      </c>
      <c r="D133" s="134">
        <v>3200</v>
      </c>
      <c r="E133" s="134"/>
      <c r="F133" s="721">
        <f>D133*E133</f>
        <v>0</v>
      </c>
      <c r="G133" s="1183"/>
    </row>
    <row r="134" spans="1:7" s="271" customFormat="1">
      <c r="A134" s="200"/>
      <c r="B134" s="184"/>
      <c r="C134" s="194"/>
      <c r="D134" s="134"/>
      <c r="E134" s="293"/>
      <c r="F134" s="134"/>
      <c r="G134" s="1183"/>
    </row>
    <row r="135" spans="1:7" s="271" customFormat="1" ht="158.4">
      <c r="A135" s="201" t="s">
        <v>2410</v>
      </c>
      <c r="B135" s="190" t="s">
        <v>2370</v>
      </c>
      <c r="C135" s="716" t="s">
        <v>258</v>
      </c>
      <c r="D135" s="134">
        <v>240</v>
      </c>
      <c r="E135" s="134"/>
      <c r="F135" s="721">
        <f>D135*E135</f>
        <v>0</v>
      </c>
      <c r="G135" s="1183"/>
    </row>
    <row r="136" spans="1:7" s="271" customFormat="1">
      <c r="A136" s="710"/>
      <c r="B136" s="173"/>
      <c r="C136" s="194"/>
      <c r="D136" s="134"/>
      <c r="E136" s="293"/>
      <c r="F136" s="134"/>
      <c r="G136" s="1183"/>
    </row>
    <row r="137" spans="1:7" s="271" customFormat="1" ht="171.6">
      <c r="A137" s="201" t="s">
        <v>2411</v>
      </c>
      <c r="B137" s="190" t="s">
        <v>3511</v>
      </c>
      <c r="C137" s="716" t="s">
        <v>258</v>
      </c>
      <c r="D137" s="134">
        <v>1</v>
      </c>
      <c r="E137" s="134"/>
      <c r="F137" s="721">
        <f>D137*E137</f>
        <v>0</v>
      </c>
      <c r="G137" s="1183"/>
    </row>
    <row r="138" spans="1:7" s="271" customFormat="1">
      <c r="A138" s="201"/>
      <c r="B138" s="190"/>
      <c r="C138" s="716"/>
      <c r="D138" s="134"/>
      <c r="E138" s="134"/>
      <c r="F138" s="721"/>
      <c r="G138" s="1183"/>
    </row>
    <row r="139" spans="1:7" s="271" customFormat="1" ht="63" customHeight="1">
      <c r="A139" s="201" t="s">
        <v>2412</v>
      </c>
      <c r="B139" s="11" t="s">
        <v>2371</v>
      </c>
      <c r="C139" s="16"/>
      <c r="D139" s="16"/>
      <c r="E139" s="16"/>
      <c r="F139" s="16"/>
      <c r="G139" s="1183"/>
    </row>
    <row r="140" spans="1:7" s="271" customFormat="1" ht="231.75" customHeight="1">
      <c r="A140" s="14"/>
      <c r="B140" s="712" t="s">
        <v>3512</v>
      </c>
      <c r="C140" s="16" t="s">
        <v>1243</v>
      </c>
      <c r="D140" s="16">
        <v>300</v>
      </c>
      <c r="E140" s="16"/>
      <c r="F140" s="134">
        <f>D140*E140</f>
        <v>0</v>
      </c>
      <c r="G140" s="1183"/>
    </row>
    <row r="141" spans="1:7" s="271" customFormat="1">
      <c r="A141" s="201"/>
      <c r="B141" s="190"/>
      <c r="C141" s="716"/>
      <c r="D141" s="134"/>
      <c r="E141" s="134"/>
      <c r="F141" s="721"/>
      <c r="G141" s="1183"/>
    </row>
    <row r="142" spans="1:7" s="271" customFormat="1" ht="26.4">
      <c r="A142" s="201" t="s">
        <v>2413</v>
      </c>
      <c r="B142" s="11" t="s">
        <v>2372</v>
      </c>
      <c r="C142" s="16" t="s">
        <v>339</v>
      </c>
      <c r="D142" s="16">
        <v>1</v>
      </c>
      <c r="E142" s="16"/>
      <c r="F142" s="134">
        <f>D142*E142</f>
        <v>0</v>
      </c>
      <c r="G142" s="1183"/>
    </row>
    <row r="143" spans="1:7" s="271" customFormat="1">
      <c r="A143" s="14"/>
      <c r="B143" s="11"/>
      <c r="C143" s="16"/>
      <c r="D143" s="16"/>
      <c r="E143" s="16"/>
      <c r="F143" s="134">
        <f>D143*E143</f>
        <v>0</v>
      </c>
      <c r="G143" s="1183"/>
    </row>
    <row r="144" spans="1:7" s="271" customFormat="1" ht="199.5" customHeight="1">
      <c r="A144" s="201" t="s">
        <v>2414</v>
      </c>
      <c r="B144" s="189" t="s">
        <v>3513</v>
      </c>
      <c r="C144" s="16" t="s">
        <v>258</v>
      </c>
      <c r="D144" s="16">
        <v>1</v>
      </c>
      <c r="E144" s="16"/>
      <c r="F144" s="134">
        <f>D144*E144</f>
        <v>0</v>
      </c>
      <c r="G144" s="1183"/>
    </row>
    <row r="145" spans="1:7" s="271" customFormat="1">
      <c r="A145" s="14"/>
      <c r="B145" s="11"/>
      <c r="C145" s="16"/>
      <c r="D145" s="16"/>
      <c r="E145" s="16"/>
      <c r="F145" s="134">
        <f>D145*E145</f>
        <v>0</v>
      </c>
      <c r="G145" s="1183"/>
    </row>
    <row r="146" spans="1:7" s="271" customFormat="1" ht="132">
      <c r="A146" s="201" t="s">
        <v>2415</v>
      </c>
      <c r="B146" s="183" t="s">
        <v>1242</v>
      </c>
      <c r="C146" s="194" t="s">
        <v>258</v>
      </c>
      <c r="D146" s="134">
        <v>1</v>
      </c>
      <c r="E146" s="134"/>
      <c r="F146" s="134">
        <f t="shared" ref="F146" si="2">D146*E146</f>
        <v>0</v>
      </c>
      <c r="G146" s="1183"/>
    </row>
    <row r="147" spans="1:7" ht="13.8" thickBot="1">
      <c r="A147" s="710"/>
      <c r="B147" s="173"/>
      <c r="C147" s="194"/>
      <c r="D147" s="134"/>
      <c r="E147" s="134"/>
      <c r="F147" s="134"/>
    </row>
    <row r="148" spans="1:7" ht="27" thickBot="1">
      <c r="A148" s="711"/>
      <c r="B148" s="713" t="s">
        <v>2416</v>
      </c>
      <c r="C148" s="196"/>
      <c r="D148" s="723"/>
      <c r="E148" s="1021"/>
      <c r="F148" s="248">
        <f>SUM(F127:F146)</f>
        <v>0</v>
      </c>
    </row>
    <row r="149" spans="1:7">
      <c r="A149" s="710"/>
      <c r="B149" s="181"/>
      <c r="C149" s="194"/>
      <c r="D149" s="134"/>
      <c r="E149" s="134"/>
      <c r="F149" s="285"/>
    </row>
    <row r="150" spans="1:7" ht="26.4">
      <c r="A150" s="203" t="s">
        <v>2417</v>
      </c>
      <c r="B150" s="204" t="s">
        <v>2373</v>
      </c>
      <c r="C150" s="194"/>
      <c r="D150" s="134"/>
      <c r="E150" s="134"/>
      <c r="F150" s="285"/>
    </row>
    <row r="151" spans="1:7">
      <c r="A151" s="710"/>
      <c r="B151" s="181"/>
      <c r="C151" s="194"/>
      <c r="D151" s="134"/>
      <c r="E151" s="134"/>
      <c r="F151" s="285"/>
    </row>
    <row r="152" spans="1:7" ht="132">
      <c r="A152" s="710" t="s">
        <v>2418</v>
      </c>
      <c r="B152" s="190" t="s">
        <v>2374</v>
      </c>
      <c r="C152" s="716" t="s">
        <v>258</v>
      </c>
      <c r="D152" s="134">
        <v>1</v>
      </c>
      <c r="E152" s="293"/>
      <c r="F152" s="721">
        <f>D152*E152</f>
        <v>0</v>
      </c>
    </row>
    <row r="153" spans="1:7">
      <c r="A153" s="714"/>
      <c r="B153" s="190"/>
      <c r="C153" s="716"/>
      <c r="D153" s="134"/>
      <c r="E153" s="293"/>
      <c r="F153" s="721"/>
    </row>
    <row r="154" spans="1:7" ht="147" customHeight="1">
      <c r="A154" s="714" t="s">
        <v>2419</v>
      </c>
      <c r="B154" s="190" t="s">
        <v>2375</v>
      </c>
      <c r="C154" s="718" t="s">
        <v>258</v>
      </c>
      <c r="D154" s="134">
        <v>1</v>
      </c>
      <c r="E154" s="293"/>
      <c r="F154" s="721">
        <f>D154*E154</f>
        <v>0</v>
      </c>
    </row>
    <row r="155" spans="1:7" ht="16.5" customHeight="1">
      <c r="A155" s="714"/>
      <c r="B155" s="190"/>
      <c r="C155" s="718"/>
      <c r="D155" s="134"/>
      <c r="E155" s="293"/>
      <c r="F155" s="721"/>
    </row>
    <row r="156" spans="1:7" ht="114" customHeight="1">
      <c r="A156" s="714" t="s">
        <v>2420</v>
      </c>
      <c r="B156" s="190" t="s">
        <v>2376</v>
      </c>
      <c r="C156" s="718" t="s">
        <v>258</v>
      </c>
      <c r="D156" s="134">
        <v>1</v>
      </c>
      <c r="E156" s="293"/>
      <c r="F156" s="721">
        <f>D156*E156</f>
        <v>0</v>
      </c>
    </row>
    <row r="157" spans="1:7">
      <c r="A157" s="714"/>
      <c r="B157" s="190"/>
      <c r="C157" s="718"/>
      <c r="D157" s="134"/>
      <c r="E157" s="293"/>
      <c r="F157" s="721"/>
    </row>
    <row r="158" spans="1:7" ht="159.75" customHeight="1">
      <c r="A158" s="714" t="s">
        <v>2421</v>
      </c>
      <c r="B158" s="190" t="s">
        <v>2377</v>
      </c>
      <c r="C158" s="718" t="s">
        <v>258</v>
      </c>
      <c r="D158" s="134">
        <v>1</v>
      </c>
      <c r="E158" s="293"/>
      <c r="F158" s="721">
        <f>D158*E158</f>
        <v>0</v>
      </c>
    </row>
    <row r="159" spans="1:7">
      <c r="A159" s="714"/>
      <c r="B159" s="190"/>
      <c r="C159" s="718"/>
      <c r="D159" s="134"/>
      <c r="E159" s="293"/>
      <c r="F159" s="721"/>
    </row>
    <row r="160" spans="1:7" ht="79.2">
      <c r="A160" s="714" t="s">
        <v>2422</v>
      </c>
      <c r="B160" s="190" t="s">
        <v>2378</v>
      </c>
      <c r="C160" s="718" t="s">
        <v>258</v>
      </c>
      <c r="D160" s="134">
        <v>1</v>
      </c>
      <c r="E160" s="293"/>
      <c r="F160" s="721">
        <f>D160*E160</f>
        <v>0</v>
      </c>
    </row>
    <row r="161" spans="1:6">
      <c r="A161" s="714"/>
      <c r="B161" s="190"/>
      <c r="C161" s="718"/>
      <c r="D161" s="134"/>
      <c r="E161" s="293"/>
      <c r="F161" s="721"/>
    </row>
    <row r="162" spans="1:6" ht="66">
      <c r="A162" s="714" t="s">
        <v>2423</v>
      </c>
      <c r="B162" s="190" t="s">
        <v>2379</v>
      </c>
      <c r="C162" s="718" t="s">
        <v>258</v>
      </c>
      <c r="D162" s="134">
        <v>1</v>
      </c>
      <c r="E162" s="293"/>
      <c r="F162" s="721">
        <f>D162*E162</f>
        <v>0</v>
      </c>
    </row>
    <row r="163" spans="1:6">
      <c r="A163" s="714"/>
      <c r="B163" s="190"/>
      <c r="C163" s="718"/>
      <c r="D163" s="134"/>
      <c r="E163" s="293"/>
      <c r="F163" s="721"/>
    </row>
    <row r="164" spans="1:6" ht="132">
      <c r="A164" s="714" t="s">
        <v>2424</v>
      </c>
      <c r="B164" s="190" t="s">
        <v>2380</v>
      </c>
      <c r="C164" s="718" t="s">
        <v>258</v>
      </c>
      <c r="D164" s="134">
        <v>1</v>
      </c>
      <c r="E164" s="293"/>
      <c r="F164" s="721">
        <f>D164*E164</f>
        <v>0</v>
      </c>
    </row>
    <row r="165" spans="1:6" ht="13.8" thickBot="1">
      <c r="A165" s="714"/>
      <c r="B165" s="190"/>
      <c r="C165" s="718"/>
      <c r="D165" s="134"/>
      <c r="E165" s="293"/>
      <c r="F165" s="721"/>
    </row>
    <row r="166" spans="1:6" ht="27" thickBot="1">
      <c r="A166" s="711"/>
      <c r="B166" s="713" t="s">
        <v>2425</v>
      </c>
      <c r="C166" s="196"/>
      <c r="D166" s="723"/>
      <c r="E166" s="723"/>
      <c r="F166" s="248">
        <f>SUM(F152:F165)</f>
        <v>0</v>
      </c>
    </row>
    <row r="167" spans="1:6">
      <c r="A167" s="714"/>
      <c r="B167" s="190"/>
      <c r="C167" s="715"/>
      <c r="D167" s="706"/>
      <c r="E167" s="708"/>
      <c r="F167" s="707"/>
    </row>
    <row r="168" spans="1:6">
      <c r="A168" s="714"/>
      <c r="B168" s="190"/>
      <c r="C168" s="715"/>
      <c r="D168" s="706"/>
      <c r="E168" s="708"/>
      <c r="F168" s="707"/>
    </row>
    <row r="169" spans="1:6">
      <c r="A169" s="60"/>
      <c r="B169" s="274"/>
      <c r="C169" s="274"/>
      <c r="D169" s="275"/>
      <c r="E169" s="182"/>
      <c r="F169" s="274"/>
    </row>
    <row r="170" spans="1:6" ht="13.8" thickBot="1">
      <c r="A170" s="125" t="s">
        <v>2354</v>
      </c>
      <c r="B170" s="39" t="s">
        <v>1256</v>
      </c>
      <c r="C170" s="74"/>
      <c r="D170" s="75"/>
      <c r="E170" s="75"/>
      <c r="F170" s="115"/>
    </row>
    <row r="171" spans="1:6" ht="13.8" thickTop="1">
      <c r="A171" s="126"/>
      <c r="B171" s="105"/>
      <c r="C171" s="106"/>
      <c r="D171" s="107"/>
      <c r="E171" s="107"/>
      <c r="F171" s="110"/>
    </row>
    <row r="172" spans="1:6">
      <c r="A172" s="127" t="s">
        <v>335</v>
      </c>
      <c r="B172" s="280" t="s">
        <v>1241</v>
      </c>
      <c r="C172" s="76"/>
      <c r="D172" s="76"/>
      <c r="E172" s="77"/>
      <c r="F172" s="78">
        <f>F123</f>
        <v>0</v>
      </c>
    </row>
    <row r="173" spans="1:6">
      <c r="A173" s="128"/>
      <c r="B173" s="108"/>
      <c r="C173" s="107"/>
      <c r="D173" s="107"/>
      <c r="E173" s="109"/>
      <c r="F173" s="110"/>
    </row>
    <row r="174" spans="1:6" ht="26.25" customHeight="1">
      <c r="A174" s="127" t="s">
        <v>337</v>
      </c>
      <c r="B174" s="280" t="s">
        <v>2368</v>
      </c>
      <c r="C174" s="76"/>
      <c r="D174" s="76"/>
      <c r="E174" s="77"/>
      <c r="F174" s="78">
        <f>F148</f>
        <v>0</v>
      </c>
    </row>
    <row r="175" spans="1:6">
      <c r="A175" s="128"/>
      <c r="B175" s="108"/>
      <c r="C175" s="107"/>
      <c r="D175" s="107"/>
      <c r="E175" s="109"/>
      <c r="F175" s="110"/>
    </row>
    <row r="176" spans="1:6" ht="26.4">
      <c r="A176" s="127" t="s">
        <v>257</v>
      </c>
      <c r="B176" s="280" t="s">
        <v>2373</v>
      </c>
      <c r="C176" s="76"/>
      <c r="D176" s="76"/>
      <c r="E176" s="77"/>
      <c r="F176" s="78">
        <f>F166</f>
        <v>0</v>
      </c>
    </row>
    <row r="177" spans="1:6" ht="13.8" thickBot="1">
      <c r="A177" s="128"/>
      <c r="B177" s="108"/>
      <c r="C177" s="107"/>
      <c r="D177" s="107"/>
      <c r="E177" s="109"/>
      <c r="F177" s="110"/>
    </row>
    <row r="178" spans="1:6" ht="14.4" thickTop="1" thickBot="1">
      <c r="A178" s="129" t="s">
        <v>2354</v>
      </c>
      <c r="B178" s="1330" t="s">
        <v>1257</v>
      </c>
      <c r="C178" s="1331"/>
      <c r="D178" s="1331"/>
      <c r="E178" s="1331"/>
      <c r="F178" s="79">
        <f>SUM(F172:F176)</f>
        <v>0</v>
      </c>
    </row>
    <row r="179" spans="1:6" ht="13.8" thickTop="1">
      <c r="A179" s="60"/>
      <c r="B179" s="274"/>
      <c r="C179" s="274"/>
      <c r="D179" s="275"/>
      <c r="E179" s="182"/>
      <c r="F179" s="274"/>
    </row>
  </sheetData>
  <mergeCells count="5">
    <mergeCell ref="B178:E178"/>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5" orientation="portrait" r:id="rId1"/>
  <headerFooter>
    <oddHeader>&amp;L&amp;"Arial,Bold"&amp;8PAVILJON I - CJELOVITA OBNOVA ZGRADE&amp;R&amp;"Arial,Bold"&amp;8TROŠKOVNIK</oddHeader>
    <oddFooter>&amp;L&amp;"Arial,Bold"&amp;8&amp;K01+023
ZOP: 025/21-GP
&amp;R&amp;"Arial,Bold"&amp;8&amp;K01+024&amp;F
&amp;A
&amp;P</oddFooter>
  </headerFooter>
  <rowBreaks count="4" manualBreakCount="4">
    <brk id="59" max="5" man="1"/>
    <brk id="74" max="16383" man="1"/>
    <brk id="124" max="16383" man="1"/>
    <brk id="149" max="16383" man="1"/>
  </rowBreaks>
  <ignoredErrors>
    <ignoredError sqref="F94"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5"/>
  <dimension ref="A1:G241"/>
  <sheetViews>
    <sheetView showZeros="0" view="pageBreakPreview" zoomScale="88" zoomScaleNormal="100" zoomScaleSheetLayoutView="88" workbookViewId="0">
      <selection activeCell="F105" sqref="F105"/>
    </sheetView>
  </sheetViews>
  <sheetFormatPr defaultColWidth="9.125" defaultRowHeight="13.2"/>
  <cols>
    <col min="1" max="1" width="9.125" style="14" customWidth="1"/>
    <col min="2" max="2" width="55.375" style="11" customWidth="1"/>
    <col min="3" max="3" width="9" style="16" customWidth="1"/>
    <col min="4" max="4" width="10.875" style="16" customWidth="1"/>
    <col min="5" max="5" width="12.375" style="16" customWidth="1"/>
    <col min="6" max="6" width="15.75" style="16" customWidth="1"/>
    <col min="7" max="7" width="45.375" style="1153" customWidth="1"/>
    <col min="8" max="16384" width="9.125" style="52"/>
  </cols>
  <sheetData>
    <row r="1" spans="1:4">
      <c r="A1" s="157"/>
      <c r="B1" s="158"/>
      <c r="C1" s="159"/>
      <c r="D1" s="159"/>
    </row>
    <row r="2" spans="1:4">
      <c r="A2" s="157"/>
      <c r="B2" s="158"/>
      <c r="C2" s="159"/>
      <c r="D2" s="159"/>
    </row>
    <row r="3" spans="1:4" ht="26.4">
      <c r="A3" s="157"/>
      <c r="B3" s="160" t="s">
        <v>1176</v>
      </c>
      <c r="C3" s="159"/>
      <c r="D3" s="159"/>
    </row>
    <row r="4" spans="1:4">
      <c r="A4" s="157"/>
      <c r="B4" s="158"/>
      <c r="C4" s="159"/>
      <c r="D4" s="159"/>
    </row>
    <row r="5" spans="1:4">
      <c r="A5" s="157"/>
      <c r="B5" s="158" t="s">
        <v>1018</v>
      </c>
      <c r="C5" s="159"/>
      <c r="D5" s="159"/>
    </row>
    <row r="6" spans="1:4" ht="39.6">
      <c r="A6" s="157"/>
      <c r="B6" s="301" t="s">
        <v>1869</v>
      </c>
      <c r="C6" s="159"/>
      <c r="D6" s="159"/>
    </row>
    <row r="7" spans="1:4">
      <c r="A7" s="157"/>
      <c r="B7" s="539"/>
      <c r="C7" s="159"/>
      <c r="D7" s="159"/>
    </row>
    <row r="8" spans="1:4">
      <c r="A8" s="157"/>
      <c r="B8" s="539" t="s">
        <v>1069</v>
      </c>
      <c r="C8" s="159"/>
      <c r="D8" s="159"/>
    </row>
    <row r="9" spans="1:4">
      <c r="A9" s="157"/>
      <c r="B9" s="301" t="s">
        <v>1870</v>
      </c>
      <c r="C9" s="159"/>
      <c r="D9" s="159"/>
    </row>
    <row r="10" spans="1:4">
      <c r="A10" s="157"/>
      <c r="B10" s="539"/>
      <c r="C10" s="159"/>
      <c r="D10" s="159"/>
    </row>
    <row r="11" spans="1:4">
      <c r="A11" s="157"/>
      <c r="B11" s="539" t="s">
        <v>1019</v>
      </c>
      <c r="C11" s="159"/>
      <c r="D11" s="159"/>
    </row>
    <row r="12" spans="1:4" ht="26.4">
      <c r="A12" s="157"/>
      <c r="B12" s="540" t="s">
        <v>1871</v>
      </c>
      <c r="C12" s="159"/>
      <c r="D12" s="159"/>
    </row>
    <row r="13" spans="1:4">
      <c r="A13" s="157"/>
      <c r="B13" s="539"/>
      <c r="C13" s="159"/>
      <c r="D13" s="159"/>
    </row>
    <row r="14" spans="1:4">
      <c r="A14" s="157"/>
      <c r="B14" s="539" t="s">
        <v>1070</v>
      </c>
      <c r="C14" s="159"/>
      <c r="D14" s="159"/>
    </row>
    <row r="15" spans="1:4">
      <c r="A15" s="157"/>
      <c r="B15" s="302" t="s">
        <v>1071</v>
      </c>
      <c r="C15" s="159"/>
      <c r="D15" s="159"/>
    </row>
    <row r="16" spans="1:4">
      <c r="A16" s="157"/>
      <c r="B16" s="158"/>
      <c r="C16" s="159"/>
      <c r="D16" s="159"/>
    </row>
    <row r="17" spans="1:6">
      <c r="A17" s="157"/>
      <c r="B17" s="158"/>
      <c r="C17" s="159"/>
      <c r="D17" s="159"/>
    </row>
    <row r="18" spans="1:6">
      <c r="A18" s="157"/>
      <c r="B18" s="158"/>
      <c r="C18" s="159"/>
      <c r="D18" s="159"/>
    </row>
    <row r="19" spans="1:6">
      <c r="A19" s="157"/>
      <c r="B19" s="158"/>
      <c r="C19" s="159"/>
      <c r="D19" s="159"/>
    </row>
    <row r="20" spans="1:6">
      <c r="A20" s="157"/>
      <c r="B20" s="158"/>
      <c r="C20" s="159"/>
      <c r="D20" s="159"/>
    </row>
    <row r="21" spans="1:6">
      <c r="A21" s="157"/>
      <c r="B21" s="158"/>
      <c r="C21" s="159"/>
      <c r="D21" s="159"/>
    </row>
    <row r="27" spans="1:6" ht="13.8" thickBot="1"/>
    <row r="28" spans="1:6" ht="18" thickBot="1">
      <c r="A28" s="1323" t="s">
        <v>2427</v>
      </c>
      <c r="B28" s="1332"/>
      <c r="C28" s="1332"/>
      <c r="D28" s="1332"/>
      <c r="E28" s="1332"/>
      <c r="F28" s="1333"/>
    </row>
    <row r="40" spans="2:6">
      <c r="B40" s="149"/>
      <c r="C40" s="150"/>
      <c r="D40" s="150"/>
      <c r="E40" s="150"/>
      <c r="F40" s="150"/>
    </row>
    <row r="41" spans="2:6">
      <c r="B41" s="149"/>
      <c r="C41" s="150"/>
      <c r="D41" s="150"/>
      <c r="E41" s="150"/>
      <c r="F41" s="150"/>
    </row>
    <row r="42" spans="2:6">
      <c r="B42" s="149"/>
      <c r="C42" s="150"/>
      <c r="D42" s="150"/>
      <c r="E42" s="150"/>
      <c r="F42" s="150"/>
    </row>
    <row r="43" spans="2:6">
      <c r="B43" s="149"/>
      <c r="C43" s="150"/>
      <c r="D43" s="150"/>
      <c r="E43" s="150"/>
      <c r="F43" s="150"/>
    </row>
    <row r="44" spans="2:6">
      <c r="B44" s="149"/>
      <c r="C44" s="150"/>
      <c r="D44" s="150"/>
      <c r="E44" s="150"/>
      <c r="F44" s="150"/>
    </row>
    <row r="45" spans="2:6">
      <c r="B45" s="149"/>
      <c r="C45" s="151" t="s">
        <v>1072</v>
      </c>
      <c r="D45" s="152"/>
      <c r="E45" s="153"/>
      <c r="F45" s="154"/>
    </row>
    <row r="46" spans="2:6">
      <c r="B46" s="149"/>
      <c r="C46" s="1327" t="s">
        <v>1177</v>
      </c>
      <c r="D46" s="1327"/>
      <c r="E46" s="1327"/>
      <c r="F46" s="1327"/>
    </row>
    <row r="47" spans="2:6">
      <c r="B47" s="149"/>
      <c r="C47" s="150"/>
      <c r="D47" s="150"/>
      <c r="E47" s="150"/>
      <c r="F47" s="150"/>
    </row>
    <row r="48" spans="2:6">
      <c r="B48" s="149"/>
      <c r="C48" s="150"/>
      <c r="D48" s="150"/>
      <c r="E48" s="150"/>
      <c r="F48" s="150"/>
    </row>
    <row r="49" spans="1:7">
      <c r="B49" s="149"/>
      <c r="C49" s="150"/>
      <c r="D49" s="152"/>
      <c r="E49" s="153"/>
      <c r="F49" s="154"/>
    </row>
    <row r="50" spans="1:7">
      <c r="B50" s="149"/>
      <c r="C50" s="152"/>
      <c r="D50" s="152"/>
      <c r="E50" s="153"/>
      <c r="F50" s="154"/>
    </row>
    <row r="51" spans="1:7" ht="12.75" customHeight="1">
      <c r="B51" s="149"/>
      <c r="C51" s="150"/>
      <c r="D51" s="150"/>
      <c r="E51" s="150"/>
      <c r="F51" s="150"/>
    </row>
    <row r="52" spans="1:7">
      <c r="B52" s="149"/>
      <c r="C52" s="155"/>
      <c r="D52" s="155"/>
      <c r="E52" s="155"/>
      <c r="F52" s="155"/>
    </row>
    <row r="53" spans="1:7">
      <c r="B53" s="149"/>
      <c r="C53" s="155"/>
      <c r="D53" s="155"/>
      <c r="E53" s="155"/>
      <c r="F53" s="155"/>
    </row>
    <row r="54" spans="1:7">
      <c r="B54" s="149"/>
      <c r="C54" s="156"/>
      <c r="D54" s="156"/>
      <c r="E54" s="156"/>
      <c r="F54" s="154"/>
    </row>
    <row r="55" spans="1:7">
      <c r="B55" s="149"/>
      <c r="C55" s="151"/>
      <c r="D55" s="152"/>
      <c r="E55" s="153"/>
      <c r="F55" s="154"/>
    </row>
    <row r="56" spans="1:7">
      <c r="B56" s="149"/>
      <c r="C56" s="152"/>
      <c r="D56" s="152"/>
      <c r="E56" s="153"/>
      <c r="F56" s="154"/>
    </row>
    <row r="57" spans="1:7" ht="12.75" customHeight="1">
      <c r="B57" s="149"/>
      <c r="C57" s="1327"/>
      <c r="D57" s="1327"/>
      <c r="E57" s="1327"/>
      <c r="F57" s="1327"/>
    </row>
    <row r="58" spans="1:7" ht="12.75" customHeight="1">
      <c r="B58" s="149"/>
      <c r="C58" s="1327"/>
      <c r="D58" s="1327"/>
      <c r="E58" s="1327"/>
      <c r="F58" s="1327"/>
    </row>
    <row r="59" spans="1:7" ht="12.75" customHeight="1">
      <c r="B59" s="149"/>
      <c r="C59" s="155"/>
      <c r="D59" s="155"/>
      <c r="E59" s="155"/>
      <c r="F59" s="155"/>
    </row>
    <row r="61" spans="1:7" s="62" customFormat="1" ht="10.199999999999999">
      <c r="A61" s="101"/>
      <c r="B61" s="102"/>
      <c r="C61" s="102"/>
      <c r="D61" s="103"/>
      <c r="E61" s="103"/>
      <c r="F61" s="103"/>
      <c r="G61" s="1154"/>
    </row>
    <row r="62" spans="1:7">
      <c r="A62" s="50" t="s">
        <v>1245</v>
      </c>
      <c r="B62" s="51" t="s">
        <v>1175</v>
      </c>
      <c r="C62" s="67"/>
      <c r="D62" s="67"/>
      <c r="E62" s="12"/>
      <c r="F62" s="12"/>
    </row>
    <row r="63" spans="1:7">
      <c r="A63" s="50"/>
      <c r="B63" s="51"/>
      <c r="C63" s="67"/>
      <c r="D63" s="67"/>
      <c r="E63" s="12"/>
      <c r="F63" s="12"/>
    </row>
    <row r="64" spans="1:7">
      <c r="A64" s="111" t="s">
        <v>335</v>
      </c>
      <c r="B64" s="1335" t="s">
        <v>1178</v>
      </c>
      <c r="C64" s="1336"/>
      <c r="D64" s="1336"/>
      <c r="E64" s="1336"/>
      <c r="F64" s="1337"/>
    </row>
    <row r="65" spans="1:7">
      <c r="A65" s="50"/>
      <c r="B65" s="51"/>
      <c r="C65" s="67"/>
      <c r="D65" s="67"/>
      <c r="E65" s="12"/>
      <c r="F65" s="12"/>
    </row>
    <row r="66" spans="1:7" ht="25.5" customHeight="1">
      <c r="A66" s="169" t="s">
        <v>184</v>
      </c>
      <c r="B66" s="1334" t="s">
        <v>1821</v>
      </c>
      <c r="C66" s="1334"/>
      <c r="D66" s="1334"/>
      <c r="E66" s="1334"/>
      <c r="F66" s="1334"/>
      <c r="G66" s="1188"/>
    </row>
    <row r="67" spans="1:7">
      <c r="A67" s="50"/>
      <c r="B67" s="51"/>
      <c r="C67" s="67"/>
      <c r="D67" s="67"/>
      <c r="E67" s="12"/>
      <c r="F67" s="12"/>
      <c r="G67" s="1189"/>
    </row>
    <row r="68" spans="1:7">
      <c r="A68" s="111" t="s">
        <v>337</v>
      </c>
      <c r="B68" s="1335" t="s">
        <v>1179</v>
      </c>
      <c r="C68" s="1336"/>
      <c r="D68" s="1336"/>
      <c r="E68" s="1336"/>
      <c r="F68" s="1337"/>
    </row>
    <row r="69" spans="1:7">
      <c r="A69" s="50"/>
      <c r="B69" s="51"/>
      <c r="C69" s="67"/>
      <c r="D69" s="67"/>
      <c r="E69" s="12"/>
      <c r="F69" s="12"/>
    </row>
    <row r="70" spans="1:7" ht="25.5" customHeight="1">
      <c r="A70" s="169" t="s">
        <v>349</v>
      </c>
      <c r="B70" s="1334" t="s">
        <v>1822</v>
      </c>
      <c r="C70" s="1334"/>
      <c r="D70" s="1334"/>
      <c r="E70" s="1334"/>
      <c r="F70" s="1334"/>
    </row>
    <row r="71" spans="1:7">
      <c r="A71" s="268"/>
      <c r="B71" s="267"/>
      <c r="C71" s="267"/>
      <c r="D71" s="267"/>
      <c r="E71" s="267"/>
      <c r="F71" s="267"/>
      <c r="G71" s="1189"/>
    </row>
    <row r="72" spans="1:7" ht="25.5" customHeight="1">
      <c r="A72" s="170" t="s">
        <v>346</v>
      </c>
      <c r="B72" s="1338" t="s">
        <v>1183</v>
      </c>
      <c r="C72" s="1338"/>
      <c r="D72" s="1338"/>
      <c r="E72" s="1338"/>
      <c r="F72" s="1338"/>
    </row>
    <row r="73" spans="1:7">
      <c r="A73" s="170"/>
      <c r="B73" s="168"/>
      <c r="C73" s="168"/>
      <c r="D73" s="168"/>
      <c r="E73" s="168"/>
      <c r="F73" s="168"/>
    </row>
    <row r="74" spans="1:7" ht="12" customHeight="1">
      <c r="A74" s="269" t="s">
        <v>1854</v>
      </c>
      <c r="B74" s="1338" t="s">
        <v>1184</v>
      </c>
      <c r="C74" s="1338"/>
      <c r="D74" s="1338"/>
      <c r="E74" s="1338"/>
      <c r="F74" s="1338"/>
    </row>
    <row r="75" spans="1:7">
      <c r="A75" s="50"/>
      <c r="B75" s="51"/>
      <c r="C75" s="67"/>
      <c r="D75" s="67"/>
      <c r="E75" s="12"/>
      <c r="F75" s="12"/>
    </row>
    <row r="76" spans="1:7">
      <c r="A76" s="111" t="s">
        <v>257</v>
      </c>
      <c r="B76" s="1335" t="s">
        <v>1185</v>
      </c>
      <c r="C76" s="1336"/>
      <c r="D76" s="1336"/>
      <c r="E76" s="1336"/>
      <c r="F76" s="1337"/>
    </row>
    <row r="77" spans="1:7">
      <c r="A77" s="163"/>
      <c r="B77" s="161"/>
      <c r="C77" s="161"/>
      <c r="D77" s="161"/>
      <c r="E77" s="161"/>
      <c r="F77" s="161"/>
    </row>
    <row r="78" spans="1:7" ht="25.5" customHeight="1">
      <c r="A78" s="162" t="s">
        <v>221</v>
      </c>
      <c r="B78" s="1334" t="s">
        <v>1186</v>
      </c>
      <c r="C78" s="1334"/>
      <c r="D78" s="1334"/>
      <c r="E78" s="1334"/>
      <c r="F78" s="1334"/>
    </row>
    <row r="79" spans="1:7">
      <c r="A79" s="170"/>
      <c r="B79" s="168"/>
      <c r="C79" s="168"/>
      <c r="D79" s="168"/>
      <c r="E79" s="168"/>
      <c r="F79" s="168"/>
    </row>
    <row r="80" spans="1:7" ht="19.5" customHeight="1">
      <c r="A80" s="162" t="s">
        <v>223</v>
      </c>
      <c r="B80" s="1334" t="s">
        <v>1187</v>
      </c>
      <c r="C80" s="1334"/>
      <c r="D80" s="1334"/>
      <c r="E80" s="1334"/>
      <c r="F80" s="1334"/>
    </row>
    <row r="81" spans="1:7">
      <c r="A81" s="170"/>
      <c r="B81" s="168"/>
      <c r="C81" s="168"/>
      <c r="D81" s="168"/>
      <c r="E81" s="168"/>
      <c r="F81" s="168"/>
    </row>
    <row r="82" spans="1:7" ht="25.5" customHeight="1">
      <c r="A82" s="162" t="s">
        <v>225</v>
      </c>
      <c r="B82" s="1334" t="s">
        <v>3561</v>
      </c>
      <c r="C82" s="1334"/>
      <c r="D82" s="1334"/>
      <c r="E82" s="1334"/>
      <c r="F82" s="1334"/>
      <c r="G82" s="1188"/>
    </row>
    <row r="83" spans="1:7">
      <c r="A83" s="170"/>
      <c r="B83" s="168"/>
      <c r="C83" s="168"/>
      <c r="D83" s="168"/>
      <c r="E83" s="168"/>
      <c r="F83" s="168"/>
    </row>
    <row r="84" spans="1:7" ht="25.5" customHeight="1">
      <c r="A84" s="1339" t="s">
        <v>227</v>
      </c>
      <c r="B84" s="1334" t="s">
        <v>3514</v>
      </c>
      <c r="C84" s="1334"/>
      <c r="D84" s="1334"/>
      <c r="E84" s="1334"/>
      <c r="F84" s="1334"/>
    </row>
    <row r="85" spans="1:7">
      <c r="A85" s="1339"/>
      <c r="B85" s="1334"/>
      <c r="C85" s="1334"/>
      <c r="D85" s="1334"/>
      <c r="E85" s="1334"/>
      <c r="F85" s="1334"/>
    </row>
    <row r="86" spans="1:7">
      <c r="A86" s="170"/>
      <c r="B86" s="168"/>
      <c r="C86" s="168"/>
      <c r="D86" s="168"/>
      <c r="E86" s="168"/>
      <c r="F86" s="168"/>
    </row>
    <row r="87" spans="1:7" ht="51.75" customHeight="1">
      <c r="A87" s="162" t="s">
        <v>121</v>
      </c>
      <c r="B87" s="1334" t="s">
        <v>3515</v>
      </c>
      <c r="C87" s="1334"/>
      <c r="D87" s="1334"/>
      <c r="E87" s="1334"/>
      <c r="F87" s="1334"/>
    </row>
    <row r="88" spans="1:7">
      <c r="A88" s="170"/>
      <c r="B88" s="168"/>
      <c r="C88" s="168"/>
      <c r="D88" s="168"/>
      <c r="E88" s="168"/>
      <c r="F88" s="168"/>
    </row>
    <row r="89" spans="1:7" ht="25.5" customHeight="1">
      <c r="A89" s="162" t="s">
        <v>363</v>
      </c>
      <c r="B89" s="1334" t="s">
        <v>1188</v>
      </c>
      <c r="C89" s="1334"/>
      <c r="D89" s="1334"/>
      <c r="E89" s="1334"/>
      <c r="F89" s="1334"/>
    </row>
    <row r="90" spans="1:7">
      <c r="A90" s="50"/>
      <c r="B90" s="51"/>
      <c r="C90" s="67"/>
      <c r="D90" s="67"/>
      <c r="E90" s="12"/>
      <c r="F90" s="12"/>
    </row>
    <row r="91" spans="1:7">
      <c r="A91" s="111" t="s">
        <v>256</v>
      </c>
      <c r="B91" s="1335" t="s">
        <v>1189</v>
      </c>
      <c r="C91" s="1336"/>
      <c r="D91" s="1336"/>
      <c r="E91" s="1336"/>
      <c r="F91" s="1337"/>
    </row>
    <row r="92" spans="1:7">
      <c r="A92" s="50"/>
      <c r="B92" s="51"/>
      <c r="C92" s="67"/>
      <c r="D92" s="67"/>
      <c r="E92" s="12"/>
      <c r="F92" s="12"/>
    </row>
    <row r="93" spans="1:7" ht="25.5" customHeight="1">
      <c r="A93" s="162" t="s">
        <v>230</v>
      </c>
      <c r="B93" s="1334" t="s">
        <v>1190</v>
      </c>
      <c r="C93" s="1334"/>
      <c r="D93" s="1334"/>
      <c r="E93" s="1334"/>
      <c r="F93" s="1334"/>
    </row>
    <row r="94" spans="1:7">
      <c r="A94" s="162"/>
      <c r="B94" s="164"/>
      <c r="C94" s="165"/>
      <c r="D94" s="166"/>
      <c r="E94" s="167"/>
      <c r="F94" s="167"/>
    </row>
    <row r="95" spans="1:7" ht="25.5" customHeight="1">
      <c r="A95" s="162" t="s">
        <v>1180</v>
      </c>
      <c r="B95" s="1334" t="s">
        <v>1191</v>
      </c>
      <c r="C95" s="1334"/>
      <c r="D95" s="1334"/>
      <c r="E95" s="1334"/>
      <c r="F95" s="1334"/>
    </row>
    <row r="96" spans="1:7">
      <c r="A96" s="162"/>
      <c r="B96" s="164"/>
      <c r="C96" s="165"/>
      <c r="D96" s="166"/>
      <c r="E96" s="167"/>
      <c r="F96" s="167"/>
    </row>
    <row r="97" spans="1:7" ht="25.5" customHeight="1">
      <c r="A97" s="162" t="s">
        <v>1181</v>
      </c>
      <c r="B97" s="1334" t="s">
        <v>1192</v>
      </c>
      <c r="C97" s="1334"/>
      <c r="D97" s="1334"/>
      <c r="E97" s="1334"/>
      <c r="F97" s="1334"/>
    </row>
    <row r="98" spans="1:7">
      <c r="A98" s="162"/>
      <c r="B98" s="164"/>
      <c r="C98" s="165"/>
      <c r="D98" s="166"/>
      <c r="E98" s="167"/>
      <c r="F98" s="167"/>
    </row>
    <row r="99" spans="1:7" ht="25.5" customHeight="1">
      <c r="A99" s="162" t="s">
        <v>1182</v>
      </c>
      <c r="B99" s="1334" t="s">
        <v>1193</v>
      </c>
      <c r="C99" s="1334"/>
      <c r="D99" s="1334"/>
      <c r="E99" s="1334"/>
      <c r="F99" s="1334"/>
    </row>
    <row r="100" spans="1:7" ht="14.25" customHeight="1">
      <c r="A100" s="50"/>
      <c r="B100" s="1342"/>
      <c r="C100" s="1343"/>
      <c r="D100" s="1343"/>
      <c r="E100" s="1343"/>
      <c r="F100" s="1343"/>
    </row>
    <row r="101" spans="1:7" s="62" customFormat="1" ht="20.399999999999999">
      <c r="A101" s="71" t="s">
        <v>350</v>
      </c>
      <c r="B101" s="69" t="s">
        <v>351</v>
      </c>
      <c r="C101" s="69" t="s">
        <v>352</v>
      </c>
      <c r="D101" s="70" t="s">
        <v>353</v>
      </c>
      <c r="E101" s="70" t="s">
        <v>354</v>
      </c>
      <c r="F101" s="70" t="s">
        <v>355</v>
      </c>
      <c r="G101" s="1154"/>
    </row>
    <row r="102" spans="1:7">
      <c r="A102" s="50"/>
      <c r="B102" s="51"/>
      <c r="C102" s="67"/>
      <c r="D102" s="67"/>
      <c r="E102" s="12"/>
      <c r="F102" s="12"/>
    </row>
    <row r="103" spans="1:7" s="139" customFormat="1" ht="12.75" customHeight="1">
      <c r="A103" s="146" t="s">
        <v>1246</v>
      </c>
      <c r="B103" s="104" t="s">
        <v>2324</v>
      </c>
      <c r="C103" s="131"/>
      <c r="D103" s="131"/>
      <c r="E103" s="131"/>
      <c r="F103" s="131"/>
      <c r="G103" s="1190"/>
    </row>
    <row r="104" spans="1:7" s="139" customFormat="1" ht="12" customHeight="1">
      <c r="A104" s="141"/>
      <c r="B104" s="142"/>
      <c r="C104" s="143"/>
      <c r="D104" s="144"/>
      <c r="E104" s="145"/>
      <c r="F104" s="145"/>
      <c r="G104" s="1190"/>
    </row>
    <row r="105" spans="1:7" s="139" customFormat="1" ht="36">
      <c r="A105" s="172"/>
      <c r="B105" s="171" t="s">
        <v>1196</v>
      </c>
      <c r="C105" s="143"/>
      <c r="D105" s="144"/>
      <c r="E105" s="145"/>
      <c r="F105" s="145"/>
      <c r="G105" s="1190"/>
    </row>
    <row r="106" spans="1:7" s="139" customFormat="1" ht="12" customHeight="1">
      <c r="A106" s="172"/>
      <c r="B106" s="142"/>
      <c r="C106" s="143"/>
      <c r="D106" s="144"/>
      <c r="E106" s="145"/>
      <c r="F106" s="145"/>
      <c r="G106" s="1190"/>
    </row>
    <row r="107" spans="1:7" s="114" customFormat="1" ht="158.4">
      <c r="A107" s="140" t="s">
        <v>1247</v>
      </c>
      <c r="B107" s="114" t="s">
        <v>3562</v>
      </c>
      <c r="C107" s="15" t="s">
        <v>339</v>
      </c>
      <c r="D107" s="15">
        <v>1</v>
      </c>
      <c r="E107" s="290"/>
      <c r="F107" s="15" t="str">
        <f t="shared" ref="F107:F145" si="0">IF(D107*E107,D107*E107,"")</f>
        <v/>
      </c>
      <c r="G107" s="1191"/>
    </row>
    <row r="108" spans="1:7" s="114" customFormat="1">
      <c r="A108" s="140"/>
      <c r="C108" s="15"/>
      <c r="D108" s="15"/>
      <c r="E108" s="290"/>
      <c r="F108" s="15"/>
      <c r="G108" s="1191"/>
    </row>
    <row r="109" spans="1:7" s="114" customFormat="1" ht="92.4">
      <c r="A109" s="140" t="s">
        <v>2428</v>
      </c>
      <c r="B109" s="114" t="s">
        <v>3563</v>
      </c>
      <c r="C109" s="15" t="s">
        <v>339</v>
      </c>
      <c r="D109" s="15">
        <v>1</v>
      </c>
      <c r="E109" s="290"/>
      <c r="F109" s="15" t="str">
        <f>IF(D109*E109,D109*E109,"")</f>
        <v/>
      </c>
      <c r="G109" s="1191"/>
    </row>
    <row r="110" spans="1:7" s="114" customFormat="1">
      <c r="A110" s="140"/>
      <c r="C110" s="15"/>
      <c r="D110" s="15"/>
      <c r="E110" s="290"/>
      <c r="F110" s="15"/>
      <c r="G110" s="1191"/>
    </row>
    <row r="111" spans="1:7" s="114" customFormat="1" ht="118.8">
      <c r="A111" s="140" t="s">
        <v>2429</v>
      </c>
      <c r="B111" s="114" t="s">
        <v>3564</v>
      </c>
      <c r="C111" s="15" t="s">
        <v>339</v>
      </c>
      <c r="D111" s="15">
        <v>3</v>
      </c>
      <c r="E111" s="290"/>
      <c r="F111" s="15" t="str">
        <f t="shared" si="0"/>
        <v/>
      </c>
      <c r="G111" s="1191"/>
    </row>
    <row r="112" spans="1:7" s="114" customFormat="1">
      <c r="A112" s="140"/>
      <c r="C112" s="15"/>
      <c r="D112" s="15"/>
      <c r="E112" s="290"/>
      <c r="F112" s="15"/>
      <c r="G112" s="1191"/>
    </row>
    <row r="113" spans="1:7" s="114" customFormat="1" ht="79.2">
      <c r="A113" s="140" t="s">
        <v>2430</v>
      </c>
      <c r="B113" s="114" t="s">
        <v>2325</v>
      </c>
      <c r="C113" s="15" t="s">
        <v>339</v>
      </c>
      <c r="D113" s="15">
        <v>2</v>
      </c>
      <c r="E113" s="290"/>
      <c r="F113" s="15" t="str">
        <f t="shared" si="0"/>
        <v/>
      </c>
      <c r="G113" s="1191"/>
    </row>
    <row r="114" spans="1:7" s="114" customFormat="1">
      <c r="A114" s="140"/>
      <c r="C114" s="15"/>
      <c r="D114" s="15"/>
      <c r="E114" s="290"/>
      <c r="F114" s="15"/>
      <c r="G114" s="1191"/>
    </row>
    <row r="115" spans="1:7" s="114" customFormat="1" ht="102" customHeight="1">
      <c r="A115" s="140" t="s">
        <v>2431</v>
      </c>
      <c r="B115" s="114" t="s">
        <v>3565</v>
      </c>
      <c r="C115" s="15" t="s">
        <v>339</v>
      </c>
      <c r="D115" s="15">
        <v>2</v>
      </c>
      <c r="E115" s="290"/>
      <c r="F115" s="15" t="str">
        <f>IF(D115*E115,D115*E115,"")</f>
        <v/>
      </c>
      <c r="G115" s="1191"/>
    </row>
    <row r="116" spans="1:7" s="114" customFormat="1">
      <c r="A116" s="140"/>
      <c r="C116" s="15"/>
      <c r="D116" s="15"/>
      <c r="E116" s="290"/>
      <c r="F116" s="15"/>
      <c r="G116" s="1191"/>
    </row>
    <row r="117" spans="1:7" s="114" customFormat="1" ht="52.8">
      <c r="A117" s="140" t="s">
        <v>2432</v>
      </c>
      <c r="B117" s="114" t="s">
        <v>2326</v>
      </c>
      <c r="C117" s="15" t="s">
        <v>258</v>
      </c>
      <c r="D117" s="15">
        <v>2</v>
      </c>
      <c r="E117" s="290"/>
      <c r="F117" s="15" t="str">
        <f>IF(D117*E117,D117*E117,"")</f>
        <v/>
      </c>
      <c r="G117" s="1191"/>
    </row>
    <row r="118" spans="1:7" s="114" customFormat="1">
      <c r="A118" s="140"/>
      <c r="C118" s="15"/>
      <c r="D118" s="15"/>
      <c r="E118" s="290"/>
      <c r="F118" s="15"/>
      <c r="G118" s="1191"/>
    </row>
    <row r="119" spans="1:7" s="114" customFormat="1" ht="52.8">
      <c r="A119" s="140" t="s">
        <v>2433</v>
      </c>
      <c r="B119" s="114" t="s">
        <v>2327</v>
      </c>
      <c r="C119" s="15" t="s">
        <v>258</v>
      </c>
      <c r="D119" s="15">
        <v>2</v>
      </c>
      <c r="E119" s="290"/>
      <c r="F119" s="15" t="str">
        <f t="shared" si="0"/>
        <v/>
      </c>
      <c r="G119" s="1191"/>
    </row>
    <row r="120" spans="1:7" s="114" customFormat="1">
      <c r="A120" s="140"/>
      <c r="C120" s="15"/>
      <c r="D120" s="15"/>
      <c r="E120" s="290"/>
      <c r="F120" s="15"/>
      <c r="G120" s="1191"/>
    </row>
    <row r="121" spans="1:7" s="114" customFormat="1" ht="66">
      <c r="A121" s="140" t="s">
        <v>2434</v>
      </c>
      <c r="B121" s="114" t="s">
        <v>2328</v>
      </c>
      <c r="C121" s="15" t="s">
        <v>258</v>
      </c>
      <c r="D121" s="15">
        <v>1</v>
      </c>
      <c r="E121" s="290"/>
      <c r="F121" s="15" t="str">
        <f t="shared" si="0"/>
        <v/>
      </c>
      <c r="G121" s="1191"/>
    </row>
    <row r="122" spans="1:7" s="114" customFormat="1">
      <c r="A122" s="140"/>
      <c r="C122" s="15"/>
      <c r="D122" s="15"/>
      <c r="E122" s="290"/>
      <c r="F122" s="15"/>
      <c r="G122" s="1191"/>
    </row>
    <row r="123" spans="1:7" s="114" customFormat="1" ht="105.6">
      <c r="A123" s="140" t="s">
        <v>2435</v>
      </c>
      <c r="B123" s="114" t="s">
        <v>2329</v>
      </c>
      <c r="C123" s="15" t="s">
        <v>339</v>
      </c>
      <c r="D123" s="15">
        <v>1</v>
      </c>
      <c r="E123" s="290"/>
      <c r="F123" s="15" t="str">
        <f t="shared" si="0"/>
        <v/>
      </c>
      <c r="G123" s="1191"/>
    </row>
    <row r="124" spans="1:7" s="114" customFormat="1">
      <c r="A124" s="140"/>
      <c r="C124" s="15"/>
      <c r="D124" s="15"/>
      <c r="E124" s="290"/>
      <c r="F124" s="15"/>
      <c r="G124" s="1191"/>
    </row>
    <row r="125" spans="1:7" s="114" customFormat="1" ht="158.4">
      <c r="A125" s="140" t="s">
        <v>2436</v>
      </c>
      <c r="B125" s="114" t="s">
        <v>3516</v>
      </c>
      <c r="C125" s="15" t="s">
        <v>534</v>
      </c>
      <c r="D125" s="15">
        <v>6</v>
      </c>
      <c r="E125" s="290"/>
      <c r="F125" s="15" t="str">
        <f t="shared" si="0"/>
        <v/>
      </c>
      <c r="G125" s="1191"/>
    </row>
    <row r="126" spans="1:7" s="114" customFormat="1">
      <c r="A126" s="140"/>
      <c r="C126" s="15"/>
      <c r="D126" s="15"/>
      <c r="E126" s="290"/>
      <c r="F126" s="15"/>
      <c r="G126" s="1191"/>
    </row>
    <row r="127" spans="1:7" s="114" customFormat="1" ht="158.4">
      <c r="A127" s="140" t="s">
        <v>2437</v>
      </c>
      <c r="B127" s="114" t="s">
        <v>3517</v>
      </c>
      <c r="C127" s="15" t="s">
        <v>534</v>
      </c>
      <c r="D127" s="15">
        <v>6</v>
      </c>
      <c r="E127" s="290"/>
      <c r="F127" s="15" t="str">
        <f t="shared" si="0"/>
        <v/>
      </c>
      <c r="G127" s="1191"/>
    </row>
    <row r="128" spans="1:7" s="114" customFormat="1">
      <c r="A128" s="140"/>
      <c r="C128" s="15"/>
      <c r="D128" s="15"/>
      <c r="E128" s="290"/>
      <c r="F128" s="15"/>
      <c r="G128" s="1191"/>
    </row>
    <row r="129" spans="1:7" s="114" customFormat="1" ht="158.4">
      <c r="A129" s="140" t="s">
        <v>2438</v>
      </c>
      <c r="B129" s="114" t="s">
        <v>3518</v>
      </c>
      <c r="C129" s="15" t="s">
        <v>534</v>
      </c>
      <c r="D129" s="15">
        <v>30</v>
      </c>
      <c r="E129" s="290"/>
      <c r="F129" s="15" t="str">
        <f>IF(D129*E129,D129*E129,"")</f>
        <v/>
      </c>
      <c r="G129" s="1191"/>
    </row>
    <row r="130" spans="1:7" s="114" customFormat="1">
      <c r="A130" s="140"/>
      <c r="C130" s="15"/>
      <c r="D130" s="15"/>
      <c r="E130" s="290"/>
      <c r="F130" s="15"/>
      <c r="G130" s="1191"/>
    </row>
    <row r="131" spans="1:7" s="114" customFormat="1" ht="92.4">
      <c r="A131" s="140" t="s">
        <v>2439</v>
      </c>
      <c r="B131" s="114" t="s">
        <v>3566</v>
      </c>
      <c r="C131" s="15" t="s">
        <v>339</v>
      </c>
      <c r="D131" s="15">
        <v>4</v>
      </c>
      <c r="E131" s="290"/>
      <c r="F131" s="15" t="str">
        <f t="shared" si="0"/>
        <v/>
      </c>
      <c r="G131" s="1191"/>
    </row>
    <row r="132" spans="1:7" s="114" customFormat="1">
      <c r="A132" s="140"/>
      <c r="C132" s="15"/>
      <c r="D132" s="15"/>
      <c r="E132" s="290"/>
      <c r="F132" s="15"/>
      <c r="G132" s="1191"/>
    </row>
    <row r="133" spans="1:7" s="114" customFormat="1" ht="92.4">
      <c r="A133" s="140" t="s">
        <v>2440</v>
      </c>
      <c r="B133" s="114" t="s">
        <v>3567</v>
      </c>
      <c r="C133" s="15" t="s">
        <v>339</v>
      </c>
      <c r="D133" s="15">
        <v>4</v>
      </c>
      <c r="E133" s="290"/>
      <c r="F133" s="15" t="str">
        <f t="shared" si="0"/>
        <v/>
      </c>
      <c r="G133" s="1191"/>
    </row>
    <row r="134" spans="1:7" s="114" customFormat="1">
      <c r="A134" s="140"/>
      <c r="C134" s="15"/>
      <c r="D134" s="15"/>
      <c r="E134" s="290"/>
      <c r="F134" s="15"/>
      <c r="G134" s="1191"/>
    </row>
    <row r="135" spans="1:7" s="114" customFormat="1" ht="92.4">
      <c r="A135" s="140" t="s">
        <v>2441</v>
      </c>
      <c r="B135" s="114" t="s">
        <v>3568</v>
      </c>
      <c r="C135" s="15" t="s">
        <v>339</v>
      </c>
      <c r="D135" s="15">
        <v>16</v>
      </c>
      <c r="E135" s="290"/>
      <c r="F135" s="15" t="str">
        <f t="shared" si="0"/>
        <v/>
      </c>
      <c r="G135" s="1191"/>
    </row>
    <row r="136" spans="1:7" s="114" customFormat="1">
      <c r="A136" s="140"/>
      <c r="C136" s="15"/>
      <c r="D136" s="15"/>
      <c r="E136" s="290"/>
      <c r="F136" s="15"/>
      <c r="G136" s="1191"/>
    </row>
    <row r="137" spans="1:7" s="114" customFormat="1" ht="26.4">
      <c r="A137" s="140" t="s">
        <v>2442</v>
      </c>
      <c r="B137" s="114" t="s">
        <v>2330</v>
      </c>
      <c r="C137" s="15" t="s">
        <v>258</v>
      </c>
      <c r="D137" s="15">
        <v>1</v>
      </c>
      <c r="E137" s="290"/>
      <c r="F137" s="15" t="str">
        <f t="shared" si="0"/>
        <v/>
      </c>
      <c r="G137" s="1191"/>
    </row>
    <row r="138" spans="1:7" s="114" customFormat="1">
      <c r="A138" s="140"/>
      <c r="C138" s="15"/>
      <c r="D138" s="15"/>
      <c r="E138" s="290"/>
      <c r="F138" s="15"/>
      <c r="G138" s="1191"/>
    </row>
    <row r="139" spans="1:7" s="114" customFormat="1" ht="26.4">
      <c r="A139" s="140" t="s">
        <v>2443</v>
      </c>
      <c r="B139" s="114" t="s">
        <v>2331</v>
      </c>
      <c r="C139" s="15" t="s">
        <v>258</v>
      </c>
      <c r="D139" s="15">
        <v>1</v>
      </c>
      <c r="E139" s="290"/>
      <c r="F139" s="15" t="str">
        <f>IF(D139*E139,D139*E139,"")</f>
        <v/>
      </c>
      <c r="G139" s="1191"/>
    </row>
    <row r="140" spans="1:7" s="114" customFormat="1">
      <c r="A140" s="140"/>
      <c r="C140" s="15"/>
      <c r="D140" s="15"/>
      <c r="E140" s="290"/>
      <c r="F140" s="15"/>
      <c r="G140" s="1191"/>
    </row>
    <row r="141" spans="1:7" s="114" customFormat="1" ht="26.4">
      <c r="A141" s="140" t="s">
        <v>2444</v>
      </c>
      <c r="B141" s="114" t="s">
        <v>2332</v>
      </c>
      <c r="C141" s="15" t="s">
        <v>258</v>
      </c>
      <c r="D141" s="15">
        <v>2</v>
      </c>
      <c r="E141" s="290"/>
      <c r="F141" s="15" t="str">
        <f t="shared" si="0"/>
        <v/>
      </c>
      <c r="G141" s="1191"/>
    </row>
    <row r="142" spans="1:7" s="114" customFormat="1">
      <c r="A142" s="140"/>
      <c r="C142" s="15"/>
      <c r="D142" s="15"/>
      <c r="E142" s="290"/>
      <c r="F142" s="15"/>
      <c r="G142" s="1191"/>
    </row>
    <row r="143" spans="1:7" s="114" customFormat="1" ht="52.8">
      <c r="A143" s="140" t="s">
        <v>2445</v>
      </c>
      <c r="B143" s="114" t="s">
        <v>2333</v>
      </c>
      <c r="C143" s="15" t="s">
        <v>258</v>
      </c>
      <c r="D143" s="15">
        <v>1</v>
      </c>
      <c r="E143" s="290"/>
      <c r="F143" s="15" t="str">
        <f t="shared" si="0"/>
        <v/>
      </c>
      <c r="G143" s="1191"/>
    </row>
    <row r="144" spans="1:7" s="114" customFormat="1">
      <c r="A144" s="140"/>
      <c r="C144" s="15"/>
      <c r="D144" s="15"/>
      <c r="E144" s="290"/>
      <c r="F144" s="15"/>
      <c r="G144" s="1191"/>
    </row>
    <row r="145" spans="1:7" s="114" customFormat="1" ht="52.8">
      <c r="A145" s="140" t="s">
        <v>2446</v>
      </c>
      <c r="B145" s="114" t="s">
        <v>1198</v>
      </c>
      <c r="C145" s="15" t="s">
        <v>348</v>
      </c>
      <c r="D145" s="15">
        <v>15</v>
      </c>
      <c r="E145" s="290"/>
      <c r="F145" s="15" t="str">
        <f t="shared" si="0"/>
        <v/>
      </c>
      <c r="G145" s="1191"/>
    </row>
    <row r="146" spans="1:7" s="114" customFormat="1">
      <c r="A146" s="140"/>
      <c r="C146" s="15"/>
      <c r="D146" s="15"/>
      <c r="E146" s="290"/>
      <c r="F146" s="15"/>
      <c r="G146" s="1191"/>
    </row>
    <row r="147" spans="1:7" s="114" customFormat="1" ht="26.4">
      <c r="A147" s="140" t="s">
        <v>2447</v>
      </c>
      <c r="B147" s="114" t="s">
        <v>1199</v>
      </c>
      <c r="C147" s="15" t="s">
        <v>258</v>
      </c>
      <c r="D147" s="15">
        <v>1</v>
      </c>
      <c r="E147" s="290"/>
      <c r="F147" s="15" t="str">
        <f>IF(D147*E147,D147*E147,"")</f>
        <v/>
      </c>
      <c r="G147" s="1191"/>
    </row>
    <row r="148" spans="1:7" s="114" customFormat="1">
      <c r="A148" s="140"/>
      <c r="C148" s="15"/>
      <c r="D148" s="15"/>
      <c r="E148" s="290"/>
      <c r="F148" s="15"/>
      <c r="G148" s="1191"/>
    </row>
    <row r="149" spans="1:7" s="114" customFormat="1" ht="26.4">
      <c r="A149" s="140" t="s">
        <v>2448</v>
      </c>
      <c r="B149" s="114" t="s">
        <v>1200</v>
      </c>
      <c r="C149" s="15" t="s">
        <v>258</v>
      </c>
      <c r="D149" s="15">
        <v>1</v>
      </c>
      <c r="E149" s="290"/>
      <c r="F149" s="15" t="str">
        <f t="shared" ref="F149:F153" si="1">IF(D149*E149,D149*E149,"")</f>
        <v/>
      </c>
      <c r="G149" s="1191"/>
    </row>
    <row r="150" spans="1:7" s="114" customFormat="1" ht="12" customHeight="1">
      <c r="A150" s="140"/>
      <c r="C150" s="15"/>
      <c r="D150" s="15"/>
      <c r="E150" s="290"/>
      <c r="F150" s="15"/>
      <c r="G150" s="1191"/>
    </row>
    <row r="151" spans="1:7" s="114" customFormat="1" ht="26.4">
      <c r="A151" s="140" t="s">
        <v>2449</v>
      </c>
      <c r="B151" s="114" t="s">
        <v>1201</v>
      </c>
      <c r="C151" s="15" t="s">
        <v>258</v>
      </c>
      <c r="D151" s="15">
        <v>1</v>
      </c>
      <c r="E151" s="290"/>
      <c r="F151" s="15" t="str">
        <f t="shared" si="1"/>
        <v/>
      </c>
      <c r="G151" s="1191"/>
    </row>
    <row r="152" spans="1:7" s="114" customFormat="1" ht="12" customHeight="1">
      <c r="A152" s="140"/>
      <c r="C152" s="15"/>
      <c r="D152" s="15"/>
      <c r="E152" s="290"/>
      <c r="F152" s="15"/>
      <c r="G152" s="1191"/>
    </row>
    <row r="153" spans="1:7" s="114" customFormat="1" ht="26.4">
      <c r="A153" s="140" t="s">
        <v>2450</v>
      </c>
      <c r="B153" s="114" t="s">
        <v>1202</v>
      </c>
      <c r="C153" s="15" t="s">
        <v>258</v>
      </c>
      <c r="D153" s="15">
        <v>1</v>
      </c>
      <c r="E153" s="290"/>
      <c r="F153" s="15" t="str">
        <f t="shared" si="1"/>
        <v/>
      </c>
      <c r="G153" s="1191"/>
    </row>
    <row r="154" spans="1:7" s="114" customFormat="1" ht="13.8" thickBot="1">
      <c r="A154" s="140"/>
      <c r="C154" s="15"/>
      <c r="D154" s="15"/>
      <c r="E154" s="290"/>
      <c r="F154" s="15"/>
      <c r="G154" s="1191"/>
    </row>
    <row r="155" spans="1:7" s="272" customFormat="1" ht="13.8" thickBot="1">
      <c r="A155" s="13"/>
      <c r="B155" s="1340" t="s">
        <v>2451</v>
      </c>
      <c r="C155" s="1341"/>
      <c r="D155" s="66"/>
      <c r="E155" s="1202"/>
      <c r="F155" s="64">
        <f>SUM(F107:F154)</f>
        <v>0</v>
      </c>
      <c r="G155" s="1153"/>
    </row>
    <row r="156" spans="1:7" s="272" customFormat="1">
      <c r="A156" s="136"/>
      <c r="B156" s="131"/>
      <c r="C156" s="30"/>
      <c r="D156" s="65"/>
      <c r="E156" s="65"/>
      <c r="F156" s="68"/>
      <c r="G156" s="1153"/>
    </row>
    <row r="157" spans="1:7" s="139" customFormat="1" ht="12.75" customHeight="1">
      <c r="A157" s="146" t="s">
        <v>1248</v>
      </c>
      <c r="B157" s="104" t="s">
        <v>2334</v>
      </c>
      <c r="C157" s="131"/>
      <c r="D157" s="131"/>
      <c r="E157" s="131"/>
      <c r="F157" s="131"/>
      <c r="G157" s="1190"/>
    </row>
    <row r="158" spans="1:7" s="139" customFormat="1" ht="12" customHeight="1">
      <c r="A158" s="141"/>
      <c r="B158" s="142"/>
      <c r="C158" s="143"/>
      <c r="D158" s="144"/>
      <c r="E158" s="145"/>
      <c r="F158" s="145"/>
      <c r="G158" s="1190"/>
    </row>
    <row r="159" spans="1:7" s="139" customFormat="1" ht="36">
      <c r="A159" s="172"/>
      <c r="B159" s="171" t="s">
        <v>1196</v>
      </c>
      <c r="C159" s="143"/>
      <c r="D159" s="144"/>
      <c r="E159" s="145"/>
      <c r="F159" s="145"/>
      <c r="G159" s="1190"/>
    </row>
    <row r="160" spans="1:7" s="139" customFormat="1" ht="12" customHeight="1">
      <c r="A160" s="172"/>
      <c r="B160" s="142"/>
      <c r="C160" s="143"/>
      <c r="D160" s="144"/>
      <c r="E160" s="145"/>
      <c r="F160" s="145"/>
      <c r="G160" s="1190"/>
    </row>
    <row r="161" spans="1:7" s="114" customFormat="1" ht="52.8">
      <c r="A161" s="140" t="s">
        <v>1249</v>
      </c>
      <c r="B161" s="114" t="s">
        <v>2335</v>
      </c>
      <c r="C161" s="15" t="s">
        <v>339</v>
      </c>
      <c r="D161" s="15">
        <v>1</v>
      </c>
      <c r="E161" s="290"/>
      <c r="F161" s="15" t="str">
        <f t="shared" ref="F161" si="2">IF(D161*E161,D161*E161,"")</f>
        <v/>
      </c>
      <c r="G161" s="1191"/>
    </row>
    <row r="162" spans="1:7" s="114" customFormat="1">
      <c r="A162" s="140"/>
      <c r="C162" s="15"/>
      <c r="D162" s="15"/>
      <c r="E162" s="290"/>
      <c r="F162" s="15"/>
      <c r="G162" s="1191"/>
    </row>
    <row r="163" spans="1:7" s="114" customFormat="1" ht="26.4">
      <c r="A163" s="140" t="s">
        <v>1250</v>
      </c>
      <c r="B163" s="114" t="s">
        <v>2336</v>
      </c>
      <c r="C163" s="15" t="s">
        <v>258</v>
      </c>
      <c r="D163" s="15">
        <v>1</v>
      </c>
      <c r="E163" s="290"/>
      <c r="F163" s="15" t="str">
        <f>IF(D163*E163,D163*E163,"")</f>
        <v/>
      </c>
      <c r="G163" s="1191"/>
    </row>
    <row r="164" spans="1:7" s="114" customFormat="1">
      <c r="A164" s="140"/>
      <c r="C164" s="15"/>
      <c r="D164" s="15"/>
      <c r="E164" s="290"/>
      <c r="F164" s="15"/>
      <c r="G164" s="1191"/>
    </row>
    <row r="165" spans="1:7" s="114" customFormat="1" ht="26.4">
      <c r="A165" s="140" t="s">
        <v>1251</v>
      </c>
      <c r="B165" s="114" t="s">
        <v>2337</v>
      </c>
      <c r="C165" s="15" t="s">
        <v>258</v>
      </c>
      <c r="D165" s="15">
        <v>1</v>
      </c>
      <c r="E165" s="290"/>
      <c r="F165" s="15" t="str">
        <f t="shared" ref="F165" si="3">IF(D165*E165,D165*E165,"")</f>
        <v/>
      </c>
      <c r="G165" s="1191"/>
    </row>
    <row r="166" spans="1:7" s="114" customFormat="1">
      <c r="A166" s="140"/>
      <c r="C166" s="15"/>
      <c r="D166" s="15"/>
      <c r="E166" s="290"/>
      <c r="F166" s="15"/>
      <c r="G166" s="1191"/>
    </row>
    <row r="167" spans="1:7" s="114" customFormat="1" ht="26.4">
      <c r="A167" s="140" t="s">
        <v>1947</v>
      </c>
      <c r="B167" s="114" t="s">
        <v>2338</v>
      </c>
      <c r="C167" s="15" t="s">
        <v>534</v>
      </c>
      <c r="D167" s="15">
        <v>40</v>
      </c>
      <c r="E167" s="290"/>
      <c r="F167" s="15" t="str">
        <f t="shared" ref="F167" si="4">IF(D167*E167,D167*E167,"")</f>
        <v/>
      </c>
      <c r="G167" s="1191"/>
    </row>
    <row r="168" spans="1:7" s="114" customFormat="1">
      <c r="A168" s="140"/>
      <c r="C168" s="15"/>
      <c r="D168" s="15"/>
      <c r="E168" s="290"/>
      <c r="F168" s="15"/>
      <c r="G168" s="1191"/>
    </row>
    <row r="169" spans="1:7" s="114" customFormat="1" ht="26.4">
      <c r="A169" s="140" t="s">
        <v>1948</v>
      </c>
      <c r="B169" s="114" t="s">
        <v>2339</v>
      </c>
      <c r="C169" s="15" t="s">
        <v>534</v>
      </c>
      <c r="D169" s="15">
        <v>120</v>
      </c>
      <c r="E169" s="290"/>
      <c r="F169" s="15" t="str">
        <f>IF(D169*E169,D169*E169,"")</f>
        <v/>
      </c>
      <c r="G169" s="1191"/>
    </row>
    <row r="170" spans="1:7" s="114" customFormat="1">
      <c r="A170" s="140"/>
      <c r="C170" s="15"/>
      <c r="D170" s="15"/>
      <c r="E170" s="290"/>
      <c r="F170" s="15"/>
      <c r="G170" s="1191"/>
    </row>
    <row r="171" spans="1:7" s="114" customFormat="1" ht="39.6">
      <c r="A171" s="140" t="s">
        <v>1949</v>
      </c>
      <c r="B171" s="114" t="s">
        <v>2340</v>
      </c>
      <c r="C171" s="15" t="s">
        <v>534</v>
      </c>
      <c r="D171" s="15">
        <v>15</v>
      </c>
      <c r="E171" s="290"/>
      <c r="F171" s="15" t="str">
        <f>IF(D171*E171,D171*E171,"")</f>
        <v/>
      </c>
      <c r="G171" s="1191"/>
    </row>
    <row r="172" spans="1:7" s="114" customFormat="1">
      <c r="A172" s="140"/>
      <c r="C172" s="15"/>
      <c r="D172" s="15"/>
      <c r="E172" s="290"/>
      <c r="F172" s="15"/>
      <c r="G172" s="1191"/>
    </row>
    <row r="173" spans="1:7" s="114" customFormat="1">
      <c r="A173" s="140" t="s">
        <v>1950</v>
      </c>
      <c r="B173" s="114" t="s">
        <v>2341</v>
      </c>
      <c r="C173" s="15" t="s">
        <v>258</v>
      </c>
      <c r="D173" s="15">
        <v>1</v>
      </c>
      <c r="E173" s="290"/>
      <c r="F173" s="15" t="str">
        <f t="shared" ref="F173" si="5">IF(D173*E173,D173*E173,"")</f>
        <v/>
      </c>
      <c r="G173" s="1191"/>
    </row>
    <row r="174" spans="1:7" s="114" customFormat="1" ht="13.8" thickBot="1">
      <c r="A174" s="140"/>
      <c r="C174" s="15"/>
      <c r="D174" s="15"/>
      <c r="E174" s="290"/>
      <c r="F174" s="15"/>
      <c r="G174" s="1191"/>
    </row>
    <row r="175" spans="1:7" s="272" customFormat="1" ht="13.8" thickBot="1">
      <c r="A175" s="13"/>
      <c r="B175" s="1340" t="s">
        <v>2452</v>
      </c>
      <c r="C175" s="1341"/>
      <c r="D175" s="66"/>
      <c r="E175" s="1202"/>
      <c r="F175" s="64">
        <f>SUM(F161:F174)</f>
        <v>0</v>
      </c>
      <c r="G175" s="1153"/>
    </row>
    <row r="176" spans="1:7" s="272" customFormat="1">
      <c r="A176" s="136"/>
      <c r="B176" s="131"/>
      <c r="C176" s="30"/>
      <c r="D176" s="65"/>
      <c r="E176" s="65"/>
      <c r="F176" s="68"/>
      <c r="G176" s="1153"/>
    </row>
    <row r="177" spans="1:7" s="139" customFormat="1" ht="12.75" customHeight="1">
      <c r="A177" s="146" t="s">
        <v>1951</v>
      </c>
      <c r="B177" s="104" t="s">
        <v>1195</v>
      </c>
      <c r="C177" s="131"/>
      <c r="D177" s="131"/>
      <c r="E177" s="131"/>
      <c r="F177" s="131"/>
      <c r="G177" s="1190"/>
    </row>
    <row r="178" spans="1:7" s="139" customFormat="1" ht="12" customHeight="1">
      <c r="A178" s="141"/>
      <c r="B178" s="142"/>
      <c r="C178" s="143"/>
      <c r="D178" s="144"/>
      <c r="E178" s="145"/>
      <c r="F178" s="145"/>
      <c r="G178" s="1190"/>
    </row>
    <row r="179" spans="1:7" s="139" customFormat="1" ht="36">
      <c r="A179" s="172"/>
      <c r="B179" s="171" t="s">
        <v>1196</v>
      </c>
      <c r="C179" s="143"/>
      <c r="D179" s="144"/>
      <c r="E179" s="145"/>
      <c r="F179" s="145"/>
      <c r="G179" s="1190"/>
    </row>
    <row r="180" spans="1:7" s="139" customFormat="1" ht="12" customHeight="1">
      <c r="A180" s="172"/>
      <c r="B180" s="142"/>
      <c r="C180" s="143"/>
      <c r="D180" s="144"/>
      <c r="E180" s="145"/>
      <c r="F180" s="145"/>
      <c r="G180" s="1190"/>
    </row>
    <row r="181" spans="1:7" s="114" customFormat="1" ht="105.6">
      <c r="A181" s="140" t="s">
        <v>1259</v>
      </c>
      <c r="B181" s="114" t="s">
        <v>3520</v>
      </c>
      <c r="C181" s="15" t="s">
        <v>258</v>
      </c>
      <c r="D181" s="15">
        <v>281</v>
      </c>
      <c r="E181" s="290"/>
      <c r="F181" s="15" t="str">
        <f t="shared" ref="F181" si="6">IF(D181*E181,D181*E181,"")</f>
        <v/>
      </c>
      <c r="G181" s="1191"/>
    </row>
    <row r="182" spans="1:7" s="114" customFormat="1">
      <c r="A182" s="140"/>
      <c r="C182" s="15"/>
      <c r="D182" s="15"/>
      <c r="E182" s="290"/>
      <c r="F182" s="15"/>
      <c r="G182" s="1191"/>
    </row>
    <row r="183" spans="1:7" s="114" customFormat="1" ht="105.6">
      <c r="A183" s="140" t="s">
        <v>1260</v>
      </c>
      <c r="B183" s="114" t="s">
        <v>3519</v>
      </c>
      <c r="C183" s="15" t="s">
        <v>258</v>
      </c>
      <c r="D183" s="15">
        <v>251</v>
      </c>
      <c r="E183" s="290"/>
      <c r="F183" s="15" t="str">
        <f>IF(D183*E183,D183*E183,"")</f>
        <v/>
      </c>
      <c r="G183" s="1191"/>
    </row>
    <row r="184" spans="1:7" s="114" customFormat="1">
      <c r="A184" s="140"/>
      <c r="C184" s="15"/>
      <c r="D184" s="15"/>
      <c r="E184" s="290"/>
      <c r="F184" s="15"/>
      <c r="G184" s="1191"/>
    </row>
    <row r="185" spans="1:7" s="114" customFormat="1" ht="66">
      <c r="A185" s="140" t="s">
        <v>1261</v>
      </c>
      <c r="B185" s="114" t="s">
        <v>2342</v>
      </c>
      <c r="C185" s="15" t="s">
        <v>258</v>
      </c>
      <c r="D185" s="15">
        <v>251</v>
      </c>
      <c r="E185" s="290"/>
      <c r="F185" s="15" t="str">
        <f t="shared" ref="F185" si="7">IF(D185*E185,D185*E185,"")</f>
        <v/>
      </c>
      <c r="G185" s="1191"/>
    </row>
    <row r="186" spans="1:7" s="114" customFormat="1">
      <c r="A186" s="140"/>
      <c r="C186" s="15"/>
      <c r="D186" s="15"/>
      <c r="E186" s="290"/>
      <c r="F186" s="15"/>
      <c r="G186" s="1191"/>
    </row>
    <row r="187" spans="1:7" s="114" customFormat="1" ht="118.8">
      <c r="A187" s="140" t="s">
        <v>1262</v>
      </c>
      <c r="B187" s="114" t="s">
        <v>3521</v>
      </c>
      <c r="C187" s="15" t="s">
        <v>339</v>
      </c>
      <c r="D187" s="15">
        <v>251</v>
      </c>
      <c r="E187" s="290"/>
      <c r="F187" s="15" t="str">
        <f t="shared" ref="F187" si="8">IF(D187*E187,D187*E187,"")</f>
        <v/>
      </c>
      <c r="G187" s="1191"/>
    </row>
    <row r="188" spans="1:7" s="114" customFormat="1">
      <c r="A188" s="140"/>
      <c r="C188" s="15"/>
      <c r="D188" s="15"/>
      <c r="E188" s="290"/>
      <c r="F188" s="15"/>
      <c r="G188" s="1191"/>
    </row>
    <row r="189" spans="1:7" s="114" customFormat="1" ht="52.8">
      <c r="A189" s="140" t="s">
        <v>1263</v>
      </c>
      <c r="B189" s="114" t="s">
        <v>1197</v>
      </c>
      <c r="C189" s="15" t="s">
        <v>339</v>
      </c>
      <c r="D189" s="15">
        <v>7</v>
      </c>
      <c r="E189" s="290"/>
      <c r="F189" s="15" t="str">
        <f>IF(D189*E189,D189*E189,"")</f>
        <v/>
      </c>
      <c r="G189" s="1191"/>
    </row>
    <row r="190" spans="1:7" s="114" customFormat="1">
      <c r="A190" s="140"/>
      <c r="C190" s="15"/>
      <c r="D190" s="15"/>
      <c r="E190" s="290"/>
      <c r="F190" s="15"/>
      <c r="G190" s="1191"/>
    </row>
    <row r="191" spans="1:7" s="114" customFormat="1" ht="303.60000000000002">
      <c r="A191" s="140" t="s">
        <v>2453</v>
      </c>
      <c r="B191" s="114" t="s">
        <v>3522</v>
      </c>
      <c r="C191" s="15" t="s">
        <v>339</v>
      </c>
      <c r="D191" s="15">
        <v>4</v>
      </c>
      <c r="E191" s="290"/>
      <c r="F191" s="15" t="str">
        <f>IF(D191*E191,D191*E191,"")</f>
        <v/>
      </c>
      <c r="G191" s="1191"/>
    </row>
    <row r="192" spans="1:7" s="114" customFormat="1">
      <c r="A192" s="140"/>
      <c r="C192" s="15"/>
      <c r="D192" s="15"/>
      <c r="E192" s="290"/>
      <c r="F192" s="15"/>
      <c r="G192" s="1191"/>
    </row>
    <row r="193" spans="1:7" s="114" customFormat="1" ht="158.4">
      <c r="A193" s="140" t="s">
        <v>2454</v>
      </c>
      <c r="B193" s="114" t="s">
        <v>3523</v>
      </c>
      <c r="C193" s="15" t="s">
        <v>534</v>
      </c>
      <c r="D193" s="15">
        <v>66</v>
      </c>
      <c r="E193" s="290"/>
      <c r="F193" s="15" t="str">
        <f t="shared" ref="F193" si="9">IF(D193*E193,D193*E193,"")</f>
        <v/>
      </c>
      <c r="G193" s="1191"/>
    </row>
    <row r="194" spans="1:7" s="114" customFormat="1">
      <c r="A194" s="140"/>
      <c r="C194" s="15"/>
      <c r="D194" s="15"/>
      <c r="E194" s="290"/>
      <c r="F194" s="15"/>
      <c r="G194" s="1191"/>
    </row>
    <row r="195" spans="1:7" s="114" customFormat="1" ht="158.4">
      <c r="A195" s="140" t="s">
        <v>2455</v>
      </c>
      <c r="B195" s="114" t="s">
        <v>3524</v>
      </c>
      <c r="C195" s="15" t="s">
        <v>534</v>
      </c>
      <c r="D195" s="15">
        <v>684</v>
      </c>
      <c r="E195" s="290"/>
      <c r="F195" s="15" t="str">
        <f t="shared" ref="F195" si="10">IF(D195*E195,D195*E195,"")</f>
        <v/>
      </c>
      <c r="G195" s="1191"/>
    </row>
    <row r="196" spans="1:7" s="114" customFormat="1">
      <c r="A196" s="140"/>
      <c r="C196" s="15"/>
      <c r="D196" s="15"/>
      <c r="E196" s="290"/>
      <c r="F196" s="15"/>
      <c r="G196" s="1191"/>
    </row>
    <row r="197" spans="1:7" s="114" customFormat="1" ht="158.4">
      <c r="A197" s="140" t="s">
        <v>2456</v>
      </c>
      <c r="B197" s="114" t="s">
        <v>3525</v>
      </c>
      <c r="C197" s="15" t="s">
        <v>534</v>
      </c>
      <c r="D197" s="15">
        <v>54</v>
      </c>
      <c r="E197" s="290"/>
      <c r="F197" s="15" t="str">
        <f t="shared" ref="F197" si="11">IF(D197*E197,D197*E197,"")</f>
        <v/>
      </c>
      <c r="G197" s="1191"/>
    </row>
    <row r="198" spans="1:7" s="114" customFormat="1">
      <c r="A198" s="140"/>
      <c r="C198" s="15"/>
      <c r="D198" s="15"/>
      <c r="E198" s="290"/>
      <c r="F198" s="15"/>
      <c r="G198" s="1191"/>
    </row>
    <row r="199" spans="1:7" s="114" customFormat="1" ht="153.75" customHeight="1">
      <c r="A199" s="140" t="s">
        <v>2457</v>
      </c>
      <c r="B199" s="114" t="s">
        <v>3518</v>
      </c>
      <c r="C199" s="15" t="s">
        <v>534</v>
      </c>
      <c r="D199" s="15">
        <v>198</v>
      </c>
      <c r="E199" s="290"/>
      <c r="F199" s="15" t="str">
        <f t="shared" ref="F199" si="12">IF(D199*E199,D199*E199,"")</f>
        <v/>
      </c>
      <c r="G199" s="1191"/>
    </row>
    <row r="200" spans="1:7" s="114" customFormat="1">
      <c r="A200" s="140"/>
      <c r="C200" s="15"/>
      <c r="D200" s="15"/>
      <c r="E200" s="290"/>
      <c r="F200" s="15"/>
      <c r="G200" s="1191"/>
    </row>
    <row r="201" spans="1:7" s="114" customFormat="1" ht="92.4">
      <c r="A201" s="140" t="s">
        <v>2458</v>
      </c>
      <c r="B201" s="114" t="s">
        <v>3526</v>
      </c>
      <c r="C201" s="15" t="s">
        <v>339</v>
      </c>
      <c r="D201" s="15">
        <v>40</v>
      </c>
      <c r="E201" s="290"/>
      <c r="F201" s="15" t="str">
        <f t="shared" ref="F201" si="13">IF(D201*E201,D201*E201,"")</f>
        <v/>
      </c>
      <c r="G201" s="1191"/>
    </row>
    <row r="202" spans="1:7" s="114" customFormat="1">
      <c r="A202" s="140"/>
      <c r="C202" s="15"/>
      <c r="D202" s="15"/>
      <c r="E202" s="290"/>
      <c r="F202" s="15"/>
      <c r="G202" s="1191"/>
    </row>
    <row r="203" spans="1:7" s="114" customFormat="1" ht="92.4">
      <c r="A203" s="140" t="s">
        <v>2459</v>
      </c>
      <c r="B203" s="114" t="s">
        <v>3527</v>
      </c>
      <c r="C203" s="15" t="s">
        <v>339</v>
      </c>
      <c r="D203" s="15">
        <v>280</v>
      </c>
      <c r="E203" s="290"/>
      <c r="F203" s="15" t="str">
        <f>IF(D203*E203,D203*E203,"")</f>
        <v/>
      </c>
      <c r="G203" s="1191"/>
    </row>
    <row r="204" spans="1:7" s="114" customFormat="1">
      <c r="A204" s="140"/>
      <c r="C204" s="15"/>
      <c r="D204" s="15"/>
      <c r="E204" s="290"/>
      <c r="F204" s="15"/>
      <c r="G204" s="1191"/>
    </row>
    <row r="205" spans="1:7" s="114" customFormat="1" ht="92.4">
      <c r="A205" s="140" t="s">
        <v>2460</v>
      </c>
      <c r="B205" s="114" t="s">
        <v>3528</v>
      </c>
      <c r="C205" s="15" t="s">
        <v>339</v>
      </c>
      <c r="D205" s="15">
        <v>25</v>
      </c>
      <c r="E205" s="290"/>
      <c r="F205" s="15" t="str">
        <f t="shared" ref="F205" si="14">IF(D205*E205,D205*E205,"")</f>
        <v/>
      </c>
      <c r="G205" s="1191"/>
    </row>
    <row r="206" spans="1:7" s="114" customFormat="1">
      <c r="A206" s="140"/>
      <c r="C206" s="15"/>
      <c r="D206" s="15"/>
      <c r="E206" s="290"/>
      <c r="F206" s="15"/>
      <c r="G206" s="1191"/>
    </row>
    <row r="207" spans="1:7" s="114" customFormat="1" ht="92.4">
      <c r="A207" s="140" t="s">
        <v>2461</v>
      </c>
      <c r="B207" s="114" t="s">
        <v>3529</v>
      </c>
      <c r="C207" s="15" t="s">
        <v>339</v>
      </c>
      <c r="D207" s="15">
        <v>80</v>
      </c>
      <c r="E207" s="290"/>
      <c r="F207" s="15" t="str">
        <f t="shared" ref="F207" si="15">IF(D207*E207,D207*E207,"")</f>
        <v/>
      </c>
      <c r="G207" s="1191"/>
    </row>
    <row r="208" spans="1:7" s="114" customFormat="1">
      <c r="A208" s="140"/>
      <c r="C208" s="15"/>
      <c r="D208" s="15"/>
      <c r="E208" s="290"/>
      <c r="F208" s="15"/>
      <c r="G208" s="1191"/>
    </row>
    <row r="209" spans="1:7" s="114" customFormat="1" ht="92.4">
      <c r="A209" s="140" t="s">
        <v>2462</v>
      </c>
      <c r="B209" s="114" t="s">
        <v>3530</v>
      </c>
      <c r="C209" s="15" t="s">
        <v>339</v>
      </c>
      <c r="D209" s="15">
        <v>1</v>
      </c>
      <c r="E209" s="290"/>
      <c r="F209" s="15" t="str">
        <f t="shared" ref="F209" si="16">IF(D209*E209,D209*E209,"")</f>
        <v/>
      </c>
      <c r="G209" s="1192"/>
    </row>
    <row r="210" spans="1:7" s="114" customFormat="1">
      <c r="A210" s="140"/>
      <c r="C210" s="15"/>
      <c r="D210" s="15"/>
      <c r="E210" s="290"/>
      <c r="F210" s="15"/>
      <c r="G210" s="1191"/>
    </row>
    <row r="211" spans="1:7" s="114" customFormat="1" ht="26.4">
      <c r="A211" s="140" t="s">
        <v>2463</v>
      </c>
      <c r="B211" s="114" t="s">
        <v>2343</v>
      </c>
      <c r="C211" s="15" t="s">
        <v>258</v>
      </c>
      <c r="D211" s="15">
        <v>124</v>
      </c>
      <c r="E211" s="290"/>
      <c r="F211" s="15" t="str">
        <f>IF(D211*E211,D211*E211,"")</f>
        <v/>
      </c>
      <c r="G211" s="1191"/>
    </row>
    <row r="212" spans="1:7" s="114" customFormat="1">
      <c r="A212" s="140"/>
      <c r="C212" s="15"/>
      <c r="D212" s="15"/>
      <c r="E212" s="290"/>
      <c r="F212" s="15"/>
      <c r="G212" s="1191"/>
    </row>
    <row r="213" spans="1:7" s="114" customFormat="1" ht="26.4">
      <c r="A213" s="140" t="s">
        <v>2464</v>
      </c>
      <c r="B213" s="114" t="s">
        <v>2344</v>
      </c>
      <c r="C213" s="15" t="s">
        <v>258</v>
      </c>
      <c r="D213" s="15">
        <v>7</v>
      </c>
      <c r="E213" s="290"/>
      <c r="F213" s="15" t="str">
        <f>IF(D213*E213,D213*E213,"")</f>
        <v/>
      </c>
      <c r="G213" s="1191"/>
    </row>
    <row r="214" spans="1:7" s="114" customFormat="1">
      <c r="A214" s="140"/>
      <c r="C214" s="15"/>
      <c r="D214" s="15"/>
      <c r="E214" s="290"/>
      <c r="F214" s="15"/>
      <c r="G214" s="1191"/>
    </row>
    <row r="215" spans="1:7" s="114" customFormat="1" ht="26.4">
      <c r="A215" s="140" t="s">
        <v>2465</v>
      </c>
      <c r="B215" s="114" t="s">
        <v>2345</v>
      </c>
      <c r="C215" s="15" t="s">
        <v>258</v>
      </c>
      <c r="D215" s="15">
        <v>9</v>
      </c>
      <c r="E215" s="290"/>
      <c r="F215" s="15" t="str">
        <f>IF(D215*E215,D215*E215,"")</f>
        <v/>
      </c>
      <c r="G215" s="1191"/>
    </row>
    <row r="216" spans="1:7" s="114" customFormat="1">
      <c r="A216" s="140"/>
      <c r="C216" s="15"/>
      <c r="D216" s="15"/>
      <c r="E216" s="290"/>
      <c r="F216" s="15"/>
      <c r="G216" s="1191"/>
    </row>
    <row r="217" spans="1:7" s="114" customFormat="1" ht="52.8">
      <c r="A217" s="140" t="s">
        <v>2466</v>
      </c>
      <c r="B217" s="114" t="s">
        <v>2333</v>
      </c>
      <c r="C217" s="15" t="s">
        <v>258</v>
      </c>
      <c r="D217" s="15">
        <v>1</v>
      </c>
      <c r="E217" s="290"/>
      <c r="F217" s="15" t="str">
        <f t="shared" ref="F217" si="17">IF(D217*E217,D217*E217,"")</f>
        <v/>
      </c>
      <c r="G217" s="1191"/>
    </row>
    <row r="218" spans="1:7" s="114" customFormat="1">
      <c r="A218" s="140"/>
      <c r="C218" s="15"/>
      <c r="D218" s="15"/>
      <c r="E218" s="290"/>
      <c r="F218" s="15"/>
      <c r="G218" s="1191"/>
    </row>
    <row r="219" spans="1:7" s="114" customFormat="1" ht="52.8">
      <c r="A219" s="140" t="s">
        <v>2467</v>
      </c>
      <c r="B219" s="114" t="s">
        <v>1198</v>
      </c>
      <c r="C219" s="15" t="s">
        <v>348</v>
      </c>
      <c r="D219" s="15">
        <v>200</v>
      </c>
      <c r="E219" s="290"/>
      <c r="F219" s="15" t="str">
        <f t="shared" ref="F219" si="18">IF(D219*E219,D219*E219,"")</f>
        <v/>
      </c>
      <c r="G219" s="1191"/>
    </row>
    <row r="220" spans="1:7" s="114" customFormat="1">
      <c r="A220" s="140"/>
      <c r="C220" s="15"/>
      <c r="D220" s="15"/>
      <c r="E220" s="290"/>
      <c r="F220" s="15"/>
      <c r="G220" s="1191"/>
    </row>
    <row r="221" spans="1:7" s="114" customFormat="1" ht="26.4">
      <c r="A221" s="140" t="s">
        <v>2468</v>
      </c>
      <c r="B221" s="114" t="s">
        <v>1199</v>
      </c>
      <c r="C221" s="15" t="s">
        <v>258</v>
      </c>
      <c r="D221" s="15">
        <v>1</v>
      </c>
      <c r="E221" s="290"/>
      <c r="F221" s="15" t="str">
        <f>IF(D221*E221,D221*E221,"")</f>
        <v/>
      </c>
      <c r="G221" s="1191"/>
    </row>
    <row r="222" spans="1:7" s="114" customFormat="1" ht="13.8" thickBot="1">
      <c r="A222" s="140"/>
      <c r="C222" s="15"/>
      <c r="D222" s="15"/>
      <c r="E222" s="290"/>
      <c r="F222" s="15"/>
      <c r="G222" s="1191"/>
    </row>
    <row r="223" spans="1:7" s="272" customFormat="1" ht="13.8" thickBot="1">
      <c r="A223" s="13"/>
      <c r="B223" s="1340" t="s">
        <v>2469</v>
      </c>
      <c r="C223" s="1341"/>
      <c r="D223" s="66"/>
      <c r="E223" s="66"/>
      <c r="F223" s="64">
        <f>SUM(F181:F222)</f>
        <v>0</v>
      </c>
      <c r="G223" s="1153"/>
    </row>
    <row r="224" spans="1:7" s="272" customFormat="1">
      <c r="A224" s="136"/>
      <c r="B224" s="131"/>
      <c r="C224" s="30"/>
      <c r="D224" s="65"/>
      <c r="E224" s="65"/>
      <c r="F224" s="68"/>
      <c r="G224" s="1153"/>
    </row>
    <row r="225" spans="1:7" s="272" customFormat="1">
      <c r="A225" s="136"/>
      <c r="B225" s="131"/>
      <c r="C225" s="30"/>
      <c r="D225" s="65"/>
      <c r="E225" s="65"/>
      <c r="F225" s="68"/>
      <c r="G225" s="1153"/>
    </row>
    <row r="226" spans="1:7" s="272" customFormat="1">
      <c r="A226" s="136"/>
      <c r="B226" s="131"/>
      <c r="C226" s="30"/>
      <c r="D226" s="65"/>
      <c r="E226" s="65"/>
      <c r="F226" s="68"/>
      <c r="G226" s="1153"/>
    </row>
    <row r="227" spans="1:7" s="272" customFormat="1">
      <c r="A227" s="136"/>
      <c r="B227" s="131"/>
      <c r="C227" s="30"/>
      <c r="D227" s="65"/>
      <c r="E227" s="65"/>
      <c r="F227" s="68"/>
      <c r="G227" s="1153"/>
    </row>
    <row r="228" spans="1:7" s="272" customFormat="1">
      <c r="A228" s="140"/>
      <c r="B228" s="114"/>
      <c r="C228" s="15"/>
      <c r="D228" s="15"/>
      <c r="E228" s="15"/>
      <c r="F228" s="15"/>
      <c r="G228" s="1153"/>
    </row>
    <row r="229" spans="1:7" s="272" customFormat="1">
      <c r="A229" s="140"/>
      <c r="B229" s="114"/>
      <c r="C229" s="15"/>
      <c r="D229" s="15"/>
      <c r="E229" s="15"/>
      <c r="F229" s="15"/>
      <c r="G229" s="1153"/>
    </row>
    <row r="230" spans="1:7" s="272" customFormat="1">
      <c r="A230" s="14"/>
      <c r="B230" s="11"/>
      <c r="C230" s="15"/>
      <c r="D230" s="15"/>
      <c r="E230" s="15"/>
      <c r="F230" s="15"/>
      <c r="G230" s="1153"/>
    </row>
    <row r="231" spans="1:7" s="272" customFormat="1">
      <c r="A231" s="124"/>
      <c r="B231" s="11"/>
      <c r="C231" s="15"/>
      <c r="D231" s="15"/>
      <c r="E231" s="15"/>
      <c r="F231" s="15"/>
      <c r="G231" s="1153"/>
    </row>
    <row r="232" spans="1:7" s="272" customFormat="1" ht="13.8" thickBot="1">
      <c r="A232" s="125" t="s">
        <v>1245</v>
      </c>
      <c r="B232" s="39" t="s">
        <v>1203</v>
      </c>
      <c r="C232" s="74"/>
      <c r="D232" s="75"/>
      <c r="E232" s="75"/>
      <c r="F232" s="115"/>
      <c r="G232" s="1153"/>
    </row>
    <row r="233" spans="1:7" s="272" customFormat="1" ht="13.8" thickTop="1">
      <c r="A233" s="128"/>
      <c r="B233" s="108"/>
      <c r="C233" s="107"/>
      <c r="D233" s="107"/>
      <c r="E233" s="109"/>
      <c r="F233" s="110"/>
      <c r="G233" s="1153"/>
    </row>
    <row r="234" spans="1:7" s="272" customFormat="1">
      <c r="A234" s="127" t="s">
        <v>335</v>
      </c>
      <c r="B234" s="280" t="s">
        <v>2346</v>
      </c>
      <c r="C234" s="76"/>
      <c r="D234" s="76"/>
      <c r="E234" s="77"/>
      <c r="F234" s="78">
        <f>F155</f>
        <v>0</v>
      </c>
      <c r="G234" s="1153"/>
    </row>
    <row r="235" spans="1:7" s="272" customFormat="1">
      <c r="A235" s="128"/>
      <c r="B235" s="108"/>
      <c r="C235" s="107"/>
      <c r="D235" s="107"/>
      <c r="E235" s="109"/>
      <c r="F235" s="110"/>
      <c r="G235" s="1153"/>
    </row>
    <row r="236" spans="1:7" s="272" customFormat="1">
      <c r="A236" s="127" t="s">
        <v>337</v>
      </c>
      <c r="B236" s="280" t="s">
        <v>2334</v>
      </c>
      <c r="C236" s="76"/>
      <c r="D236" s="76"/>
      <c r="E236" s="77"/>
      <c r="F236" s="78">
        <f>F175</f>
        <v>0</v>
      </c>
      <c r="G236" s="1153"/>
    </row>
    <row r="237" spans="1:7" s="272" customFormat="1">
      <c r="A237" s="128"/>
      <c r="B237" s="108"/>
      <c r="C237" s="107"/>
      <c r="D237" s="107"/>
      <c r="E237" s="109"/>
      <c r="F237" s="110"/>
      <c r="G237" s="1153"/>
    </row>
    <row r="238" spans="1:7" s="272" customFormat="1">
      <c r="A238" s="127" t="s">
        <v>257</v>
      </c>
      <c r="B238" s="280" t="s">
        <v>1195</v>
      </c>
      <c r="C238" s="76"/>
      <c r="D238" s="76"/>
      <c r="E238" s="77"/>
      <c r="F238" s="78">
        <f>F223</f>
        <v>0</v>
      </c>
      <c r="G238" s="1153"/>
    </row>
    <row r="239" spans="1:7" s="272" customFormat="1" ht="13.8" thickBot="1">
      <c r="A239" s="128"/>
      <c r="B239" s="108"/>
      <c r="C239" s="107"/>
      <c r="D239" s="107"/>
      <c r="E239" s="109"/>
      <c r="F239" s="110"/>
      <c r="G239" s="1153"/>
    </row>
    <row r="240" spans="1:7" s="272" customFormat="1" ht="14.4" thickTop="1" thickBot="1">
      <c r="A240" s="129" t="s">
        <v>1245</v>
      </c>
      <c r="B240" s="1330" t="s">
        <v>1204</v>
      </c>
      <c r="C240" s="1331"/>
      <c r="D240" s="1331"/>
      <c r="E240" s="1331"/>
      <c r="F240" s="79">
        <f>SUM(F233:F238)</f>
        <v>0</v>
      </c>
      <c r="G240" s="1153"/>
    </row>
    <row r="241" spans="1:6" ht="13.8" thickTop="1">
      <c r="A241" s="147"/>
      <c r="B241" s="147"/>
      <c r="C241" s="45"/>
      <c r="D241" s="45"/>
      <c r="E241" s="45"/>
      <c r="F241" s="63"/>
    </row>
  </sheetData>
  <protectedRanges>
    <protectedRange sqref="E77 E66" name="Range1_10_1"/>
    <protectedRange sqref="E79 E81 E83 E86 E88 E70:E74" name="Range1_10_1_1"/>
    <protectedRange sqref="E78 E80 E82 E84:E85 E89 E87" name="Range1_7_2"/>
    <protectedRange sqref="E93:E99" name="Range1_10_1_2"/>
    <protectedRange sqref="E222" name="Range1_4_1"/>
    <protectedRange sqref="E125:E154 E199:E208 E217:E221" name="Range1_4_1_1"/>
    <protectedRange sqref="E107:E124 E181:E198 E161:E174" name="Range1_4_2_1_1"/>
    <protectedRange sqref="E209:E216" name="Range1_4_3_1_1"/>
  </protectedRanges>
  <mergeCells count="28">
    <mergeCell ref="B223:C223"/>
    <mergeCell ref="B240:E240"/>
    <mergeCell ref="B68:F68"/>
    <mergeCell ref="B78:F78"/>
    <mergeCell ref="B80:F80"/>
    <mergeCell ref="B76:F76"/>
    <mergeCell ref="B72:F72"/>
    <mergeCell ref="B100:F100"/>
    <mergeCell ref="B99:F99"/>
    <mergeCell ref="B87:F87"/>
    <mergeCell ref="B155:C155"/>
    <mergeCell ref="B175:C175"/>
    <mergeCell ref="A28:F28"/>
    <mergeCell ref="C46:F46"/>
    <mergeCell ref="C57:F57"/>
    <mergeCell ref="C58:F58"/>
    <mergeCell ref="B97:F97"/>
    <mergeCell ref="B93:F93"/>
    <mergeCell ref="B89:F89"/>
    <mergeCell ref="B91:F91"/>
    <mergeCell ref="B95:F95"/>
    <mergeCell ref="B70:F70"/>
    <mergeCell ref="B82:F82"/>
    <mergeCell ref="B74:F74"/>
    <mergeCell ref="A84:A85"/>
    <mergeCell ref="B84:F85"/>
    <mergeCell ref="B64:F64"/>
    <mergeCell ref="B66:F66"/>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&amp;L&amp;"Arial,Bold"&amp;8&amp;K01+019PAVILJON I - CJELOVITA OBNOVA ZGRADE&amp;R&amp;"Arial,Bold"&amp;8&amp;K01+019TROŠKOVNIK</oddHeader>
    <oddFooter>&amp;L&amp;"Arial,Bold"&amp;8&amp;K01+014ZOP: 025/21-GP
&amp;R&amp;"Arial,Bold"&amp;8&amp;K01+015&amp;F
&amp;A
&amp;P</oddFooter>
  </headerFooter>
  <rowBreaks count="5" manualBreakCount="5">
    <brk id="60" max="16383" man="1"/>
    <brk id="75" max="16383" man="1"/>
    <brk id="100" max="16383" man="1"/>
    <brk id="156" max="16383" man="1"/>
    <brk id="176"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F96"/>
  <sheetViews>
    <sheetView showZeros="0" view="pageBreakPreview" zoomScale="88" zoomScaleNormal="88" zoomScaleSheetLayoutView="88" workbookViewId="0">
      <selection activeCell="F84" sqref="F84"/>
    </sheetView>
  </sheetViews>
  <sheetFormatPr defaultColWidth="9.125" defaultRowHeight="13.2"/>
  <cols>
    <col min="1" max="1" width="9.125" style="14" customWidth="1"/>
    <col min="2" max="2" width="55.375" style="11" customWidth="1"/>
    <col min="3" max="3" width="9" style="16" customWidth="1"/>
    <col min="4" max="4" width="10.875" style="16" customWidth="1"/>
    <col min="5" max="5" width="12.375" style="16" customWidth="1"/>
    <col min="6" max="6" width="15.75" style="16" customWidth="1"/>
    <col min="7" max="7" width="45.625" style="52" customWidth="1"/>
    <col min="8" max="16384" width="9.125" style="52"/>
  </cols>
  <sheetData>
    <row r="1" spans="1:4">
      <c r="A1" s="157"/>
      <c r="B1" s="158"/>
      <c r="C1" s="159"/>
      <c r="D1" s="159"/>
    </row>
    <row r="2" spans="1:4">
      <c r="A2" s="157"/>
      <c r="B2" s="158"/>
      <c r="C2" s="159"/>
      <c r="D2" s="159"/>
    </row>
    <row r="3" spans="1:4" ht="26.4">
      <c r="A3" s="157"/>
      <c r="B3" s="160" t="s">
        <v>1895</v>
      </c>
      <c r="C3" s="159"/>
      <c r="D3" s="159"/>
    </row>
    <row r="4" spans="1:4">
      <c r="A4" s="157"/>
      <c r="B4" s="158"/>
      <c r="C4" s="159"/>
      <c r="D4" s="159"/>
    </row>
    <row r="5" spans="1:4">
      <c r="A5" s="157"/>
      <c r="B5" s="158" t="s">
        <v>1018</v>
      </c>
      <c r="C5" s="159"/>
      <c r="D5" s="159"/>
    </row>
    <row r="6" spans="1:4" ht="39.6">
      <c r="A6" s="157"/>
      <c r="B6" s="301" t="s">
        <v>1869</v>
      </c>
      <c r="C6" s="159"/>
      <c r="D6" s="159"/>
    </row>
    <row r="7" spans="1:4">
      <c r="A7" s="157"/>
      <c r="B7" s="539"/>
      <c r="C7" s="159"/>
      <c r="D7" s="159"/>
    </row>
    <row r="8" spans="1:4">
      <c r="A8" s="157"/>
      <c r="B8" s="539" t="s">
        <v>1069</v>
      </c>
      <c r="C8" s="159"/>
      <c r="D8" s="159"/>
    </row>
    <row r="9" spans="1:4">
      <c r="A9" s="157"/>
      <c r="B9" s="301" t="s">
        <v>1870</v>
      </c>
      <c r="C9" s="159"/>
      <c r="D9" s="159"/>
    </row>
    <row r="10" spans="1:4">
      <c r="A10" s="157"/>
      <c r="B10" s="539"/>
      <c r="C10" s="159"/>
      <c r="D10" s="159"/>
    </row>
    <row r="11" spans="1:4">
      <c r="A11" s="157"/>
      <c r="B11" s="539" t="s">
        <v>1019</v>
      </c>
      <c r="C11" s="159"/>
      <c r="D11" s="159"/>
    </row>
    <row r="12" spans="1:4" ht="26.4">
      <c r="A12" s="157"/>
      <c r="B12" s="540" t="s">
        <v>1871</v>
      </c>
      <c r="C12" s="159"/>
      <c r="D12" s="159"/>
    </row>
    <row r="13" spans="1:4">
      <c r="A13" s="157"/>
      <c r="B13" s="539"/>
      <c r="C13" s="159"/>
      <c r="D13" s="159"/>
    </row>
    <row r="14" spans="1:4">
      <c r="A14" s="157"/>
      <c r="B14" s="539" t="s">
        <v>1070</v>
      </c>
      <c r="C14" s="159"/>
      <c r="D14" s="159"/>
    </row>
    <row r="15" spans="1:4">
      <c r="A15" s="157"/>
      <c r="B15" s="302" t="s">
        <v>1071</v>
      </c>
      <c r="C15" s="159"/>
      <c r="D15" s="159"/>
    </row>
    <row r="16" spans="1:4">
      <c r="A16" s="157"/>
      <c r="B16" s="158"/>
      <c r="C16" s="159"/>
      <c r="D16" s="159"/>
    </row>
    <row r="17" spans="1:6">
      <c r="A17" s="157"/>
      <c r="B17" s="158"/>
      <c r="C17" s="159"/>
      <c r="D17" s="159"/>
    </row>
    <row r="18" spans="1:6">
      <c r="A18" s="157"/>
      <c r="B18" s="158"/>
      <c r="C18" s="159"/>
      <c r="D18" s="159"/>
    </row>
    <row r="19" spans="1:6">
      <c r="A19" s="157"/>
      <c r="B19" s="158"/>
      <c r="C19" s="159"/>
      <c r="D19" s="159"/>
    </row>
    <row r="20" spans="1:6">
      <c r="A20" s="157"/>
      <c r="B20" s="158"/>
      <c r="C20" s="159"/>
      <c r="D20" s="159"/>
    </row>
    <row r="24" spans="1:6" s="272" customFormat="1">
      <c r="A24" s="14"/>
      <c r="B24" s="11"/>
      <c r="C24" s="16"/>
      <c r="D24" s="16"/>
      <c r="E24" s="16"/>
      <c r="F24" s="16"/>
    </row>
    <row r="27" spans="1:6" ht="13.8" thickBot="1"/>
    <row r="28" spans="1:6" ht="18" thickBot="1">
      <c r="A28" s="1323" t="s">
        <v>2470</v>
      </c>
      <c r="B28" s="1332"/>
      <c r="C28" s="1332"/>
      <c r="D28" s="1332"/>
      <c r="E28" s="1332"/>
      <c r="F28" s="1333"/>
    </row>
    <row r="40" spans="2:6">
      <c r="B40" s="149"/>
      <c r="C40" s="150"/>
      <c r="D40" s="150"/>
      <c r="E40" s="150"/>
      <c r="F40" s="150"/>
    </row>
    <row r="41" spans="2:6">
      <c r="B41" s="149"/>
      <c r="C41" s="150"/>
      <c r="D41" s="150"/>
      <c r="E41" s="150"/>
      <c r="F41" s="150"/>
    </row>
    <row r="42" spans="2:6">
      <c r="B42" s="149"/>
      <c r="C42" s="150"/>
      <c r="D42" s="150"/>
      <c r="E42" s="150"/>
      <c r="F42" s="150"/>
    </row>
    <row r="43" spans="2:6">
      <c r="B43" s="149"/>
      <c r="C43" s="150"/>
      <c r="D43" s="150"/>
      <c r="E43" s="150"/>
      <c r="F43" s="150"/>
    </row>
    <row r="44" spans="2:6">
      <c r="B44" s="149"/>
      <c r="C44" s="150"/>
      <c r="D44" s="150"/>
      <c r="E44" s="150"/>
      <c r="F44" s="150"/>
    </row>
    <row r="45" spans="2:6">
      <c r="B45" s="149"/>
      <c r="C45" s="151" t="s">
        <v>1072</v>
      </c>
      <c r="D45" s="152"/>
      <c r="E45" s="153"/>
      <c r="F45" s="154"/>
    </row>
    <row r="46" spans="2:6">
      <c r="B46" s="149"/>
      <c r="C46" s="1327" t="s">
        <v>1897</v>
      </c>
      <c r="D46" s="1327"/>
      <c r="E46" s="1327"/>
      <c r="F46" s="1327"/>
    </row>
    <row r="47" spans="2:6">
      <c r="B47" s="149"/>
      <c r="C47" s="150"/>
      <c r="D47" s="150"/>
      <c r="E47" s="150"/>
      <c r="F47" s="150"/>
    </row>
    <row r="48" spans="2:6">
      <c r="B48" s="149"/>
      <c r="C48" s="150"/>
      <c r="D48" s="150"/>
      <c r="E48" s="150"/>
      <c r="F48" s="150"/>
    </row>
    <row r="49" spans="1:6">
      <c r="B49" s="149"/>
      <c r="C49" s="150"/>
      <c r="D49" s="152"/>
      <c r="E49" s="153"/>
      <c r="F49" s="154"/>
    </row>
    <row r="50" spans="1:6">
      <c r="B50" s="149"/>
      <c r="C50" s="152"/>
      <c r="D50" s="152"/>
      <c r="E50" s="153"/>
      <c r="F50" s="154"/>
    </row>
    <row r="51" spans="1:6" ht="12.75" customHeight="1">
      <c r="B51" s="149"/>
      <c r="C51" s="150"/>
      <c r="D51" s="150"/>
      <c r="E51" s="150"/>
      <c r="F51" s="150"/>
    </row>
    <row r="52" spans="1:6">
      <c r="B52" s="149"/>
      <c r="C52" s="155"/>
      <c r="D52" s="155"/>
      <c r="E52" s="155"/>
      <c r="F52" s="155"/>
    </row>
    <row r="53" spans="1:6">
      <c r="B53" s="149"/>
      <c r="C53" s="155"/>
      <c r="D53" s="155"/>
      <c r="E53" s="155"/>
      <c r="F53" s="155"/>
    </row>
    <row r="54" spans="1:6">
      <c r="B54" s="149"/>
      <c r="C54" s="156"/>
      <c r="D54" s="156"/>
      <c r="E54" s="156"/>
      <c r="F54" s="154"/>
    </row>
    <row r="55" spans="1:6">
      <c r="B55" s="149"/>
      <c r="C55" s="151"/>
      <c r="D55" s="152"/>
      <c r="E55" s="153"/>
      <c r="F55" s="154"/>
    </row>
    <row r="56" spans="1:6">
      <c r="B56" s="149"/>
      <c r="C56" s="152"/>
      <c r="D56" s="152"/>
      <c r="E56" s="153"/>
      <c r="F56" s="154"/>
    </row>
    <row r="57" spans="1:6" ht="12.75" customHeight="1">
      <c r="B57" s="149"/>
      <c r="C57" s="1327"/>
      <c r="D57" s="1327"/>
      <c r="E57" s="1327"/>
      <c r="F57" s="1327"/>
    </row>
    <row r="58" spans="1:6" ht="12.75" customHeight="1">
      <c r="B58" s="149"/>
      <c r="C58" s="1327"/>
      <c r="D58" s="1327"/>
      <c r="E58" s="1327"/>
      <c r="F58" s="1327"/>
    </row>
    <row r="59" spans="1:6" ht="12.75" customHeight="1">
      <c r="B59" s="149"/>
      <c r="C59" s="155"/>
      <c r="D59" s="155"/>
      <c r="E59" s="155"/>
      <c r="F59" s="155"/>
    </row>
    <row r="61" spans="1:6" s="62" customFormat="1" ht="20.399999999999999">
      <c r="A61" s="71" t="s">
        <v>350</v>
      </c>
      <c r="B61" s="69" t="s">
        <v>351</v>
      </c>
      <c r="C61" s="69" t="s">
        <v>352</v>
      </c>
      <c r="D61" s="70" t="s">
        <v>353</v>
      </c>
      <c r="E61" s="70" t="s">
        <v>354</v>
      </c>
      <c r="F61" s="70" t="s">
        <v>355</v>
      </c>
    </row>
    <row r="62" spans="1:6">
      <c r="A62" s="50"/>
      <c r="B62" s="51"/>
      <c r="C62" s="67"/>
      <c r="D62" s="67"/>
      <c r="E62" s="12"/>
      <c r="F62" s="12"/>
    </row>
    <row r="63" spans="1:6" s="139" customFormat="1" ht="12.75" customHeight="1">
      <c r="A63" s="146" t="s">
        <v>1194</v>
      </c>
      <c r="B63" s="104" t="s">
        <v>2350</v>
      </c>
      <c r="C63" s="131"/>
      <c r="D63" s="131"/>
      <c r="E63" s="701"/>
      <c r="F63" s="131"/>
    </row>
    <row r="64" spans="1:6" s="139" customFormat="1" ht="12" customHeight="1">
      <c r="A64" s="141"/>
      <c r="B64" s="142"/>
      <c r="C64" s="143"/>
      <c r="D64" s="144"/>
      <c r="E64" s="506"/>
      <c r="F64" s="145"/>
    </row>
    <row r="65" spans="1:6" s="114" customFormat="1" ht="26.4">
      <c r="A65" s="140" t="s">
        <v>1205</v>
      </c>
      <c r="B65" s="114" t="s">
        <v>2351</v>
      </c>
      <c r="C65" s="15"/>
      <c r="D65" s="15"/>
      <c r="E65" s="290"/>
      <c r="F65" s="15"/>
    </row>
    <row r="66" spans="1:6" s="114" customFormat="1" ht="240" customHeight="1">
      <c r="A66" s="140"/>
      <c r="B66" s="114" t="s">
        <v>2352</v>
      </c>
      <c r="C66" s="15"/>
      <c r="D66" s="15"/>
      <c r="E66" s="290"/>
      <c r="F66" s="15"/>
    </row>
    <row r="67" spans="1:6" s="114" customFormat="1" ht="155.25" customHeight="1">
      <c r="A67" s="140"/>
      <c r="B67" s="114" t="s">
        <v>2353</v>
      </c>
      <c r="C67" s="15"/>
      <c r="D67" s="15"/>
      <c r="E67" s="290"/>
      <c r="F67" s="15"/>
    </row>
    <row r="68" spans="1:6" s="114" customFormat="1" ht="153.75" customHeight="1">
      <c r="A68" s="140"/>
      <c r="B68" s="114" t="s">
        <v>1211</v>
      </c>
      <c r="C68" s="15"/>
      <c r="D68" s="15"/>
      <c r="E68" s="290"/>
      <c r="F68" s="15"/>
    </row>
    <row r="69" spans="1:6" s="114" customFormat="1" ht="105.6">
      <c r="A69" s="140"/>
      <c r="B69" s="114" t="s">
        <v>3531</v>
      </c>
      <c r="C69" s="15"/>
      <c r="D69" s="15"/>
      <c r="E69" s="290"/>
      <c r="F69" s="15"/>
    </row>
    <row r="70" spans="1:6" s="114" customFormat="1" ht="160.5" customHeight="1">
      <c r="A70" s="140"/>
      <c r="B70" s="114" t="s">
        <v>2347</v>
      </c>
      <c r="C70" s="15"/>
      <c r="D70" s="15"/>
      <c r="E70" s="290"/>
      <c r="F70" s="15"/>
    </row>
    <row r="71" spans="1:6" s="114" customFormat="1" ht="110.25" customHeight="1">
      <c r="A71" s="140"/>
      <c r="B71" s="114" t="s">
        <v>2348</v>
      </c>
      <c r="C71" s="15"/>
      <c r="D71" s="15"/>
      <c r="E71" s="290"/>
      <c r="F71" s="15"/>
    </row>
    <row r="72" spans="1:6" s="114" customFormat="1" ht="165" customHeight="1">
      <c r="A72" s="140"/>
      <c r="B72" s="114" t="s">
        <v>2349</v>
      </c>
      <c r="C72" s="15"/>
      <c r="D72" s="15"/>
      <c r="E72" s="290"/>
      <c r="F72" s="15"/>
    </row>
    <row r="73" spans="1:6" s="114" customFormat="1" ht="39.6">
      <c r="A73" s="140"/>
      <c r="B73" s="114" t="s">
        <v>1209</v>
      </c>
      <c r="C73" s="15" t="s">
        <v>258</v>
      </c>
      <c r="D73" s="15">
        <v>1</v>
      </c>
      <c r="E73" s="290"/>
      <c r="F73" s="15">
        <f>D73*E73</f>
        <v>0</v>
      </c>
    </row>
    <row r="74" spans="1:6" s="114" customFormat="1">
      <c r="A74" s="140"/>
      <c r="C74" s="15"/>
      <c r="D74" s="15"/>
      <c r="E74" s="290"/>
      <c r="F74" s="15"/>
    </row>
    <row r="75" spans="1:6" s="114" customFormat="1" ht="26.4">
      <c r="A75" s="140" t="s">
        <v>1206</v>
      </c>
      <c r="B75" s="114" t="s">
        <v>1210</v>
      </c>
      <c r="C75" s="15" t="s">
        <v>258</v>
      </c>
      <c r="D75" s="15">
        <v>1</v>
      </c>
      <c r="E75" s="290"/>
      <c r="F75" s="15">
        <f>D75*E75</f>
        <v>0</v>
      </c>
    </row>
    <row r="76" spans="1:6" s="114" customFormat="1">
      <c r="A76" s="140"/>
      <c r="C76" s="15"/>
      <c r="D76" s="15"/>
      <c r="E76" s="290"/>
      <c r="F76" s="15"/>
    </row>
    <row r="77" spans="1:6" s="114" customFormat="1" ht="39.6">
      <c r="A77" s="140" t="s">
        <v>1207</v>
      </c>
      <c r="B77" s="114" t="s">
        <v>1820</v>
      </c>
      <c r="C77" s="15" t="s">
        <v>258</v>
      </c>
      <c r="D77" s="15">
        <v>1</v>
      </c>
      <c r="E77" s="290"/>
      <c r="F77" s="15">
        <f>D77*E77</f>
        <v>0</v>
      </c>
    </row>
    <row r="78" spans="1:6" s="272" customFormat="1" ht="13.8" thickBot="1">
      <c r="A78" s="45"/>
      <c r="B78" s="700"/>
      <c r="C78" s="45"/>
      <c r="D78" s="273"/>
      <c r="E78" s="289"/>
      <c r="F78" s="273"/>
    </row>
    <row r="79" spans="1:6" s="272" customFormat="1" ht="13.8" thickBot="1">
      <c r="A79" s="13"/>
      <c r="B79" s="1340" t="s">
        <v>2471</v>
      </c>
      <c r="C79" s="1341"/>
      <c r="D79" s="66"/>
      <c r="E79" s="291"/>
      <c r="F79" s="64">
        <f>SUM(F65:F77)</f>
        <v>0</v>
      </c>
    </row>
    <row r="80" spans="1:6" s="272" customFormat="1">
      <c r="A80" s="50"/>
      <c r="B80" s="51"/>
      <c r="C80" s="67"/>
      <c r="D80" s="67"/>
      <c r="E80" s="12"/>
      <c r="F80" s="12"/>
    </row>
    <row r="81" spans="1:6" s="272" customFormat="1">
      <c r="A81" s="136"/>
      <c r="B81" s="131"/>
      <c r="C81" s="30"/>
      <c r="D81" s="65"/>
      <c r="E81" s="65"/>
      <c r="F81" s="68"/>
    </row>
    <row r="82" spans="1:6" s="272" customFormat="1">
      <c r="A82" s="136"/>
      <c r="B82" s="131"/>
      <c r="C82" s="30"/>
      <c r="D82" s="65"/>
      <c r="E82" s="65"/>
      <c r="F82" s="68"/>
    </row>
    <row r="83" spans="1:6" s="272" customFormat="1">
      <c r="A83" s="136"/>
      <c r="B83" s="131"/>
      <c r="C83" s="30"/>
      <c r="D83" s="65"/>
      <c r="E83" s="65"/>
      <c r="F83" s="68"/>
    </row>
    <row r="84" spans="1:6" s="272" customFormat="1">
      <c r="A84" s="136"/>
      <c r="B84" s="131"/>
      <c r="C84" s="30"/>
      <c r="D84" s="65"/>
      <c r="E84" s="65"/>
      <c r="F84" s="68"/>
    </row>
    <row r="85" spans="1:6" s="272" customFormat="1">
      <c r="A85" s="140"/>
      <c r="B85" s="114"/>
      <c r="C85" s="15"/>
      <c r="D85" s="15"/>
      <c r="E85" s="15"/>
      <c r="F85" s="15"/>
    </row>
    <row r="86" spans="1:6" s="272" customFormat="1">
      <c r="A86" s="140"/>
      <c r="B86" s="114"/>
      <c r="C86" s="15"/>
      <c r="D86" s="15"/>
      <c r="E86" s="15"/>
      <c r="F86" s="15"/>
    </row>
    <row r="87" spans="1:6" s="272" customFormat="1">
      <c r="A87" s="14"/>
      <c r="B87" s="11"/>
      <c r="C87" s="15"/>
      <c r="D87" s="15"/>
      <c r="E87" s="15"/>
      <c r="F87" s="15"/>
    </row>
    <row r="88" spans="1:6" s="272" customFormat="1">
      <c r="A88" s="124"/>
      <c r="B88" s="11"/>
      <c r="C88" s="15"/>
      <c r="D88" s="15"/>
      <c r="E88" s="15"/>
      <c r="F88" s="15"/>
    </row>
    <row r="89" spans="1:6" s="272" customFormat="1" ht="13.8" thickBot="1">
      <c r="A89" s="125" t="s">
        <v>1174</v>
      </c>
      <c r="B89" s="39" t="s">
        <v>1208</v>
      </c>
      <c r="C89" s="74"/>
      <c r="D89" s="75"/>
      <c r="E89" s="75"/>
      <c r="F89" s="115"/>
    </row>
    <row r="90" spans="1:6" s="272" customFormat="1" ht="13.8" thickTop="1">
      <c r="A90" s="128"/>
      <c r="B90" s="108"/>
      <c r="C90" s="107"/>
      <c r="D90" s="107"/>
      <c r="E90" s="109"/>
      <c r="F90" s="110"/>
    </row>
    <row r="91" spans="1:6" s="272" customFormat="1">
      <c r="A91" s="128"/>
      <c r="B91" s="108"/>
      <c r="C91" s="107"/>
      <c r="D91" s="107"/>
      <c r="E91" s="109"/>
      <c r="F91" s="110"/>
    </row>
    <row r="92" spans="1:6" s="272" customFormat="1">
      <c r="A92" s="127" t="s">
        <v>335</v>
      </c>
      <c r="B92" s="280" t="s">
        <v>2350</v>
      </c>
      <c r="C92" s="76"/>
      <c r="D92" s="76"/>
      <c r="E92" s="77"/>
      <c r="F92" s="78">
        <f>F79</f>
        <v>0</v>
      </c>
    </row>
    <row r="93" spans="1:6" s="272" customFormat="1">
      <c r="A93" s="128"/>
      <c r="B93" s="108"/>
      <c r="C93" s="107"/>
      <c r="D93" s="107"/>
      <c r="E93" s="109"/>
      <c r="F93" s="110"/>
    </row>
    <row r="94" spans="1:6" s="272" customFormat="1" ht="13.8" thickBot="1">
      <c r="A94" s="128"/>
      <c r="B94" s="108"/>
      <c r="C94" s="107"/>
      <c r="D94" s="107"/>
      <c r="E94" s="109"/>
      <c r="F94" s="110"/>
    </row>
    <row r="95" spans="1:6" s="272" customFormat="1" ht="14.4" thickTop="1" thickBot="1">
      <c r="A95" s="129" t="s">
        <v>1174</v>
      </c>
      <c r="B95" s="1330" t="s">
        <v>1898</v>
      </c>
      <c r="C95" s="1331"/>
      <c r="D95" s="1331"/>
      <c r="E95" s="1331"/>
      <c r="F95" s="702">
        <f>F92</f>
        <v>0</v>
      </c>
    </row>
    <row r="96" spans="1:6" ht="13.8" thickTop="1">
      <c r="A96" s="147"/>
      <c r="B96" s="147"/>
      <c r="C96" s="45"/>
      <c r="D96" s="45"/>
      <c r="E96" s="45"/>
      <c r="F96" s="63"/>
    </row>
  </sheetData>
  <protectedRanges>
    <protectedRange sqref="E75:E77" name="Range1_4_2_1_1"/>
  </protectedRanges>
  <mergeCells count="6">
    <mergeCell ref="B79:C79"/>
    <mergeCell ref="B95:E95"/>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&amp;L&amp;"Arial,Bold"&amp;8&amp;K01+019PAVILJON I - CJELOVITA OBNOVA ZGRADE&amp;R&amp;"Arial,Bold"&amp;8&amp;K01+019TROŠKOVNIK</oddHeader>
    <oddFooter>&amp;L&amp;"Arial,Bold"&amp;8&amp;K01+014ZOP: 025/21-GP
&amp;R&amp;"Arial,Bold"&amp;8&amp;K01+015&amp;F
&amp;A
&amp;P</oddFooter>
  </headerFooter>
  <rowBreaks count="1" manualBreakCount="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2:B17"/>
  <sheetViews>
    <sheetView view="pageBreakPreview" topLeftCell="B1" zoomScaleSheetLayoutView="100"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ht="13.8">
      <c r="A2" s="35" t="s">
        <v>126</v>
      </c>
      <c r="B2" s="32" t="s">
        <v>127</v>
      </c>
    </row>
    <row r="4" spans="1:2">
      <c r="A4" s="34" t="s">
        <v>335</v>
      </c>
      <c r="B4" s="34" t="s">
        <v>336</v>
      </c>
    </row>
    <row r="6" spans="1:2">
      <c r="B6" s="33" t="s">
        <v>67</v>
      </c>
    </row>
    <row r="8" spans="1:2" ht="54.9" customHeight="1">
      <c r="B8" s="33" t="s">
        <v>68</v>
      </c>
    </row>
    <row r="9" spans="1:2" ht="39.9" customHeight="1">
      <c r="B9" s="33" t="s">
        <v>69</v>
      </c>
    </row>
    <row r="10" spans="1:2" ht="26.4">
      <c r="B10" s="33" t="s">
        <v>70</v>
      </c>
    </row>
    <row r="11" spans="1:2" ht="39.6">
      <c r="B11" s="33" t="s">
        <v>177</v>
      </c>
    </row>
    <row r="13" spans="1:2">
      <c r="B13" s="33" t="s">
        <v>178</v>
      </c>
    </row>
    <row r="14" spans="1:2" ht="39.6">
      <c r="B14" s="33" t="s">
        <v>181</v>
      </c>
    </row>
    <row r="16" spans="1:2">
      <c r="B16" s="33" t="s">
        <v>179</v>
      </c>
    </row>
    <row r="17" spans="2:2" ht="39.6">
      <c r="B17" s="33" t="s">
        <v>180</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B71"/>
  <sheetViews>
    <sheetView view="pageBreakPreview" topLeftCell="A46" zoomScale="130" zoomScaleSheetLayoutView="110" workbookViewId="0">
      <selection activeCell="B60" sqref="B60"/>
    </sheetView>
  </sheetViews>
  <sheetFormatPr defaultColWidth="9.125" defaultRowHeight="11.4"/>
  <cols>
    <col min="1" max="1" width="6.75" style="4" customWidth="1"/>
    <col min="2" max="2" width="84.75" style="2" customWidth="1"/>
    <col min="3" max="16384" width="9.125" style="4"/>
  </cols>
  <sheetData>
    <row r="1" spans="2:2" ht="13.8">
      <c r="B1" s="1" t="s">
        <v>292</v>
      </c>
    </row>
    <row r="2" spans="2:2">
      <c r="B2" s="30"/>
    </row>
    <row r="3" spans="2:2" ht="13.8">
      <c r="B3" s="1" t="s">
        <v>259</v>
      </c>
    </row>
    <row r="5" spans="2:2" ht="12">
      <c r="B5" s="6" t="s">
        <v>190</v>
      </c>
    </row>
    <row r="7" spans="2:2" ht="22.8">
      <c r="B7" s="2" t="s">
        <v>407</v>
      </c>
    </row>
    <row r="8" spans="2:2" ht="79.8">
      <c r="B8" s="2" t="s">
        <v>408</v>
      </c>
    </row>
    <row r="9" spans="2:2" ht="45.6">
      <c r="B9" s="2" t="s">
        <v>409</v>
      </c>
    </row>
    <row r="10" spans="2:2" ht="22.8">
      <c r="B10" s="2" t="s">
        <v>260</v>
      </c>
    </row>
    <row r="11" spans="2:2">
      <c r="B11" s="2" t="s">
        <v>261</v>
      </c>
    </row>
    <row r="12" spans="2:2" ht="22.8">
      <c r="B12" s="2" t="s">
        <v>262</v>
      </c>
    </row>
    <row r="13" spans="2:2">
      <c r="B13" s="2" t="s">
        <v>410</v>
      </c>
    </row>
    <row r="14" spans="2:2" ht="18" customHeight="1">
      <c r="B14" s="2" t="s">
        <v>263</v>
      </c>
    </row>
    <row r="15" spans="2:2" ht="22.8">
      <c r="B15" s="2" t="s">
        <v>264</v>
      </c>
    </row>
    <row r="16" spans="2:2">
      <c r="B16" s="2" t="s">
        <v>265</v>
      </c>
    </row>
    <row r="17" spans="2:2">
      <c r="B17" s="2" t="s">
        <v>266</v>
      </c>
    </row>
    <row r="18" spans="2:2" ht="22.8">
      <c r="B18" s="2" t="s">
        <v>267</v>
      </c>
    </row>
    <row r="19" spans="2:2" ht="22.8">
      <c r="B19" s="2" t="s">
        <v>268</v>
      </c>
    </row>
    <row r="20" spans="2:2">
      <c r="B20" s="2" t="s">
        <v>411</v>
      </c>
    </row>
    <row r="21" spans="2:2" ht="22.8">
      <c r="B21" s="2" t="s">
        <v>269</v>
      </c>
    </row>
    <row r="22" spans="2:2">
      <c r="B22" s="2" t="s">
        <v>412</v>
      </c>
    </row>
    <row r="23" spans="2:2">
      <c r="B23" s="2" t="s">
        <v>270</v>
      </c>
    </row>
    <row r="25" spans="2:2">
      <c r="B25" s="2" t="s">
        <v>271</v>
      </c>
    </row>
    <row r="26" spans="2:2">
      <c r="B26" s="2" t="s">
        <v>272</v>
      </c>
    </row>
    <row r="27" spans="2:2">
      <c r="B27" s="2" t="s">
        <v>273</v>
      </c>
    </row>
    <row r="28" spans="2:2">
      <c r="B28" s="2" t="s">
        <v>274</v>
      </c>
    </row>
    <row r="29" spans="2:2">
      <c r="B29" s="2" t="s">
        <v>275</v>
      </c>
    </row>
    <row r="30" spans="2:2" ht="22.8">
      <c r="B30" s="2" t="s">
        <v>169</v>
      </c>
    </row>
    <row r="31" spans="2:2" ht="22.8">
      <c r="B31" s="2" t="s">
        <v>170</v>
      </c>
    </row>
    <row r="32" spans="2:2">
      <c r="B32" s="2" t="s">
        <v>413</v>
      </c>
    </row>
    <row r="34" spans="2:2" ht="22.8">
      <c r="B34" s="2" t="s">
        <v>414</v>
      </c>
    </row>
    <row r="35" spans="2:2" ht="22.8">
      <c r="B35" s="2" t="s">
        <v>415</v>
      </c>
    </row>
    <row r="36" spans="2:2">
      <c r="B36" s="2" t="s">
        <v>171</v>
      </c>
    </row>
    <row r="37" spans="2:2" ht="22.8">
      <c r="B37" s="2" t="s">
        <v>416</v>
      </c>
    </row>
    <row r="39" spans="2:2" ht="22.8">
      <c r="B39" s="2" t="s">
        <v>172</v>
      </c>
    </row>
    <row r="40" spans="2:2">
      <c r="B40" s="2" t="s">
        <v>173</v>
      </c>
    </row>
    <row r="43" spans="2:2">
      <c r="B43" s="2" t="s">
        <v>174</v>
      </c>
    </row>
    <row r="44" spans="2:2">
      <c r="B44" s="2" t="s">
        <v>417</v>
      </c>
    </row>
    <row r="45" spans="2:2">
      <c r="B45" s="2" t="s">
        <v>418</v>
      </c>
    </row>
    <row r="46" spans="2:2">
      <c r="B46" s="2" t="s">
        <v>419</v>
      </c>
    </row>
    <row r="47" spans="2:2">
      <c r="B47" s="2" t="s">
        <v>420</v>
      </c>
    </row>
    <row r="48" spans="2:2">
      <c r="B48" s="2" t="s">
        <v>421</v>
      </c>
    </row>
    <row r="49" spans="2:2">
      <c r="B49" s="2" t="s">
        <v>422</v>
      </c>
    </row>
    <row r="50" spans="2:2">
      <c r="B50" s="2" t="s">
        <v>423</v>
      </c>
    </row>
    <row r="51" spans="2:2">
      <c r="B51" s="2" t="s">
        <v>424</v>
      </c>
    </row>
    <row r="52" spans="2:2">
      <c r="B52" s="2" t="s">
        <v>425</v>
      </c>
    </row>
    <row r="53" spans="2:2">
      <c r="B53" s="2" t="s">
        <v>427</v>
      </c>
    </row>
    <row r="54" spans="2:2">
      <c r="B54" s="2" t="s">
        <v>426</v>
      </c>
    </row>
    <row r="55" spans="2:2" ht="22.8">
      <c r="B55" s="2" t="s">
        <v>428</v>
      </c>
    </row>
    <row r="56" spans="2:2">
      <c r="B56" s="2" t="s">
        <v>429</v>
      </c>
    </row>
    <row r="57" spans="2:2" ht="22.8">
      <c r="B57" s="2" t="s">
        <v>430</v>
      </c>
    </row>
    <row r="60" spans="2:2">
      <c r="B60" s="2" t="s">
        <v>123</v>
      </c>
    </row>
    <row r="62" spans="2:2" ht="22.8">
      <c r="B62" s="2" t="s">
        <v>124</v>
      </c>
    </row>
    <row r="64" spans="2:2" ht="36">
      <c r="B64" s="3" t="s">
        <v>431</v>
      </c>
    </row>
    <row r="66" spans="2:2" ht="22.8">
      <c r="B66" s="2" t="s">
        <v>432</v>
      </c>
    </row>
    <row r="68" spans="2:2" ht="34.200000000000003">
      <c r="B68" s="2" t="s">
        <v>433</v>
      </c>
    </row>
    <row r="69" spans="2:2">
      <c r="B69" s="2" t="s">
        <v>125</v>
      </c>
    </row>
    <row r="71" spans="2:2" s="33" customFormat="1" ht="39.6">
      <c r="B71" s="33" t="s">
        <v>434</v>
      </c>
    </row>
  </sheetData>
  <phoneticPr fontId="24"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dimension ref="A2:C174"/>
  <sheetViews>
    <sheetView view="pageBreakPreview" topLeftCell="A61" zoomScale="130" zoomScaleSheetLayoutView="100" workbookViewId="0">
      <selection activeCell="B60" sqref="B60"/>
    </sheetView>
  </sheetViews>
  <sheetFormatPr defaultColWidth="9.125" defaultRowHeight="11.4"/>
  <cols>
    <col min="1" max="1" width="6.75" style="4" customWidth="1"/>
    <col min="2" max="2" width="84.75" style="2" customWidth="1"/>
    <col min="3" max="3" width="17" style="4" customWidth="1"/>
    <col min="4" max="16384" width="9.125" style="4"/>
  </cols>
  <sheetData>
    <row r="2" spans="1:3" ht="13.8">
      <c r="B2" s="1" t="s">
        <v>292</v>
      </c>
    </row>
    <row r="4" spans="1:3" ht="13.8">
      <c r="B4" s="1" t="s">
        <v>293</v>
      </c>
    </row>
    <row r="5" spans="1:3" ht="13.8">
      <c r="B5" s="1"/>
    </row>
    <row r="6" spans="1:3" s="41" customFormat="1" ht="12">
      <c r="B6" s="42" t="s">
        <v>435</v>
      </c>
    </row>
    <row r="7" spans="1:3" s="41" customFormat="1" ht="12">
      <c r="B7" s="42"/>
    </row>
    <row r="8" spans="1:3" s="41" customFormat="1" ht="24">
      <c r="B8" s="42" t="s">
        <v>436</v>
      </c>
    </row>
    <row r="9" spans="1:3" s="41" customFormat="1" ht="96">
      <c r="B9" s="42" t="s">
        <v>437</v>
      </c>
      <c r="C9" s="48" t="s">
        <v>71</v>
      </c>
    </row>
    <row r="10" spans="1:3" s="41" customFormat="1" ht="72">
      <c r="B10" s="42" t="s">
        <v>438</v>
      </c>
    </row>
    <row r="11" spans="1:3" s="41" customFormat="1" ht="36">
      <c r="B11" s="42" t="s">
        <v>439</v>
      </c>
    </row>
    <row r="12" spans="1:3" s="41" customFormat="1" ht="36">
      <c r="B12" s="42" t="s">
        <v>440</v>
      </c>
    </row>
    <row r="13" spans="1:3" s="41" customFormat="1" ht="24">
      <c r="B13" s="42" t="s">
        <v>441</v>
      </c>
    </row>
    <row r="14" spans="1:3" s="48" customFormat="1" ht="60">
      <c r="A14" s="49"/>
      <c r="B14" s="48" t="s">
        <v>442</v>
      </c>
    </row>
    <row r="16" spans="1:3" ht="12">
      <c r="B16" s="6" t="s">
        <v>190</v>
      </c>
    </row>
    <row r="17" spans="2:2" ht="12">
      <c r="B17" s="6"/>
    </row>
    <row r="18" spans="2:2" ht="22.8">
      <c r="B18" s="3" t="s">
        <v>443</v>
      </c>
    </row>
    <row r="19" spans="2:2" ht="34.200000000000003">
      <c r="B19" s="3" t="s">
        <v>444</v>
      </c>
    </row>
    <row r="20" spans="2:2" ht="45.6">
      <c r="B20" s="3" t="s">
        <v>445</v>
      </c>
    </row>
    <row r="21" spans="2:2" ht="22.8">
      <c r="B21" s="3" t="s">
        <v>294</v>
      </c>
    </row>
    <row r="22" spans="2:2" ht="34.200000000000003">
      <c r="B22" s="3" t="s">
        <v>446</v>
      </c>
    </row>
    <row r="23" spans="2:2" ht="22.8">
      <c r="B23" s="3" t="s">
        <v>447</v>
      </c>
    </row>
    <row r="24" spans="2:2">
      <c r="B24" s="3" t="s">
        <v>295</v>
      </c>
    </row>
    <row r="25" spans="2:2">
      <c r="B25" s="3" t="s">
        <v>296</v>
      </c>
    </row>
    <row r="26" spans="2:2">
      <c r="B26" s="3" t="s">
        <v>297</v>
      </c>
    </row>
    <row r="27" spans="2:2">
      <c r="B27" s="3" t="s">
        <v>298</v>
      </c>
    </row>
    <row r="28" spans="2:2">
      <c r="B28" s="3" t="s">
        <v>299</v>
      </c>
    </row>
    <row r="29" spans="2:2">
      <c r="B29" s="3" t="s">
        <v>300</v>
      </c>
    </row>
    <row r="30" spans="2:2" ht="22.8">
      <c r="B30" s="3" t="s">
        <v>301</v>
      </c>
    </row>
    <row r="31" spans="2:2">
      <c r="B31" s="3"/>
    </row>
    <row r="32" spans="2:2" ht="12">
      <c r="B32" s="7" t="s">
        <v>302</v>
      </c>
    </row>
    <row r="33" spans="2:2" ht="12">
      <c r="B33" s="7"/>
    </row>
    <row r="34" spans="2:2" ht="22.8">
      <c r="B34" s="3" t="s">
        <v>303</v>
      </c>
    </row>
    <row r="35" spans="2:2">
      <c r="B35" s="3"/>
    </row>
    <row r="36" spans="2:2" ht="34.200000000000003">
      <c r="B36" s="3" t="s">
        <v>448</v>
      </c>
    </row>
    <row r="37" spans="2:2" ht="22.8">
      <c r="B37" s="3" t="s">
        <v>449</v>
      </c>
    </row>
    <row r="38" spans="2:2">
      <c r="B38" s="3"/>
    </row>
    <row r="39" spans="2:2">
      <c r="B39" s="3" t="s">
        <v>304</v>
      </c>
    </row>
    <row r="40" spans="2:2" ht="22.8">
      <c r="B40" s="3" t="s">
        <v>450</v>
      </c>
    </row>
    <row r="41" spans="2:2" ht="22.8">
      <c r="B41" s="3" t="s">
        <v>305</v>
      </c>
    </row>
    <row r="42" spans="2:2" ht="22.8">
      <c r="B42" s="3" t="s">
        <v>306</v>
      </c>
    </row>
    <row r="43" spans="2:2" ht="34.200000000000003">
      <c r="B43" s="3" t="s">
        <v>307</v>
      </c>
    </row>
    <row r="44" spans="2:2">
      <c r="B44" s="3"/>
    </row>
    <row r="45" spans="2:2">
      <c r="B45" s="3" t="s">
        <v>308</v>
      </c>
    </row>
    <row r="46" spans="2:2" ht="22.8">
      <c r="B46" s="3" t="s">
        <v>309</v>
      </c>
    </row>
    <row r="47" spans="2:2" ht="22.8">
      <c r="B47" s="3" t="s">
        <v>451</v>
      </c>
    </row>
    <row r="48" spans="2:2">
      <c r="B48" s="3"/>
    </row>
    <row r="49" spans="2:2">
      <c r="B49" s="3"/>
    </row>
    <row r="50" spans="2:2" ht="12">
      <c r="B50" s="7" t="s">
        <v>310</v>
      </c>
    </row>
    <row r="51" spans="2:2" ht="12">
      <c r="B51" s="7"/>
    </row>
    <row r="52" spans="2:2" ht="22.8">
      <c r="B52" s="3" t="s">
        <v>311</v>
      </c>
    </row>
    <row r="53" spans="2:2" ht="22.8">
      <c r="B53" s="3" t="s">
        <v>312</v>
      </c>
    </row>
    <row r="54" spans="2:2" ht="22.8">
      <c r="B54" s="3" t="s">
        <v>313</v>
      </c>
    </row>
    <row r="55" spans="2:2">
      <c r="B55" s="3" t="s">
        <v>314</v>
      </c>
    </row>
    <row r="56" spans="2:2" ht="13.5" customHeight="1">
      <c r="B56" s="3" t="s">
        <v>315</v>
      </c>
    </row>
    <row r="57" spans="2:2">
      <c r="B57" s="3" t="s">
        <v>316</v>
      </c>
    </row>
    <row r="58" spans="2:2">
      <c r="B58" s="3" t="s">
        <v>317</v>
      </c>
    </row>
    <row r="59" spans="2:2" ht="34.200000000000003">
      <c r="B59" s="3" t="s">
        <v>318</v>
      </c>
    </row>
    <row r="60" spans="2:2" ht="22.8">
      <c r="B60" s="3" t="s">
        <v>319</v>
      </c>
    </row>
    <row r="61" spans="2:2" ht="34.200000000000003">
      <c r="B61" s="3" t="s">
        <v>320</v>
      </c>
    </row>
    <row r="62" spans="2:2" ht="22.8">
      <c r="B62" s="3" t="s">
        <v>321</v>
      </c>
    </row>
    <row r="63" spans="2:2" ht="22.8">
      <c r="B63" s="3" t="s">
        <v>452</v>
      </c>
    </row>
    <row r="64" spans="2:2" ht="22.8">
      <c r="B64" s="3" t="s">
        <v>453</v>
      </c>
    </row>
    <row r="65" spans="2:2" ht="45.6">
      <c r="B65" s="3" t="s">
        <v>454</v>
      </c>
    </row>
    <row r="66" spans="2:2" ht="22.8">
      <c r="B66" s="3" t="s">
        <v>322</v>
      </c>
    </row>
    <row r="67" spans="2:2" ht="22.8">
      <c r="B67" s="3" t="s">
        <v>455</v>
      </c>
    </row>
    <row r="68" spans="2:2" ht="22.8">
      <c r="B68" s="3" t="s">
        <v>456</v>
      </c>
    </row>
    <row r="69" spans="2:2">
      <c r="B69" s="3"/>
    </row>
    <row r="70" spans="2:2" ht="12">
      <c r="B70" s="7" t="s">
        <v>323</v>
      </c>
    </row>
    <row r="71" spans="2:2" ht="12">
      <c r="B71" s="7"/>
    </row>
    <row r="72" spans="2:2" ht="22.8">
      <c r="B72" s="3" t="s">
        <v>324</v>
      </c>
    </row>
    <row r="73" spans="2:2">
      <c r="B73" s="3" t="s">
        <v>325</v>
      </c>
    </row>
    <row r="74" spans="2:2" ht="34.200000000000003">
      <c r="B74" s="3" t="s">
        <v>457</v>
      </c>
    </row>
    <row r="75" spans="2:2" ht="22.8">
      <c r="B75" s="3" t="s">
        <v>326</v>
      </c>
    </row>
    <row r="76" spans="2:2">
      <c r="B76" s="3" t="s">
        <v>458</v>
      </c>
    </row>
    <row r="77" spans="2:2" ht="13.2">
      <c r="B77" s="3" t="s">
        <v>327</v>
      </c>
    </row>
    <row r="78" spans="2:2">
      <c r="B78" s="3" t="s">
        <v>328</v>
      </c>
    </row>
    <row r="79" spans="2:2" ht="57">
      <c r="B79" s="3" t="s">
        <v>516</v>
      </c>
    </row>
    <row r="80" spans="2:2" ht="22.8">
      <c r="B80" s="3" t="s">
        <v>329</v>
      </c>
    </row>
    <row r="81" spans="2:2">
      <c r="B81" s="3" t="s">
        <v>330</v>
      </c>
    </row>
    <row r="82" spans="2:2" ht="22.8">
      <c r="B82" s="3" t="s">
        <v>331</v>
      </c>
    </row>
    <row r="83" spans="2:2" ht="22.8">
      <c r="B83" s="3" t="s">
        <v>332</v>
      </c>
    </row>
    <row r="84" spans="2:2" ht="22.8">
      <c r="B84" s="3" t="s">
        <v>250</v>
      </c>
    </row>
    <row r="85" spans="2:2">
      <c r="B85" s="3" t="s">
        <v>251</v>
      </c>
    </row>
    <row r="86" spans="2:2">
      <c r="B86" s="3" t="s">
        <v>252</v>
      </c>
    </row>
    <row r="87" spans="2:2" ht="22.8">
      <c r="B87" s="3" t="s">
        <v>253</v>
      </c>
    </row>
    <row r="88" spans="2:2" ht="22.8">
      <c r="B88" s="3" t="s">
        <v>254</v>
      </c>
    </row>
    <row r="89" spans="2:2" ht="22.8">
      <c r="B89" s="3" t="s">
        <v>517</v>
      </c>
    </row>
    <row r="90" spans="2:2">
      <c r="B90" s="3" t="s">
        <v>156</v>
      </c>
    </row>
    <row r="91" spans="2:2" ht="22.8">
      <c r="B91" s="29" t="s">
        <v>518</v>
      </c>
    </row>
    <row r="92" spans="2:2">
      <c r="B92" s="29"/>
    </row>
    <row r="93" spans="2:2">
      <c r="B93" s="29"/>
    </row>
    <row r="94" spans="2:2" ht="12">
      <c r="B94" s="7" t="s">
        <v>157</v>
      </c>
    </row>
    <row r="95" spans="2:2" ht="12">
      <c r="B95" s="7"/>
    </row>
    <row r="96" spans="2:2" ht="22.8">
      <c r="B96" s="3" t="s">
        <v>158</v>
      </c>
    </row>
    <row r="97" spans="2:2" ht="114">
      <c r="B97" s="3" t="s">
        <v>392</v>
      </c>
    </row>
    <row r="98" spans="2:2" ht="79.8">
      <c r="B98" s="3" t="s">
        <v>519</v>
      </c>
    </row>
    <row r="99" spans="2:2">
      <c r="B99" s="29" t="s">
        <v>159</v>
      </c>
    </row>
    <row r="100" spans="2:2">
      <c r="B100" s="29" t="s">
        <v>160</v>
      </c>
    </row>
    <row r="101" spans="2:2">
      <c r="B101" s="29" t="s">
        <v>161</v>
      </c>
    </row>
    <row r="102" spans="2:2">
      <c r="B102" s="29" t="s">
        <v>162</v>
      </c>
    </row>
    <row r="103" spans="2:2">
      <c r="B103" s="29" t="s">
        <v>163</v>
      </c>
    </row>
    <row r="104" spans="2:2" ht="22.8">
      <c r="B104" s="29" t="s">
        <v>393</v>
      </c>
    </row>
    <row r="105" spans="2:2" ht="22.8">
      <c r="B105" s="29" t="s">
        <v>394</v>
      </c>
    </row>
    <row r="106" spans="2:2">
      <c r="B106" s="29" t="s">
        <v>395</v>
      </c>
    </row>
    <row r="107" spans="2:2" ht="61.5" customHeight="1">
      <c r="B107" s="3" t="s">
        <v>396</v>
      </c>
    </row>
    <row r="108" spans="2:2" ht="34.200000000000003">
      <c r="B108" s="3" t="s">
        <v>164</v>
      </c>
    </row>
    <row r="109" spans="2:2" ht="45.6">
      <c r="B109" s="3" t="s">
        <v>397</v>
      </c>
    </row>
    <row r="110" spans="2:2" ht="34.200000000000003">
      <c r="B110" s="3" t="s">
        <v>398</v>
      </c>
    </row>
    <row r="111" spans="2:2">
      <c r="B111" s="3"/>
    </row>
    <row r="112" spans="2:2" ht="14.25" customHeight="1">
      <c r="B112" s="3" t="s">
        <v>165</v>
      </c>
    </row>
    <row r="113" spans="2:2">
      <c r="B113" s="3" t="s">
        <v>166</v>
      </c>
    </row>
    <row r="114" spans="2:2">
      <c r="B114" s="3"/>
    </row>
    <row r="115" spans="2:2" ht="68.400000000000006">
      <c r="B115" s="3" t="s">
        <v>399</v>
      </c>
    </row>
    <row r="116" spans="2:2" ht="45.6">
      <c r="B116" s="3" t="s">
        <v>400</v>
      </c>
    </row>
    <row r="117" spans="2:2" ht="57">
      <c r="B117" s="3" t="s">
        <v>401</v>
      </c>
    </row>
    <row r="118" spans="2:2" ht="60" customHeight="1">
      <c r="B118" s="3" t="s">
        <v>402</v>
      </c>
    </row>
    <row r="119" spans="2:2" ht="22.8">
      <c r="B119" s="3" t="s">
        <v>167</v>
      </c>
    </row>
    <row r="120" spans="2:2" ht="34.200000000000003">
      <c r="B120" s="3" t="s">
        <v>403</v>
      </c>
    </row>
    <row r="121" spans="2:2">
      <c r="B121" s="3"/>
    </row>
    <row r="122" spans="2:2">
      <c r="B122" s="3" t="s">
        <v>168</v>
      </c>
    </row>
    <row r="123" spans="2:2" ht="57">
      <c r="B123" s="3" t="s">
        <v>404</v>
      </c>
    </row>
    <row r="124" spans="2:2">
      <c r="B124" s="3"/>
    </row>
    <row r="125" spans="2:2">
      <c r="B125" s="3" t="s">
        <v>483</v>
      </c>
    </row>
    <row r="126" spans="2:2" ht="22.8">
      <c r="B126" s="3" t="s">
        <v>480</v>
      </c>
    </row>
    <row r="127" spans="2:2" ht="57">
      <c r="B127" s="3" t="s">
        <v>481</v>
      </c>
    </row>
    <row r="128" spans="2:2" ht="68.400000000000006">
      <c r="B128" s="3" t="s">
        <v>479</v>
      </c>
    </row>
    <row r="129" spans="2:2">
      <c r="B129" s="3"/>
    </row>
    <row r="130" spans="2:2">
      <c r="B130" s="3" t="s">
        <v>482</v>
      </c>
    </row>
    <row r="131" spans="2:2" ht="45.6">
      <c r="B131" s="3" t="s">
        <v>484</v>
      </c>
    </row>
    <row r="132" spans="2:2" ht="34.200000000000003">
      <c r="B132" s="3" t="s">
        <v>485</v>
      </c>
    </row>
    <row r="133" spans="2:2" ht="102.6">
      <c r="B133" s="3" t="s">
        <v>486</v>
      </c>
    </row>
    <row r="134" spans="2:2">
      <c r="B134" s="3"/>
    </row>
    <row r="135" spans="2:2" ht="12">
      <c r="B135" s="7" t="s">
        <v>148</v>
      </c>
    </row>
    <row r="136" spans="2:2" ht="12">
      <c r="B136" s="7"/>
    </row>
    <row r="137" spans="2:2" ht="22.8">
      <c r="B137" s="3" t="s">
        <v>487</v>
      </c>
    </row>
    <row r="138" spans="2:2">
      <c r="B138" s="3" t="s">
        <v>488</v>
      </c>
    </row>
    <row r="139" spans="2:2" ht="22.8">
      <c r="B139" s="3" t="s">
        <v>489</v>
      </c>
    </row>
    <row r="140" spans="2:2" ht="22.8">
      <c r="B140" s="3" t="s">
        <v>149</v>
      </c>
    </row>
    <row r="141" spans="2:2">
      <c r="B141" s="3" t="s">
        <v>490</v>
      </c>
    </row>
    <row r="142" spans="2:2" ht="34.200000000000003">
      <c r="B142" s="3" t="s">
        <v>491</v>
      </c>
    </row>
    <row r="143" spans="2:2" ht="22.8">
      <c r="B143" s="3" t="s">
        <v>492</v>
      </c>
    </row>
    <row r="144" spans="2:2" ht="34.200000000000003">
      <c r="B144" s="3" t="s">
        <v>493</v>
      </c>
    </row>
    <row r="145" spans="2:2">
      <c r="B145" s="3" t="s">
        <v>150</v>
      </c>
    </row>
    <row r="146" spans="2:2" ht="22.8">
      <c r="B146" s="3" t="s">
        <v>151</v>
      </c>
    </row>
    <row r="147" spans="2:2">
      <c r="B147" s="3" t="s">
        <v>152</v>
      </c>
    </row>
    <row r="148" spans="2:2" ht="22.8">
      <c r="B148" s="3" t="s">
        <v>494</v>
      </c>
    </row>
    <row r="149" spans="2:2" ht="22.8">
      <c r="B149" s="3" t="s">
        <v>495</v>
      </c>
    </row>
    <row r="150" spans="2:2" ht="34.200000000000003">
      <c r="B150" s="3" t="s">
        <v>153</v>
      </c>
    </row>
    <row r="151" spans="2:2">
      <c r="B151" s="29" t="s">
        <v>496</v>
      </c>
    </row>
    <row r="152" spans="2:2">
      <c r="B152" s="3"/>
    </row>
    <row r="153" spans="2:2">
      <c r="B153" s="3" t="s">
        <v>154</v>
      </c>
    </row>
    <row r="154" spans="2:2" ht="36" customHeight="1">
      <c r="B154" s="3" t="s">
        <v>502</v>
      </c>
    </row>
    <row r="155" spans="2:2" ht="24" customHeight="1">
      <c r="B155" s="3" t="s">
        <v>503</v>
      </c>
    </row>
    <row r="156" spans="2:2" ht="24.75" customHeight="1">
      <c r="B156" s="3" t="s">
        <v>504</v>
      </c>
    </row>
    <row r="157" spans="2:2">
      <c r="B157" s="3" t="s">
        <v>505</v>
      </c>
    </row>
    <row r="158" spans="2:2">
      <c r="B158" s="3" t="s">
        <v>497</v>
      </c>
    </row>
    <row r="159" spans="2:2">
      <c r="B159" s="3" t="s">
        <v>498</v>
      </c>
    </row>
    <row r="160" spans="2:2">
      <c r="B160" s="3" t="s">
        <v>499</v>
      </c>
    </row>
    <row r="161" spans="2:2">
      <c r="B161" s="3" t="s">
        <v>500</v>
      </c>
    </row>
    <row r="162" spans="2:2">
      <c r="B162" s="3" t="s">
        <v>501</v>
      </c>
    </row>
    <row r="163" spans="2:2">
      <c r="B163" s="5"/>
    </row>
    <row r="164" spans="2:2" ht="57">
      <c r="B164" s="3" t="s">
        <v>506</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4"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985F-4A1F-499F-91F2-010D3492BA48}">
  <dimension ref="B16:C50"/>
  <sheetViews>
    <sheetView showGridLines="0" showZeros="0" tabSelected="1" view="pageBreakPreview" zoomScaleNormal="100" zoomScaleSheetLayoutView="100" workbookViewId="0">
      <selection activeCell="C43" sqref="C43"/>
    </sheetView>
  </sheetViews>
  <sheetFormatPr defaultColWidth="9.125" defaultRowHeight="13.2"/>
  <cols>
    <col min="1" max="1" width="9.125" style="900"/>
    <col min="2" max="2" width="28.25" style="900" customWidth="1"/>
    <col min="3" max="3" width="72.75" style="900" customWidth="1"/>
    <col min="4" max="16384" width="9.125" style="900"/>
  </cols>
  <sheetData>
    <row r="16" spans="2:3" s="81" customFormat="1" ht="13.8">
      <c r="B16" s="902" t="s">
        <v>2868</v>
      </c>
      <c r="C16" s="902" t="s">
        <v>2869</v>
      </c>
    </row>
    <row r="17" spans="2:3" s="81" customFormat="1" ht="13.8">
      <c r="B17" s="902" t="s">
        <v>2870</v>
      </c>
      <c r="C17" s="902" t="s">
        <v>2887</v>
      </c>
    </row>
    <row r="18" spans="2:3" s="81" customFormat="1" ht="13.8">
      <c r="B18" s="902" t="s">
        <v>2871</v>
      </c>
      <c r="C18" s="909" t="s">
        <v>2898</v>
      </c>
    </row>
    <row r="19" spans="2:3" s="81" customFormat="1" ht="13.8">
      <c r="B19" s="902"/>
      <c r="C19" s="902"/>
    </row>
    <row r="20" spans="2:3" s="81" customFormat="1" ht="13.8">
      <c r="B20" s="902" t="s">
        <v>2872</v>
      </c>
      <c r="C20" s="902" t="s">
        <v>551</v>
      </c>
    </row>
    <row r="21" spans="2:3" ht="13.8">
      <c r="B21" s="902" t="s">
        <v>2873</v>
      </c>
      <c r="C21" s="902" t="s">
        <v>2874</v>
      </c>
    </row>
    <row r="22" spans="2:3">
      <c r="B22" s="1229"/>
      <c r="C22" s="1229"/>
    </row>
    <row r="23" spans="2:3">
      <c r="B23" s="1229"/>
      <c r="C23" s="1229"/>
    </row>
    <row r="24" spans="2:3" ht="23.4">
      <c r="B24" s="904" t="s">
        <v>2888</v>
      </c>
      <c r="C24" s="905" t="s">
        <v>2899</v>
      </c>
    </row>
    <row r="25" spans="2:3" ht="13.8">
      <c r="B25" s="903"/>
      <c r="C25" s="903"/>
    </row>
    <row r="26" spans="2:3" ht="15.6">
      <c r="B26" s="1230" t="s">
        <v>2875</v>
      </c>
      <c r="C26" s="907" t="s">
        <v>2876</v>
      </c>
    </row>
    <row r="27" spans="2:3" ht="15.6">
      <c r="B27" s="1230"/>
      <c r="C27" s="908" t="s">
        <v>2877</v>
      </c>
    </row>
    <row r="28" spans="2:3" ht="15.6">
      <c r="B28" s="1230"/>
      <c r="C28" s="908" t="s">
        <v>2878</v>
      </c>
    </row>
    <row r="29" spans="2:3" ht="13.8">
      <c r="B29" s="906"/>
      <c r="C29" s="906"/>
    </row>
    <row r="30" spans="2:3" ht="15.6">
      <c r="B30" s="1230" t="s">
        <v>2879</v>
      </c>
      <c r="C30" s="907" t="s">
        <v>2880</v>
      </c>
    </row>
    <row r="31" spans="2:3" ht="15.6">
      <c r="B31" s="1230"/>
      <c r="C31" s="908" t="s">
        <v>2881</v>
      </c>
    </row>
    <row r="32" spans="2:3" ht="15.6">
      <c r="B32" s="1230"/>
      <c r="C32" s="908" t="s">
        <v>2877</v>
      </c>
    </row>
    <row r="33" spans="2:3" ht="15.6">
      <c r="B33" s="1230"/>
      <c r="C33" s="908" t="s">
        <v>2882</v>
      </c>
    </row>
    <row r="34" spans="2:3">
      <c r="B34" s="1229"/>
      <c r="C34" s="1229"/>
    </row>
    <row r="35" spans="2:3">
      <c r="B35" s="1229"/>
      <c r="C35" s="1229"/>
    </row>
    <row r="36" spans="2:3" ht="13.8">
      <c r="B36" s="902" t="s">
        <v>2883</v>
      </c>
      <c r="C36" s="902" t="s">
        <v>2884</v>
      </c>
    </row>
    <row r="37" spans="2:3" ht="13.8">
      <c r="B37" s="902"/>
      <c r="C37" s="902"/>
    </row>
    <row r="38" spans="2:3" ht="13.8">
      <c r="B38" s="902"/>
      <c r="C38" s="902"/>
    </row>
    <row r="39" spans="2:3" ht="13.8">
      <c r="B39" s="902" t="s">
        <v>2889</v>
      </c>
      <c r="C39" s="902" t="s">
        <v>2890</v>
      </c>
    </row>
    <row r="40" spans="2:3" ht="13.8">
      <c r="B40" s="902"/>
      <c r="C40" s="902" t="s">
        <v>2891</v>
      </c>
    </row>
    <row r="41" spans="2:3" ht="13.8">
      <c r="B41" s="902"/>
      <c r="C41" s="902" t="s">
        <v>2892</v>
      </c>
    </row>
    <row r="42" spans="2:3" ht="13.8">
      <c r="B42" s="902"/>
      <c r="C42" s="902" t="s">
        <v>2893</v>
      </c>
    </row>
    <row r="43" spans="2:3" ht="13.8">
      <c r="B43" s="902"/>
      <c r="C43" s="902" t="s">
        <v>2894</v>
      </c>
    </row>
    <row r="44" spans="2:3" ht="13.8">
      <c r="B44" s="902"/>
      <c r="C44" s="902" t="s">
        <v>2895</v>
      </c>
    </row>
    <row r="45" spans="2:3" ht="13.8">
      <c r="B45" s="902"/>
      <c r="C45" s="902" t="s">
        <v>2896</v>
      </c>
    </row>
    <row r="46" spans="2:3" ht="13.8">
      <c r="B46" s="902"/>
      <c r="C46" s="902" t="s">
        <v>2897</v>
      </c>
    </row>
    <row r="47" spans="2:3" ht="13.8">
      <c r="B47" s="902"/>
      <c r="C47" s="902" t="s">
        <v>2886</v>
      </c>
    </row>
    <row r="48" spans="2:3" ht="13.8">
      <c r="B48" s="902"/>
      <c r="C48" s="902"/>
    </row>
    <row r="49" spans="2:3" ht="13.8">
      <c r="B49" s="902"/>
      <c r="C49" s="902"/>
    </row>
    <row r="50" spans="2:3" ht="13.8">
      <c r="B50" s="903" t="s">
        <v>2885</v>
      </c>
      <c r="C50" s="903" t="s">
        <v>2886</v>
      </c>
    </row>
  </sheetData>
  <mergeCells count="6">
    <mergeCell ref="B22:B23"/>
    <mergeCell ref="C22:C23"/>
    <mergeCell ref="B26:B28"/>
    <mergeCell ref="B30:B33"/>
    <mergeCell ref="B34:B35"/>
    <mergeCell ref="C34:C35"/>
  </mergeCells>
  <printOptions horizontalCentered="1"/>
  <pageMargins left="0.70866141732283472" right="0.43307086614173229" top="0.74803149606299213" bottom="0.74803149606299213" header="0.31496062992125984" footer="0.31496062992125984"/>
  <pageSetup paperSize="9" orientation="portrait" r:id="rId1"/>
  <headerFooter>
    <oddHeader>&amp;L&amp;"Arial,Bold"&amp;8&amp;K01+022PAVILJON I - CJELOVITA OBNOVA ZGRADE&amp;R&amp;"Arial,Bold"&amp;8&amp;K01+022TROŠKOVNIK</oddHeader>
    <oddFooter>&amp;L&amp;"Arial,Bold"&amp;8&amp;K01+025ZOP: 025/21-GP
&amp;R&amp;"Arial,Bold"&amp;8&amp;K01+026&amp;F
&amp;A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F38"/>
  <sheetViews>
    <sheetView showGridLines="0" showZeros="0" view="pageBreakPreview" zoomScaleNormal="100" zoomScaleSheetLayoutView="100" workbookViewId="0">
      <selection activeCell="F16" sqref="F16"/>
    </sheetView>
  </sheetViews>
  <sheetFormatPr defaultColWidth="9.125" defaultRowHeight="13.2"/>
  <cols>
    <col min="1" max="1" width="7.625" style="46" customWidth="1"/>
    <col min="2" max="2" width="55.375" style="46" customWidth="1"/>
    <col min="3" max="3" width="8.875" style="46" customWidth="1"/>
    <col min="4" max="4" width="10.75" style="46" customWidth="1"/>
    <col min="5" max="5" width="5.25" style="46" customWidth="1"/>
    <col min="6" max="6" width="22.875" style="46" customWidth="1"/>
    <col min="7" max="16384" width="9.125" style="46"/>
  </cols>
  <sheetData>
    <row r="1" spans="1:6" s="81" customFormat="1" ht="10.199999999999999"/>
    <row r="2" spans="1:6" s="81" customFormat="1" ht="10.199999999999999"/>
    <row r="3" spans="1:6" s="81" customFormat="1" ht="10.199999999999999"/>
    <row r="4" spans="1:6" s="81" customFormat="1" ht="10.199999999999999"/>
    <row r="5" spans="1:6" s="81" customFormat="1" ht="10.199999999999999"/>
    <row r="10" spans="1:6">
      <c r="A10" s="1245" t="s">
        <v>520</v>
      </c>
      <c r="B10" s="1245"/>
      <c r="C10" s="1245"/>
      <c r="D10" s="1245"/>
      <c r="E10" s="1245"/>
      <c r="F10" s="1245"/>
    </row>
    <row r="11" spans="1:6" ht="13.8" thickBot="1">
      <c r="A11" s="1246"/>
      <c r="B11" s="1246"/>
      <c r="C11" s="1246"/>
      <c r="D11" s="1246"/>
      <c r="E11" s="1246"/>
      <c r="F11" s="1246"/>
    </row>
    <row r="12" spans="1:6" ht="13.8">
      <c r="A12" s="82"/>
      <c r="B12" s="82"/>
      <c r="C12" s="83"/>
      <c r="D12" s="83"/>
      <c r="E12" s="83"/>
      <c r="F12" s="84"/>
    </row>
    <row r="13" spans="1:6" ht="17.399999999999999">
      <c r="A13" s="85"/>
      <c r="B13" s="1247"/>
      <c r="C13" s="1248"/>
      <c r="D13" s="1248"/>
      <c r="E13" s="1248"/>
      <c r="F13" s="86"/>
    </row>
    <row r="14" spans="1:6" ht="17.399999999999999">
      <c r="A14" s="87" t="s">
        <v>126</v>
      </c>
      <c r="B14" s="1231" t="s">
        <v>521</v>
      </c>
      <c r="C14" s="1232"/>
      <c r="D14" s="1232"/>
      <c r="E14" s="1232"/>
      <c r="F14" s="80">
        <f>'I. GRAĐEVINSKO-OBRTNIČKI'!F1820</f>
        <v>0</v>
      </c>
    </row>
    <row r="15" spans="1:6" ht="17.399999999999999">
      <c r="A15" s="87"/>
      <c r="B15" s="230"/>
      <c r="C15" s="231"/>
      <c r="D15" s="231"/>
      <c r="E15" s="231"/>
      <c r="F15" s="80"/>
    </row>
    <row r="16" spans="1:6" s="705" customFormat="1" ht="17.399999999999999">
      <c r="A16" s="87" t="s">
        <v>2381</v>
      </c>
      <c r="B16" s="1231" t="s">
        <v>2382</v>
      </c>
      <c r="C16" s="1232"/>
      <c r="D16" s="1232"/>
      <c r="E16" s="1232"/>
      <c r="F16" s="80">
        <f>0</f>
        <v>0</v>
      </c>
    </row>
    <row r="17" spans="1:6" s="705" customFormat="1" ht="17.399999999999999">
      <c r="A17" s="87"/>
      <c r="B17" s="703"/>
      <c r="C17" s="704"/>
      <c r="D17" s="704"/>
      <c r="E17" s="704"/>
      <c r="F17" s="80"/>
    </row>
    <row r="18" spans="1:6" ht="17.399999999999999">
      <c r="A18" s="87" t="s">
        <v>525</v>
      </c>
      <c r="B18" s="1239" t="s">
        <v>1516</v>
      </c>
      <c r="C18" s="1240"/>
      <c r="D18" s="1240"/>
      <c r="E18" s="1240"/>
      <c r="F18" s="80">
        <f>'III. VOD., ODV. I HIDR. MREŽA'!F470</f>
        <v>0</v>
      </c>
    </row>
    <row r="19" spans="1:6" s="148" customFormat="1" ht="17.399999999999999">
      <c r="A19" s="88"/>
      <c r="B19" s="1237"/>
      <c r="C19" s="1238"/>
      <c r="D19" s="1238"/>
      <c r="E19" s="1238"/>
      <c r="F19" s="89"/>
    </row>
    <row r="20" spans="1:6" s="148" customFormat="1" ht="18" customHeight="1">
      <c r="A20" s="87" t="s">
        <v>526</v>
      </c>
      <c r="B20" s="1239" t="s">
        <v>2474</v>
      </c>
      <c r="C20" s="1240"/>
      <c r="D20" s="1240"/>
      <c r="E20" s="1240"/>
      <c r="F20" s="199">
        <f>'IV. GRIJ., HLAĐ., VENT.'!F751</f>
        <v>0</v>
      </c>
    </row>
    <row r="21" spans="1:6" s="281" customFormat="1" ht="17.399999999999999">
      <c r="A21" s="88"/>
      <c r="B21" s="1237"/>
      <c r="C21" s="1238"/>
      <c r="D21" s="1238"/>
      <c r="E21" s="1238"/>
      <c r="F21" s="89"/>
    </row>
    <row r="22" spans="1:6" s="281" customFormat="1" ht="18" customHeight="1">
      <c r="A22" s="87" t="s">
        <v>527</v>
      </c>
      <c r="B22" s="1239" t="s">
        <v>1900</v>
      </c>
      <c r="C22" s="1240"/>
      <c r="D22" s="1240"/>
      <c r="E22" s="1240"/>
      <c r="F22" s="199">
        <f>'V. INSTALACIJA PLINA'!F221</f>
        <v>0</v>
      </c>
    </row>
    <row r="23" spans="1:6" s="123" customFormat="1" ht="17.399999999999999">
      <c r="A23" s="88"/>
      <c r="B23" s="1237"/>
      <c r="C23" s="1238"/>
      <c r="D23" s="1238"/>
      <c r="E23" s="1238"/>
      <c r="F23" s="198"/>
    </row>
    <row r="24" spans="1:6" s="123" customFormat="1" ht="17.399999999999999">
      <c r="A24" s="87" t="s">
        <v>1213</v>
      </c>
      <c r="B24" s="1239" t="s">
        <v>1212</v>
      </c>
      <c r="C24" s="1240"/>
      <c r="D24" s="1240"/>
      <c r="E24" s="1240"/>
      <c r="F24" s="199">
        <f>'VI. ELEKTROINSTALACIJE'!F758</f>
        <v>0</v>
      </c>
    </row>
    <row r="25" spans="1:6" s="135" customFormat="1" ht="17.399999999999999">
      <c r="A25" s="197"/>
      <c r="B25" s="1237"/>
      <c r="C25" s="1238"/>
      <c r="D25" s="1238"/>
      <c r="E25" s="1238"/>
      <c r="F25" s="198"/>
    </row>
    <row r="26" spans="1:6" s="148" customFormat="1" ht="17.399999999999999">
      <c r="A26" s="87" t="s">
        <v>2354</v>
      </c>
      <c r="B26" s="1239" t="s">
        <v>1258</v>
      </c>
      <c r="C26" s="1240"/>
      <c r="D26" s="1240"/>
      <c r="E26" s="1240"/>
      <c r="F26" s="80">
        <f>'VII. VATRODOJAVA I ODIMLJ.'!F178</f>
        <v>0</v>
      </c>
    </row>
    <row r="27" spans="1:6" s="123" customFormat="1" ht="17.399999999999999">
      <c r="A27" s="88"/>
      <c r="B27" s="1231"/>
      <c r="C27" s="1232"/>
      <c r="D27" s="1232"/>
      <c r="E27" s="1232"/>
      <c r="F27" s="89"/>
    </row>
    <row r="28" spans="1:6" s="123" customFormat="1" ht="17.399999999999999">
      <c r="A28" s="87" t="s">
        <v>1245</v>
      </c>
      <c r="B28" s="1235" t="s">
        <v>1175</v>
      </c>
      <c r="C28" s="1236"/>
      <c r="D28" s="1236"/>
      <c r="E28" s="1236"/>
      <c r="F28" s="80">
        <f>'VIII. SPRINKLER'!F240</f>
        <v>0</v>
      </c>
    </row>
    <row r="29" spans="1:6" ht="17.399999999999999">
      <c r="A29" s="87"/>
      <c r="B29" s="90"/>
      <c r="C29" s="91"/>
      <c r="D29" s="91"/>
      <c r="E29" s="91"/>
      <c r="F29" s="80"/>
    </row>
    <row r="30" spans="1:6" ht="17.399999999999999">
      <c r="A30" s="87" t="s">
        <v>1174</v>
      </c>
      <c r="B30" s="1235" t="s">
        <v>1896</v>
      </c>
      <c r="C30" s="1236"/>
      <c r="D30" s="1236"/>
      <c r="E30" s="1236"/>
      <c r="F30" s="80">
        <f>'IX. DIZALO'!F95</f>
        <v>0</v>
      </c>
    </row>
    <row r="31" spans="1:6" ht="17.399999999999999">
      <c r="A31" s="87"/>
      <c r="B31" s="1231"/>
      <c r="C31" s="1232"/>
      <c r="D31" s="1232"/>
      <c r="E31" s="1232"/>
      <c r="F31" s="89"/>
    </row>
    <row r="32" spans="1:6" ht="18" thickBot="1">
      <c r="A32" s="92"/>
      <c r="B32" s="1243"/>
      <c r="C32" s="1244"/>
      <c r="D32" s="1244"/>
      <c r="E32" s="1244"/>
      <c r="F32" s="93"/>
    </row>
    <row r="33" spans="1:6" ht="17.399999999999999">
      <c r="A33" s="94"/>
      <c r="B33" s="1251" t="s">
        <v>522</v>
      </c>
      <c r="C33" s="1252"/>
      <c r="D33" s="1252"/>
      <c r="E33" s="1252"/>
      <c r="F33" s="95">
        <f>SUM(F14:F30)</f>
        <v>0</v>
      </c>
    </row>
    <row r="34" spans="1:6" ht="15.6">
      <c r="A34" s="96"/>
      <c r="B34" s="1253"/>
      <c r="C34" s="1248"/>
      <c r="D34" s="1248"/>
      <c r="E34" s="1248"/>
      <c r="F34" s="97"/>
    </row>
    <row r="35" spans="1:6" ht="17.399999999999999">
      <c r="A35" s="94"/>
      <c r="B35" s="1233" t="s">
        <v>523</v>
      </c>
      <c r="C35" s="1234"/>
      <c r="D35" s="1234"/>
      <c r="E35" s="1234"/>
      <c r="F35" s="98">
        <f>F33*0.25</f>
        <v>0</v>
      </c>
    </row>
    <row r="36" spans="1:6" ht="15.6">
      <c r="A36" s="96"/>
      <c r="B36" s="1249"/>
      <c r="C36" s="1250"/>
      <c r="D36" s="1250"/>
      <c r="E36" s="1250"/>
      <c r="F36" s="97"/>
    </row>
    <row r="37" spans="1:6" ht="18" thickBot="1">
      <c r="A37" s="99"/>
      <c r="B37" s="1241" t="s">
        <v>524</v>
      </c>
      <c r="C37" s="1242"/>
      <c r="D37" s="1242"/>
      <c r="E37" s="1242"/>
      <c r="F37" s="100">
        <f>SUM(F33+F35)</f>
        <v>0</v>
      </c>
    </row>
    <row r="38" spans="1:6" ht="13.8">
      <c r="A38" s="82"/>
      <c r="B38" s="82"/>
      <c r="C38" s="83"/>
      <c r="D38" s="83"/>
      <c r="E38" s="83"/>
      <c r="F38" s="83"/>
    </row>
  </sheetData>
  <mergeCells count="23">
    <mergeCell ref="B37:E37"/>
    <mergeCell ref="B32:E32"/>
    <mergeCell ref="A10:F11"/>
    <mergeCell ref="B13:E13"/>
    <mergeCell ref="B14:E14"/>
    <mergeCell ref="B18:E18"/>
    <mergeCell ref="B23:E23"/>
    <mergeCell ref="B24:E24"/>
    <mergeCell ref="B19:E19"/>
    <mergeCell ref="B20:E20"/>
    <mergeCell ref="B21:E21"/>
    <mergeCell ref="B22:E22"/>
    <mergeCell ref="B31:E31"/>
    <mergeCell ref="B36:E36"/>
    <mergeCell ref="B33:E33"/>
    <mergeCell ref="B34:E34"/>
    <mergeCell ref="B16:E16"/>
    <mergeCell ref="B35:E35"/>
    <mergeCell ref="B27:E27"/>
    <mergeCell ref="B28:E28"/>
    <mergeCell ref="B30:E30"/>
    <mergeCell ref="B25:E25"/>
    <mergeCell ref="B26:E26"/>
  </mergeCells>
  <phoneticPr fontId="24"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&amp;L&amp;"Arial,Bold"&amp;8&amp;K01+022PAVILJON I - CJELOVITA OBNOVA ZGRADE&amp;R&amp;"Arial,Bold"&amp;8&amp;K01+022TROŠKOVNIK</oddHeader>
    <oddFooter>&amp;L&amp;"Arial,Bold"&amp;8&amp;K01+025ZOP: 025/21-GP
&amp;R&amp;"Arial,Bold"&amp;8&amp;K01+026&amp;F
&amp;A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B1:B309"/>
  <sheetViews>
    <sheetView view="pageBreakPreview" zoomScale="130" zoomScaleSheetLayoutView="100" workbookViewId="0">
      <selection activeCell="B60" sqref="B60"/>
    </sheetView>
  </sheetViews>
  <sheetFormatPr defaultColWidth="9.125" defaultRowHeight="15.6"/>
  <cols>
    <col min="1" max="1" width="6.75" style="4" customWidth="1"/>
    <col min="2" max="2" width="84.75" style="20" customWidth="1"/>
    <col min="3" max="16384" width="9.125" style="4"/>
  </cols>
  <sheetData>
    <row r="1" spans="2:2" ht="17.399999999999999">
      <c r="B1" s="17" t="s">
        <v>189</v>
      </c>
    </row>
    <row r="2" spans="2:2" ht="12">
      <c r="B2" s="18" t="s">
        <v>190</v>
      </c>
    </row>
    <row r="3" spans="2:2" ht="109.5" customHeight="1">
      <c r="B3" s="19" t="s">
        <v>507</v>
      </c>
    </row>
    <row r="4" spans="2:2" ht="136.80000000000001">
      <c r="B4" s="19" t="s">
        <v>508</v>
      </c>
    </row>
    <row r="5" spans="2:2" ht="34.200000000000003">
      <c r="B5" s="19" t="s">
        <v>509</v>
      </c>
    </row>
    <row r="6" spans="2:2" ht="45.6">
      <c r="B6" s="19" t="s">
        <v>510</v>
      </c>
    </row>
    <row r="7" spans="2:2" ht="34.200000000000003">
      <c r="B7" s="19" t="s">
        <v>511</v>
      </c>
    </row>
    <row r="8" spans="2:2" ht="68.400000000000006">
      <c r="B8" s="19" t="s">
        <v>512</v>
      </c>
    </row>
    <row r="9" spans="2:2" ht="34.200000000000003">
      <c r="B9" s="19" t="s">
        <v>513</v>
      </c>
    </row>
    <row r="10" spans="2:2" ht="68.400000000000006">
      <c r="B10" s="19" t="s">
        <v>514</v>
      </c>
    </row>
    <row r="11" spans="2:2" ht="57">
      <c r="B11" s="19" t="s">
        <v>515</v>
      </c>
    </row>
    <row r="12" spans="2:2" ht="103.2">
      <c r="B12" s="19" t="s">
        <v>459</v>
      </c>
    </row>
    <row r="13" spans="2:2" ht="68.400000000000006">
      <c r="B13" s="19" t="s">
        <v>460</v>
      </c>
    </row>
    <row r="14" spans="2:2" ht="34.200000000000003">
      <c r="B14" s="19" t="s">
        <v>461</v>
      </c>
    </row>
    <row r="15" spans="2:2" ht="79.8">
      <c r="B15" s="19" t="s">
        <v>462</v>
      </c>
    </row>
    <row r="16" spans="2:2" ht="45.6">
      <c r="B16" s="19" t="s">
        <v>463</v>
      </c>
    </row>
    <row r="17" spans="2:2" ht="11.4">
      <c r="B17" s="19"/>
    </row>
    <row r="18" spans="2:2" ht="87.75" customHeight="1">
      <c r="B18" s="19" t="s">
        <v>464</v>
      </c>
    </row>
    <row r="19" spans="2:2" ht="163.5" customHeight="1">
      <c r="B19" s="19" t="s">
        <v>465</v>
      </c>
    </row>
    <row r="20" spans="2:2" ht="22.8">
      <c r="B20" s="19" t="s">
        <v>466</v>
      </c>
    </row>
    <row r="21" spans="2:2" ht="68.400000000000006">
      <c r="B21" s="19" t="s">
        <v>467</v>
      </c>
    </row>
    <row r="22" spans="2:2" ht="57">
      <c r="B22" s="19" t="s">
        <v>468</v>
      </c>
    </row>
    <row r="23" spans="2:2" ht="57">
      <c r="B23" s="19" t="s">
        <v>175</v>
      </c>
    </row>
    <row r="24" spans="2:2" ht="34.200000000000003">
      <c r="B24" s="19" t="s">
        <v>469</v>
      </c>
    </row>
    <row r="25" spans="2:2" ht="34.200000000000003">
      <c r="B25" s="19" t="s">
        <v>470</v>
      </c>
    </row>
    <row r="26" spans="2:2" ht="68.400000000000006">
      <c r="B26" s="19" t="s">
        <v>471</v>
      </c>
    </row>
    <row r="27" spans="2:2" ht="11.4">
      <c r="B27" s="19"/>
    </row>
    <row r="28" spans="2:2" ht="102.6">
      <c r="B28" s="19" t="s">
        <v>472</v>
      </c>
    </row>
    <row r="29" spans="2:2" ht="22.8">
      <c r="B29" s="25" t="s">
        <v>176</v>
      </c>
    </row>
    <row r="30" spans="2:2" ht="45.6">
      <c r="B30" s="19" t="s">
        <v>473</v>
      </c>
    </row>
    <row r="31" spans="2:2" ht="57">
      <c r="B31" s="19" t="s">
        <v>474</v>
      </c>
    </row>
    <row r="32" spans="2:2" ht="34.200000000000003">
      <c r="B32" s="19" t="s">
        <v>249</v>
      </c>
    </row>
    <row r="33" spans="2:2" ht="11.4">
      <c r="B33" s="19" t="s">
        <v>286</v>
      </c>
    </row>
    <row r="34" spans="2:2" ht="11.4">
      <c r="B34" s="19" t="s">
        <v>475</v>
      </c>
    </row>
    <row r="35" spans="2:2" ht="11.4">
      <c r="B35" s="19" t="s">
        <v>287</v>
      </c>
    </row>
    <row r="36" spans="2:2" ht="11.4">
      <c r="B36" s="19" t="s">
        <v>288</v>
      </c>
    </row>
    <row r="37" spans="2:2" ht="11.4">
      <c r="B37" s="19" t="s">
        <v>476</v>
      </c>
    </row>
    <row r="38" spans="2:2" ht="11.4">
      <c r="B38" s="19" t="s">
        <v>289</v>
      </c>
    </row>
    <row r="39" spans="2:2" ht="11.4">
      <c r="B39" s="19" t="s">
        <v>290</v>
      </c>
    </row>
    <row r="40" spans="2:2" ht="11.4">
      <c r="B40" s="19" t="s">
        <v>291</v>
      </c>
    </row>
    <row r="41" spans="2:2" ht="11.4">
      <c r="B41" s="19" t="s">
        <v>477</v>
      </c>
    </row>
    <row r="42" spans="2:2" ht="34.200000000000003">
      <c r="B42" s="19" t="s">
        <v>478</v>
      </c>
    </row>
    <row r="43" spans="2:2" ht="11.4">
      <c r="B43" s="19"/>
    </row>
    <row r="44" spans="2:2" ht="11.4">
      <c r="B44" s="19"/>
    </row>
    <row r="45" spans="2:2" ht="11.4">
      <c r="B45" s="19"/>
    </row>
    <row r="46" spans="2:2" ht="11.4">
      <c r="B46" s="19"/>
    </row>
    <row r="47" spans="2:2" ht="11.4">
      <c r="B47" s="19"/>
    </row>
    <row r="48" spans="2:2" ht="11.4">
      <c r="B48" s="19"/>
    </row>
    <row r="49" spans="2:2" ht="11.4">
      <c r="B49" s="19"/>
    </row>
    <row r="52" spans="2:2">
      <c r="B52" s="21"/>
    </row>
    <row r="81" spans="2:2">
      <c r="B81" s="21"/>
    </row>
    <row r="84" spans="2:2">
      <c r="B84" s="21"/>
    </row>
    <row r="85" spans="2:2">
      <c r="B85" s="26"/>
    </row>
    <row r="88" spans="2:2">
      <c r="B88" s="22"/>
    </row>
    <row r="89" spans="2:2">
      <c r="B89" s="22"/>
    </row>
    <row r="90" spans="2:2">
      <c r="B90" s="22"/>
    </row>
    <row r="96" spans="2:2">
      <c r="B96" s="21"/>
    </row>
    <row r="97" spans="2:2">
      <c r="B97" s="26"/>
    </row>
    <row r="110" spans="2:2">
      <c r="B110" s="21"/>
    </row>
    <row r="111" spans="2:2">
      <c r="B111" s="21"/>
    </row>
    <row r="130" spans="2:2">
      <c r="B130" s="21"/>
    </row>
    <row r="132" spans="2:2">
      <c r="B132" s="21"/>
    </row>
    <row r="151" spans="2:2">
      <c r="B151" s="27"/>
    </row>
    <row r="152" spans="2:2">
      <c r="B152" s="27"/>
    </row>
    <row r="217" spans="2:2">
      <c r="B217" s="21"/>
    </row>
    <row r="224" spans="2:2">
      <c r="B224" s="21"/>
    </row>
    <row r="225" spans="2:2">
      <c r="B225" s="21"/>
    </row>
    <row r="234" spans="2:2">
      <c r="B234" s="26"/>
    </row>
    <row r="235" spans="2:2">
      <c r="B235" s="27"/>
    </row>
    <row r="236" spans="2:2">
      <c r="B236" s="28"/>
    </row>
    <row r="237" spans="2:2">
      <c r="B237" s="22"/>
    </row>
    <row r="242" spans="2:2">
      <c r="B242" s="26"/>
    </row>
    <row r="243" spans="2:2">
      <c r="B243" s="26"/>
    </row>
    <row r="252" spans="2:2">
      <c r="B252" s="23"/>
    </row>
    <row r="253" spans="2:2">
      <c r="B253" s="24"/>
    </row>
    <row r="254" spans="2:2">
      <c r="B254" s="23"/>
    </row>
    <row r="255" spans="2:2">
      <c r="B255" s="21"/>
    </row>
    <row r="256" spans="2:2">
      <c r="B256" s="23"/>
    </row>
    <row r="257" spans="2:2">
      <c r="B257" s="23"/>
    </row>
    <row r="258" spans="2:2">
      <c r="B258" s="23"/>
    </row>
    <row r="259" spans="2:2">
      <c r="B259" s="23"/>
    </row>
    <row r="260" spans="2:2">
      <c r="B260" s="23"/>
    </row>
    <row r="261" spans="2:2">
      <c r="B261" s="23"/>
    </row>
    <row r="264" spans="2:2">
      <c r="B264" s="22"/>
    </row>
    <row r="265" spans="2:2">
      <c r="B265" s="22"/>
    </row>
    <row r="266" spans="2:2">
      <c r="B266" s="22"/>
    </row>
    <row r="267" spans="2:2">
      <c r="B267" s="22"/>
    </row>
    <row r="268" spans="2:2">
      <c r="B268" s="22"/>
    </row>
    <row r="269" spans="2:2">
      <c r="B269" s="21"/>
    </row>
    <row r="270" spans="2:2">
      <c r="B270" s="22"/>
    </row>
    <row r="271" spans="2:2">
      <c r="B271" s="22"/>
    </row>
    <row r="272" spans="2:2">
      <c r="B272" s="22"/>
    </row>
    <row r="273" spans="2:2">
      <c r="B273" s="22"/>
    </row>
    <row r="274" spans="2:2">
      <c r="B274" s="22"/>
    </row>
    <row r="275" spans="2:2">
      <c r="B275" s="22"/>
    </row>
    <row r="276" spans="2:2">
      <c r="B276" s="22"/>
    </row>
    <row r="277" spans="2:2">
      <c r="B277" s="22"/>
    </row>
    <row r="278" spans="2:2">
      <c r="B278" s="22"/>
    </row>
    <row r="279" spans="2:2">
      <c r="B279" s="22"/>
    </row>
    <row r="280" spans="2:2">
      <c r="B280" s="22"/>
    </row>
    <row r="299" spans="2:2">
      <c r="B299" s="21"/>
    </row>
    <row r="300" spans="2:2">
      <c r="B300" s="22"/>
    </row>
    <row r="301" spans="2:2">
      <c r="B301" s="22"/>
    </row>
    <row r="302" spans="2:2">
      <c r="B302" s="22"/>
    </row>
    <row r="303" spans="2:2">
      <c r="B303" s="22"/>
    </row>
    <row r="304" spans="2:2">
      <c r="B304" s="22"/>
    </row>
    <row r="305" spans="2:2">
      <c r="B305" s="22"/>
    </row>
    <row r="306" spans="2:2">
      <c r="B306" s="22"/>
    </row>
    <row r="307" spans="2:2">
      <c r="B307" s="22"/>
    </row>
    <row r="308" spans="2:2">
      <c r="B308" s="22"/>
    </row>
    <row r="309" spans="2:2">
      <c r="B309" s="22"/>
    </row>
  </sheetData>
  <phoneticPr fontId="24" type="noConversion"/>
  <pageMargins left="0.7" right="0.7" top="0.75" bottom="0.75" header="0.3" footer="0.3"/>
  <pageSetup paperSize="9" scale="92" orientation="portrait" r:id="rId1"/>
  <rowBreaks count="2" manualBreakCount="2">
    <brk id="12" max="1" man="1"/>
    <brk id="26" max="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2:B58"/>
  <sheetViews>
    <sheetView view="pageBreakPreview" topLeftCell="A38"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c r="A2" s="32" t="s">
        <v>126</v>
      </c>
      <c r="B2" s="32" t="s">
        <v>127</v>
      </c>
    </row>
    <row r="4" spans="1:2">
      <c r="A4" s="34" t="s">
        <v>256</v>
      </c>
      <c r="B4" s="34" t="s">
        <v>284</v>
      </c>
    </row>
    <row r="6" spans="1:2">
      <c r="B6" s="31" t="s">
        <v>128</v>
      </c>
    </row>
    <row r="7" spans="1:2" ht="26.4">
      <c r="B7" s="31" t="s">
        <v>129</v>
      </c>
    </row>
    <row r="8" spans="1:2">
      <c r="B8" s="31" t="s">
        <v>130</v>
      </c>
    </row>
    <row r="9" spans="1:2">
      <c r="B9" s="31" t="s">
        <v>131</v>
      </c>
    </row>
    <row r="10" spans="1:2">
      <c r="B10" s="33" t="s">
        <v>22</v>
      </c>
    </row>
    <row r="11" spans="1:2">
      <c r="B11" s="33" t="s">
        <v>23</v>
      </c>
    </row>
    <row r="13" spans="1:2">
      <c r="B13" s="31" t="s">
        <v>132</v>
      </c>
    </row>
    <row r="14" spans="1:2" ht="39.6">
      <c r="B14" s="31" t="s">
        <v>133</v>
      </c>
    </row>
    <row r="15" spans="1:2">
      <c r="B15" s="31" t="s">
        <v>134</v>
      </c>
    </row>
    <row r="16" spans="1:2">
      <c r="B16" s="31" t="s">
        <v>135</v>
      </c>
    </row>
    <row r="17" spans="2:2">
      <c r="B17" s="31" t="s">
        <v>136</v>
      </c>
    </row>
    <row r="18" spans="2:2">
      <c r="B18" s="31" t="s">
        <v>137</v>
      </c>
    </row>
    <row r="19" spans="2:2">
      <c r="B19" s="31" t="s">
        <v>138</v>
      </c>
    </row>
    <row r="20" spans="2:2">
      <c r="B20" s="31" t="s">
        <v>139</v>
      </c>
    </row>
    <row r="21" spans="2:2">
      <c r="B21" s="31" t="s">
        <v>140</v>
      </c>
    </row>
    <row r="22" spans="2:2">
      <c r="B22" s="31" t="s">
        <v>141</v>
      </c>
    </row>
    <row r="23" spans="2:2" ht="26.4">
      <c r="B23" s="31" t="s">
        <v>142</v>
      </c>
    </row>
    <row r="24" spans="2:2" ht="26.4">
      <c r="B24" s="31" t="s">
        <v>143</v>
      </c>
    </row>
    <row r="26" spans="2:2">
      <c r="B26" s="31" t="s">
        <v>144</v>
      </c>
    </row>
    <row r="27" spans="2:2">
      <c r="B27" s="31" t="s">
        <v>128</v>
      </c>
    </row>
    <row r="28" spans="2:2" ht="26.4">
      <c r="B28" s="31" t="s">
        <v>145</v>
      </c>
    </row>
    <row r="29" spans="2:2">
      <c r="B29" s="31" t="s">
        <v>130</v>
      </c>
    </row>
    <row r="30" spans="2:2">
      <c r="B30" s="31" t="s">
        <v>131</v>
      </c>
    </row>
    <row r="31" spans="2:2" ht="39.6">
      <c r="B31" s="31" t="s">
        <v>146</v>
      </c>
    </row>
    <row r="33" spans="2:2">
      <c r="B33" s="31" t="s">
        <v>147</v>
      </c>
    </row>
    <row r="34" spans="2:2">
      <c r="B34" s="31" t="s">
        <v>0</v>
      </c>
    </row>
    <row r="35" spans="2:2">
      <c r="B35" s="31" t="s">
        <v>1</v>
      </c>
    </row>
    <row r="36" spans="2:2">
      <c r="B36" s="31" t="s">
        <v>2</v>
      </c>
    </row>
    <row r="37" spans="2:2">
      <c r="B37" s="31" t="s">
        <v>3</v>
      </c>
    </row>
    <row r="38" spans="2:2" ht="39.6">
      <c r="B38" s="31" t="s">
        <v>4</v>
      </c>
    </row>
    <row r="39" spans="2:2">
      <c r="B39" s="31" t="s">
        <v>5</v>
      </c>
    </row>
    <row r="40" spans="2:2">
      <c r="B40" s="31" t="s">
        <v>6</v>
      </c>
    </row>
    <row r="41" spans="2:2">
      <c r="B41" s="31" t="s">
        <v>7</v>
      </c>
    </row>
    <row r="42" spans="2:2" ht="39.6">
      <c r="B42" s="31" t="s">
        <v>8</v>
      </c>
    </row>
    <row r="43" spans="2:2" ht="26.4">
      <c r="B43" s="31" t="s">
        <v>9</v>
      </c>
    </row>
    <row r="44" spans="2:2" ht="26.4">
      <c r="B44" s="31" t="s">
        <v>10</v>
      </c>
    </row>
    <row r="45" spans="2:2" ht="26.4">
      <c r="B45" s="31" t="s">
        <v>11</v>
      </c>
    </row>
    <row r="46" spans="2:2" ht="276" customHeight="1">
      <c r="B46" s="31" t="s">
        <v>358</v>
      </c>
    </row>
    <row r="47" spans="2:2" ht="171.6">
      <c r="B47" s="31" t="s">
        <v>255</v>
      </c>
    </row>
    <row r="48" spans="2:2" ht="39.6">
      <c r="B48" s="33" t="s">
        <v>155</v>
      </c>
    </row>
    <row r="49" spans="2:2">
      <c r="B49" s="31" t="s">
        <v>12</v>
      </c>
    </row>
    <row r="50" spans="2:2">
      <c r="B50" s="31" t="s">
        <v>13</v>
      </c>
    </row>
    <row r="51" spans="2:2">
      <c r="B51" s="31" t="s">
        <v>14</v>
      </c>
    </row>
    <row r="52" spans="2:2">
      <c r="B52" s="31" t="s">
        <v>15</v>
      </c>
    </row>
    <row r="53" spans="2:2">
      <c r="B53" s="31" t="s">
        <v>16</v>
      </c>
    </row>
    <row r="54" spans="2:2">
      <c r="B54" s="31" t="s">
        <v>17</v>
      </c>
    </row>
    <row r="55" spans="2:2">
      <c r="B55" s="31" t="s">
        <v>18</v>
      </c>
    </row>
    <row r="56" spans="2:2">
      <c r="B56" s="31" t="s">
        <v>19</v>
      </c>
    </row>
    <row r="57" spans="2:2">
      <c r="B57" s="31" t="s">
        <v>20</v>
      </c>
    </row>
    <row r="58" spans="2:2">
      <c r="B58" s="31" t="s">
        <v>21</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2:B64"/>
  <sheetViews>
    <sheetView view="pageBreakPreview" topLeftCell="A28" workbookViewId="0">
      <selection activeCell="B60" sqref="B60"/>
    </sheetView>
  </sheetViews>
  <sheetFormatPr defaultColWidth="9.125" defaultRowHeight="13.2"/>
  <cols>
    <col min="1" max="1" width="6.75" style="33" customWidth="1"/>
    <col min="2" max="2" width="84.75" style="33" customWidth="1"/>
    <col min="3" max="16384" width="9.125" style="33"/>
  </cols>
  <sheetData>
    <row r="2" spans="1:2">
      <c r="A2" s="32" t="s">
        <v>126</v>
      </c>
      <c r="B2" s="32" t="s">
        <v>127</v>
      </c>
    </row>
    <row r="3" spans="1:2" ht="13.8">
      <c r="A3" s="35"/>
      <c r="B3" s="35"/>
    </row>
    <row r="4" spans="1:2">
      <c r="A4" s="34" t="s">
        <v>285</v>
      </c>
      <c r="B4" s="34" t="s">
        <v>334</v>
      </c>
    </row>
    <row r="6" spans="1:2">
      <c r="B6" s="31" t="s">
        <v>128</v>
      </c>
    </row>
    <row r="7" spans="1:2" ht="26.4">
      <c r="B7" s="33" t="s">
        <v>24</v>
      </c>
    </row>
    <row r="8" spans="1:2" ht="26.4">
      <c r="B8" s="33" t="s">
        <v>25</v>
      </c>
    </row>
    <row r="9" spans="1:2" ht="30.75" customHeight="1">
      <c r="B9" s="31" t="s">
        <v>64</v>
      </c>
    </row>
    <row r="10" spans="1:2" ht="26.4">
      <c r="B10" s="33" t="s">
        <v>26</v>
      </c>
    </row>
    <row r="11" spans="1:2">
      <c r="B11" s="33" t="s">
        <v>27</v>
      </c>
    </row>
    <row r="12" spans="1:2">
      <c r="B12" s="33" t="s">
        <v>28</v>
      </c>
    </row>
    <row r="13" spans="1:2">
      <c r="B13" s="33" t="s">
        <v>29</v>
      </c>
    </row>
    <row r="14" spans="1:2">
      <c r="B14" s="31" t="s">
        <v>130</v>
      </c>
    </row>
    <row r="15" spans="1:2">
      <c r="B15" s="33" t="s">
        <v>22</v>
      </c>
    </row>
    <row r="16" spans="1:2">
      <c r="B16" s="33" t="s">
        <v>23</v>
      </c>
    </row>
    <row r="18" spans="2:2">
      <c r="B18" s="31" t="s">
        <v>30</v>
      </c>
    </row>
    <row r="19" spans="2:2">
      <c r="B19" s="31" t="s">
        <v>147</v>
      </c>
    </row>
    <row r="20" spans="2:2" ht="26.4">
      <c r="B20" s="33" t="s">
        <v>31</v>
      </c>
    </row>
    <row r="21" spans="2:2" ht="26.4">
      <c r="B21" s="33" t="s">
        <v>32</v>
      </c>
    </row>
    <row r="22" spans="2:2" ht="26.4">
      <c r="B22" s="33" t="s">
        <v>33</v>
      </c>
    </row>
    <row r="23" spans="2:2" ht="26.25" customHeight="1">
      <c r="B23" s="33" t="s">
        <v>34</v>
      </c>
    </row>
    <row r="24" spans="2:2" ht="39.6">
      <c r="B24" s="33" t="s">
        <v>35</v>
      </c>
    </row>
    <row r="25" spans="2:2" ht="26.4">
      <c r="B25" s="33" t="s">
        <v>36</v>
      </c>
    </row>
    <row r="26" spans="2:2" ht="26.4">
      <c r="B26" s="33" t="s">
        <v>37</v>
      </c>
    </row>
    <row r="27" spans="2:2" ht="26.4">
      <c r="B27" s="33" t="s">
        <v>38</v>
      </c>
    </row>
    <row r="28" spans="2:2">
      <c r="B28" s="33" t="s">
        <v>39</v>
      </c>
    </row>
    <row r="29" spans="2:2">
      <c r="B29" s="31"/>
    </row>
    <row r="30" spans="2:2">
      <c r="B30" s="33" t="s">
        <v>40</v>
      </c>
    </row>
    <row r="31" spans="2:2">
      <c r="B31" s="31" t="s">
        <v>128</v>
      </c>
    </row>
    <row r="32" spans="2:2" ht="26.4">
      <c r="B32" s="33" t="s">
        <v>41</v>
      </c>
    </row>
    <row r="33" spans="2:2" ht="26.4">
      <c r="B33" s="33" t="s">
        <v>42</v>
      </c>
    </row>
    <row r="34" spans="2:2">
      <c r="B34" s="33" t="s">
        <v>43</v>
      </c>
    </row>
    <row r="35" spans="2:2">
      <c r="B35" s="33" t="s">
        <v>44</v>
      </c>
    </row>
    <row r="36" spans="2:2" ht="26.4">
      <c r="B36" s="33" t="s">
        <v>45</v>
      </c>
    </row>
    <row r="37" spans="2:2">
      <c r="B37" s="33" t="s">
        <v>46</v>
      </c>
    </row>
    <row r="38" spans="2:2">
      <c r="B38" s="33" t="s">
        <v>47</v>
      </c>
    </row>
    <row r="39" spans="2:2">
      <c r="B39" s="33" t="s">
        <v>48</v>
      </c>
    </row>
    <row r="40" spans="2:2">
      <c r="B40" s="33" t="s">
        <v>49</v>
      </c>
    </row>
    <row r="41" spans="2:2" ht="26.4">
      <c r="B41" s="33" t="s">
        <v>50</v>
      </c>
    </row>
    <row r="42" spans="2:2">
      <c r="B42" s="33" t="s">
        <v>147</v>
      </c>
    </row>
    <row r="43" spans="2:2">
      <c r="B43" s="33" t="s">
        <v>51</v>
      </c>
    </row>
    <row r="44" spans="2:2">
      <c r="B44" s="33" t="s">
        <v>52</v>
      </c>
    </row>
    <row r="45" spans="2:2">
      <c r="B45" s="33" t="s">
        <v>53</v>
      </c>
    </row>
    <row r="46" spans="2:2">
      <c r="B46" s="33" t="s">
        <v>65</v>
      </c>
    </row>
    <row r="47" spans="2:2" ht="26.4">
      <c r="B47" s="33" t="s">
        <v>54</v>
      </c>
    </row>
    <row r="48" spans="2:2" ht="26.4">
      <c r="B48" s="33" t="s">
        <v>66</v>
      </c>
    </row>
    <row r="50" spans="2:2" ht="39.6">
      <c r="B50" s="33" t="s">
        <v>155</v>
      </c>
    </row>
    <row r="52" spans="2:2">
      <c r="B52" s="33" t="s">
        <v>12</v>
      </c>
    </row>
    <row r="53" spans="2:2">
      <c r="B53" s="31"/>
    </row>
    <row r="54" spans="2:2">
      <c r="B54" s="33" t="s">
        <v>55</v>
      </c>
    </row>
    <row r="55" spans="2:2">
      <c r="B55" s="33" t="s">
        <v>56</v>
      </c>
    </row>
    <row r="56" spans="2:2">
      <c r="B56" s="33" t="s">
        <v>57</v>
      </c>
    </row>
    <row r="57" spans="2:2">
      <c r="B57" s="33" t="s">
        <v>58</v>
      </c>
    </row>
    <row r="58" spans="2:2">
      <c r="B58" s="33" t="s">
        <v>59</v>
      </c>
    </row>
    <row r="59" spans="2:2">
      <c r="B59" s="33" t="s">
        <v>60</v>
      </c>
    </row>
    <row r="60" spans="2:2">
      <c r="B60" s="31"/>
    </row>
    <row r="61" spans="2:2" ht="26.4">
      <c r="B61" s="32" t="s">
        <v>61</v>
      </c>
    </row>
    <row r="62" spans="2:2" ht="26.4">
      <c r="B62" s="32" t="s">
        <v>62</v>
      </c>
    </row>
    <row r="63" spans="2:2">
      <c r="B63" s="32"/>
    </row>
    <row r="64" spans="2:2">
      <c r="B64" s="32" t="s">
        <v>63</v>
      </c>
    </row>
  </sheetData>
  <phoneticPr fontId="24"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24</vt:i4>
      </vt:variant>
    </vt:vector>
  </HeadingPairs>
  <TitlesOfParts>
    <vt:vector size="41" baseType="lpstr">
      <vt:lpstr>ZAJEDNIČKI OBRAČUNSKI UVJETI</vt:lpstr>
      <vt:lpstr>1 OPĆI UVJETI PRIPREMNI</vt:lpstr>
      <vt:lpstr>2 OPĆI UVJETI ZEMLJANI</vt:lpstr>
      <vt:lpstr>3 OPĆI UVJETI AB I BETONSKI</vt:lpstr>
      <vt:lpstr>NASLOVNICA</vt:lpstr>
      <vt:lpstr>SVEUKUPNA REKAPITULACIJA</vt:lpstr>
      <vt:lpstr>4 OPĆI UVJETI BRAVARSKI</vt:lpstr>
      <vt:lpstr>5 OPĆI UVIJETI ZIDARSKI</vt:lpstr>
      <vt:lpstr>6 OPĆI UVIJETI IZOLATERSKI</vt:lpstr>
      <vt:lpstr>I. GRAĐEVINSKO-OBRTNIČKI</vt:lpstr>
      <vt:lpstr>III. VOD., ODV. I HIDR. MREŽA</vt:lpstr>
      <vt:lpstr>IV. GRIJ., HLAĐ., VENT.</vt:lpstr>
      <vt:lpstr>V. INSTALACIJA PLINA</vt:lpstr>
      <vt:lpstr>VI. ELEKTROINSTALACIJE</vt:lpstr>
      <vt:lpstr>VII. VATRODOJAVA I ODIMLJ.</vt:lpstr>
      <vt:lpstr>VIII. SPRINKLER</vt:lpstr>
      <vt:lpstr>IX. DIZALO</vt:lpstr>
      <vt:lpstr>NASLOVNICA!_Hlk519582290</vt:lpstr>
      <vt:lpstr>'2 OPĆI UVJETI ZEMLJANI'!Print_Area</vt:lpstr>
      <vt:lpstr>'3 OPĆI UVJETI AB I BETONSKI'!Print_Area</vt:lpstr>
      <vt:lpstr>'4 OPĆI UVJETI BRAVARSKI'!Print_Area</vt:lpstr>
      <vt:lpstr>'6 OPĆI UVIJETI IZOLATERSKI'!Print_Area</vt:lpstr>
      <vt:lpstr>'I. GRAĐEVINSKO-OBRTNIČKI'!Print_Area</vt:lpstr>
      <vt:lpstr>'III. VOD., ODV. I HIDR. MREŽA'!Print_Area</vt:lpstr>
      <vt:lpstr>'IV. GRIJ., HLAĐ., VENT.'!Print_Area</vt:lpstr>
      <vt:lpstr>'IX. DIZALO'!Print_Area</vt:lpstr>
      <vt:lpstr>NASLOVNICA!Print_Area</vt:lpstr>
      <vt:lpstr>'SVEUKUPNA REKAPITULACIJA'!Print_Area</vt:lpstr>
      <vt:lpstr>'V. INSTALACIJA PLINA'!Print_Area</vt:lpstr>
      <vt:lpstr>'VI. ELEKTROINSTALACIJE'!Print_Area</vt:lpstr>
      <vt:lpstr>'VII. VATRODOJAVA I ODIMLJ.'!Print_Area</vt:lpstr>
      <vt:lpstr>'VIII. SPRINKLER'!Print_Area</vt:lpstr>
      <vt:lpstr>'ZAJEDNIČKI OBRAČUNSKI UVJETI'!Print_Area</vt:lpstr>
      <vt:lpstr>'I. GRAĐEVINSKO-OBRTNIČKI'!Print_Titles</vt:lpstr>
      <vt:lpstr>'III. VOD., ODV. I HIDR. MREŽA'!Print_Titles</vt:lpstr>
      <vt:lpstr>'IV. GRIJ., HLAĐ., VENT.'!Print_Titles</vt:lpstr>
      <vt:lpstr>'IX. DIZALO'!Print_Titles</vt:lpstr>
      <vt:lpstr>'V. INSTALACIJA PLINA'!Print_Titles</vt:lpstr>
      <vt:lpstr>'VI. ELEKTROINSTALACIJE'!Print_Titles</vt:lpstr>
      <vt:lpstr>'VII. VATRODOJAVA I ODIMLJ.'!Print_Titles</vt:lpstr>
      <vt:lpstr>'VIII. SPRINKLER'!Print_Titles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erohlik</cp:lastModifiedBy>
  <cp:lastPrinted>2022-01-08T14:09:57Z</cp:lastPrinted>
  <dcterms:created xsi:type="dcterms:W3CDTF">2013-07-09T09:09:41Z</dcterms:created>
  <dcterms:modified xsi:type="dcterms:W3CDTF">2022-01-08T14:10:01Z</dcterms:modified>
</cp:coreProperties>
</file>