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codeName="ThisWorkbook" defaultThemeVersion="124226"/>
  <mc:AlternateContent xmlns:mc="http://schemas.openxmlformats.org/markup-compatibility/2006">
    <mc:Choice Requires="x15">
      <x15ac:absPath xmlns:x15ac="http://schemas.microsoft.com/office/spreadsheetml/2010/11/ac" url="C:\Users\erohlik\Desktop\12_Mapa T01 Troskovnik_P1\TROSKOVNIK - pojacanje konstrukcije\"/>
    </mc:Choice>
  </mc:AlternateContent>
  <xr:revisionPtr revIDLastSave="0" documentId="13_ncr:1_{B6E5C4CC-FA50-402A-97EF-1EA27263EF27}" xr6:coauthVersionLast="46" xr6:coauthVersionMax="47" xr10:uidLastSave="{00000000-0000-0000-0000-000000000000}"/>
  <bookViews>
    <workbookView xWindow="-108" yWindow="-108" windowWidth="23256" windowHeight="12576" tabRatio="829" firstSheet="4" activeTab="4" xr2:uid="{00000000-000D-0000-FFFF-FFFF00000000}"/>
  </bookViews>
  <sheets>
    <sheet name="ZAJEDNIČKI OBRAČUNSKI UVJETI" sheetId="65" state="hidden" r:id="rId1"/>
    <sheet name="1 OPĆI UVJETI PRIPREMNI" sheetId="64" state="hidden" r:id="rId2"/>
    <sheet name="2 OPĆI UVJETI ZEMLJANI" sheetId="59" state="hidden" r:id="rId3"/>
    <sheet name="3 OPĆI UVJETI AB I BETONSKI" sheetId="58" state="hidden" r:id="rId4"/>
    <sheet name="NASLOVNICA" sheetId="92" r:id="rId5"/>
    <sheet name="SVEUKUPNA REKAPITULACIJA" sheetId="63" r:id="rId6"/>
    <sheet name="4 OPĆI UVJETI BRAVARSKI" sheetId="57" state="hidden" r:id="rId7"/>
    <sheet name="5 OPĆI UVIJETI ZIDARSKI" sheetId="60" state="hidden" r:id="rId8"/>
    <sheet name="6 OPĆI UVIJETI IZOLATERSKI" sheetId="62" state="hidden" r:id="rId9"/>
    <sheet name="I. GRAĐEVINSKO-OBRTNIČKI" sheetId="56" r:id="rId10"/>
    <sheet name="II. KONSTRUKCIJA" sheetId="91" r:id="rId11"/>
    <sheet name="III. VOD., ODV. I HIDR. MREŽA" sheetId="78" r:id="rId12"/>
    <sheet name="IV. GRIJ., HLAĐ., VENT." sheetId="79" r:id="rId13"/>
    <sheet name="V. INSTALACIJA PLINA" sheetId="90" r:id="rId14"/>
    <sheet name="VI. ELEKTROINSTALACIJE" sheetId="86"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Hlk519582290" localSheetId="4">NASLOVNICA!$B$22</definedName>
    <definedName name="a" localSheetId="12">#REF!</definedName>
    <definedName name="a" localSheetId="13">#REF!</definedName>
    <definedName name="a" localSheetId="14">#REF!</definedName>
    <definedName name="a">#REF!</definedName>
    <definedName name="all" localSheetId="12">#REF!</definedName>
    <definedName name="all" localSheetId="13">#REF!</definedName>
    <definedName name="all" localSheetId="14">#REF!</definedName>
    <definedName name="all">#REF!</definedName>
    <definedName name="aluminijska" localSheetId="12">#REF!</definedName>
    <definedName name="aluminijska" localSheetId="13">#REF!</definedName>
    <definedName name="aluminijska" localSheetId="14">#REF!</definedName>
    <definedName name="aluminijska">#REF!</definedName>
    <definedName name="BE_Price" localSheetId="12">#REF!</definedName>
    <definedName name="BE_Price" localSheetId="13">#REF!</definedName>
    <definedName name="BE_Price" localSheetId="14">#REF!</definedName>
    <definedName name="BE_Price">#REF!</definedName>
    <definedName name="betonska" localSheetId="12">#REF!</definedName>
    <definedName name="betonska" localSheetId="13">#REF!</definedName>
    <definedName name="betonska" localSheetId="14">#REF!</definedName>
    <definedName name="betonska">#REF!</definedName>
    <definedName name="BETONSKI_I_ARM.BETONSKI_RADOVI" localSheetId="12">#REF!</definedName>
    <definedName name="BETONSKI_I_ARM.BETONSKI_RADOVI" localSheetId="13">#REF!</definedName>
    <definedName name="BETONSKI_I_ARM.BETONSKI_RADOVI" localSheetId="14">#REF!</definedName>
    <definedName name="BETONSKI_I_ARM.BETONSKI_RADOVI">#REF!</definedName>
    <definedName name="BRAVARIJA_SKLONIŠTA" localSheetId="12">#REF!</definedName>
    <definedName name="BRAVARIJA_SKLONIŠTA" localSheetId="13">#REF!</definedName>
    <definedName name="BRAVARIJA_SKLONIŠTA" localSheetId="14">#REF!</definedName>
    <definedName name="BRAVARIJA_SKLONIŠTA">#REF!</definedName>
    <definedName name="BROD" localSheetId="12">#REF!</definedName>
    <definedName name="BROD" localSheetId="13">#REF!</definedName>
    <definedName name="BROD" localSheetId="14">#REF!</definedName>
    <definedName name="BROD">#REF!</definedName>
    <definedName name="Copy_of_DA669E372" localSheetId="12">#REF!</definedName>
    <definedName name="Copy_of_DA669E372" localSheetId="13">#REF!</definedName>
    <definedName name="Copy_of_DA669E372" localSheetId="14">#REF!</definedName>
    <definedName name="Copy_of_DA669E372">#REF!</definedName>
    <definedName name="Countr." localSheetId="12">#REF!</definedName>
    <definedName name="Countr." localSheetId="13">#REF!</definedName>
    <definedName name="Countr." localSheetId="14">#REF!</definedName>
    <definedName name="Countr.">#REF!</definedName>
    <definedName name="Countr.no" localSheetId="12">#REF!</definedName>
    <definedName name="Countr.no" localSheetId="13">#REF!</definedName>
    <definedName name="Countr.no" localSheetId="14">#REF!</definedName>
    <definedName name="Countr.no">#REF!</definedName>
    <definedName name="Country" localSheetId="12">#REF!</definedName>
    <definedName name="Country" localSheetId="13">#REF!</definedName>
    <definedName name="Country" localSheetId="14">#REF!</definedName>
    <definedName name="Country">#REF!</definedName>
    <definedName name="CRNA_BRAVARIJA" localSheetId="12">#REF!</definedName>
    <definedName name="CRNA_BRAVARIJA" localSheetId="13">#REF!</definedName>
    <definedName name="CRNA_BRAVARIJA" localSheetId="14">#REF!</definedName>
    <definedName name="CRNA_BRAVARIJA">#REF!</definedName>
    <definedName name="ČELIČNA_KONSTRUKCIJA" localSheetId="12">#REF!</definedName>
    <definedName name="ČELIČNA_KONSTRUKCIJA" localSheetId="13">#REF!</definedName>
    <definedName name="ČELIČNA_KONSTRUKCIJA" localSheetId="14">#REF!</definedName>
    <definedName name="ČELIČNA_KONSTRUKCIJA">#REF!</definedName>
    <definedName name="d" localSheetId="12">#REF!</definedName>
    <definedName name="d" localSheetId="13">#REF!</definedName>
    <definedName name="d" localSheetId="14">#REF!</definedName>
    <definedName name="d">#REF!</definedName>
    <definedName name="DALEKOVOD" localSheetId="12">#REF!</definedName>
    <definedName name="DALEKOVOD" localSheetId="13">#REF!</definedName>
    <definedName name="DALEKOVOD" localSheetId="14">#REF!</definedName>
    <definedName name="DALEKOVOD">#REF!</definedName>
    <definedName name="Data_base_result" localSheetId="12">#REF!</definedName>
    <definedName name="Data_base_result" localSheetId="13">#REF!</definedName>
    <definedName name="Data_base_result" localSheetId="14">#REF!</definedName>
    <definedName name="Data_base_result">#REF!</definedName>
    <definedName name="_xlnm.Database" localSheetId="12">#REF!</definedName>
    <definedName name="_xlnm.Database" localSheetId="13">#REF!</definedName>
    <definedName name="_xlnm.Database" localSheetId="14">#REF!</definedName>
    <definedName name="_xlnm.Database">#REF!</definedName>
    <definedName name="dd" localSheetId="12">#REF!</definedName>
    <definedName name="dd" localSheetId="13">#REF!</definedName>
    <definedName name="dd" localSheetId="14">#REF!</definedName>
    <definedName name="dd">#REF!</definedName>
    <definedName name="DIMNJACI" localSheetId="12">#REF!</definedName>
    <definedName name="DIMNJACI" localSheetId="13">#REF!</definedName>
    <definedName name="DIMNJACI" localSheetId="14">#REF!</definedName>
    <definedName name="DIMNJACI">#REF!</definedName>
    <definedName name="DIZALA" localSheetId="12">#REF!</definedName>
    <definedName name="DIZALA" localSheetId="13">#REF!</definedName>
    <definedName name="DIZALA" localSheetId="14">#REF!</definedName>
    <definedName name="DIZALA">#REF!</definedName>
    <definedName name="EODB" localSheetId="12">#REF!</definedName>
    <definedName name="EODB" localSheetId="13">#REF!</definedName>
    <definedName name="EODB" localSheetId="14">#REF!</definedName>
    <definedName name="EODB">#REF!</definedName>
    <definedName name="Excel_BuiltIn_Print_Area_3_1">#REF!</definedName>
    <definedName name="FASADERSKI_RADOVI" localSheetId="12">#REF!</definedName>
    <definedName name="FASADERSKI_RADOVI" localSheetId="13">#REF!</definedName>
    <definedName name="FASADERSKI_RADOVI" localSheetId="14">#REF!</definedName>
    <definedName name="FASADERSKI_RADOVI">#REF!</definedName>
    <definedName name="fizika_zgrade" localSheetId="12">#REF!</definedName>
    <definedName name="fizika_zgrade" localSheetId="13">#REF!</definedName>
    <definedName name="fizika_zgrade" localSheetId="14">#REF!</definedName>
    <definedName name="fizika_zgrade">#REF!</definedName>
    <definedName name="gradbena" localSheetId="12">#REF!</definedName>
    <definedName name="gradbena" localSheetId="13">#REF!</definedName>
    <definedName name="gradbena" localSheetId="14">#REF!</definedName>
    <definedName name="gradbena">#REF!</definedName>
    <definedName name="Gradec" localSheetId="12">#REF!</definedName>
    <definedName name="Gradec" localSheetId="13">#REF!</definedName>
    <definedName name="Gradec" localSheetId="14">#REF!</definedName>
    <definedName name="Gradec">#REF!</definedName>
    <definedName name="GRANIT">[1]FAKTORI!$B$4</definedName>
    <definedName name="GRANIT1">[1]FAKTORI!$B$5</definedName>
    <definedName name="H" localSheetId="12">#REF!</definedName>
    <definedName name="H" localSheetId="13">#REF!</definedName>
    <definedName name="H" localSheetId="14">#REF!</definedName>
    <definedName name="H">#REF!</definedName>
    <definedName name="HIDRA" localSheetId="12">[2]FAKTORI!$B$4</definedName>
    <definedName name="HIDRA" localSheetId="13">[2]FAKTORI!$B$4</definedName>
    <definedName name="HIDRA" localSheetId="14">[3]FAKTORI!$B$4</definedName>
    <definedName name="HIDRA">[4]FAKTORI!$B$4</definedName>
    <definedName name="HR" localSheetId="12">#REF!</definedName>
    <definedName name="HR" localSheetId="13">#REF!</definedName>
    <definedName name="HR" localSheetId="14">#REF!</definedName>
    <definedName name="HR">#REF!</definedName>
    <definedName name="i" localSheetId="12">#REF!</definedName>
    <definedName name="i" localSheetId="13">#REF!</definedName>
    <definedName name="i" localSheetId="14">#REF!</definedName>
    <definedName name="i">#REF!</definedName>
    <definedName name="ii" localSheetId="12">#REF!</definedName>
    <definedName name="ii" localSheetId="13">#REF!</definedName>
    <definedName name="ii" localSheetId="14">#REF!</definedName>
    <definedName name="ii">#REF!</definedName>
    <definedName name="INOX_BRAVARIJA" localSheetId="12">#REF!</definedName>
    <definedName name="INOX_BRAVARIJA" localSheetId="13">#REF!</definedName>
    <definedName name="INOX_BRAVARIJA" localSheetId="14">#REF!</definedName>
    <definedName name="INOX_BRAVARIJA">#REF!</definedName>
    <definedName name="is" localSheetId="12">#REF!</definedName>
    <definedName name="is" localSheetId="13">#REF!</definedName>
    <definedName name="is" localSheetId="14">#REF!</definedName>
    <definedName name="is">#REF!</definedName>
    <definedName name="IZOLATERSKI_RADOVI" localSheetId="12">#REF!</definedName>
    <definedName name="IZOLATERSKI_RADOVI" localSheetId="13">#REF!</definedName>
    <definedName name="IZOLATERSKI_RADOVI" localSheetId="14">#REF!</definedName>
    <definedName name="IZOLATERSKI_RADOVI">#REF!</definedName>
    <definedName name="jm" localSheetId="12">#REF!</definedName>
    <definedName name="jm" localSheetId="13">#REF!</definedName>
    <definedName name="jm" localSheetId="14">#REF!</definedName>
    <definedName name="jm">#REF!</definedName>
    <definedName name="k" localSheetId="12">#REF!</definedName>
    <definedName name="k" localSheetId="13">#REF!</definedName>
    <definedName name="k" localSheetId="14">#REF!</definedName>
    <definedName name="k">#REF!</definedName>
    <definedName name="KAMENARSKI_RADOVI" localSheetId="12">#REF!</definedName>
    <definedName name="KAMENARSKI_RADOVI" localSheetId="13">#REF!</definedName>
    <definedName name="KAMENARSKI_RADOVI" localSheetId="14">#REF!</definedName>
    <definedName name="KAMENARSKI_RADOVI">#REF!</definedName>
    <definedName name="keramicarska" localSheetId="12">#REF!</definedName>
    <definedName name="keramicarska" localSheetId="13">#REF!</definedName>
    <definedName name="keramicarska" localSheetId="14">#REF!</definedName>
    <definedName name="keramicarska">#REF!</definedName>
    <definedName name="KERAMIČARSKI_RADOVI" localSheetId="12">#REF!</definedName>
    <definedName name="KERAMIČARSKI_RADOVI" localSheetId="13">#REF!</definedName>
    <definedName name="KERAMIČARSKI_RADOVI" localSheetId="14">#REF!</definedName>
    <definedName name="KERAMIČARSKI_RADOVI">#REF!</definedName>
    <definedName name="kljucavnicarska" localSheetId="12">#REF!</definedName>
    <definedName name="kljucavnicarska" localSheetId="13">#REF!</definedName>
    <definedName name="kljucavnicarska" localSheetId="14">#REF!</definedName>
    <definedName name="kljucavnicarska">#REF!</definedName>
    <definedName name="krizanje" localSheetId="12">#REF!</definedName>
    <definedName name="krizanje" localSheetId="13">#REF!</definedName>
    <definedName name="krizanje" localSheetId="14">#REF!</definedName>
    <definedName name="krizanje">#REF!</definedName>
    <definedName name="KROVOPOKRIVAČKI_RADOVI" localSheetId="12">#REF!</definedName>
    <definedName name="KROVOPOKRIVAČKI_RADOVI" localSheetId="13">#REF!</definedName>
    <definedName name="KROVOPOKRIVAČKI_RADOVI" localSheetId="14">#REF!</definedName>
    <definedName name="KROVOPOKRIVAČKI_RADOVI">#REF!</definedName>
    <definedName name="krovskokleparska" localSheetId="12">#REF!</definedName>
    <definedName name="krovskokleparska" localSheetId="13">#REF!</definedName>
    <definedName name="krovskokleparska" localSheetId="14">#REF!</definedName>
    <definedName name="krovskokleparska">#REF!</definedName>
    <definedName name="Kurs" localSheetId="12">#REF!</definedName>
    <definedName name="Kurs" localSheetId="13">#REF!</definedName>
    <definedName name="Kurs" localSheetId="14">#REF!</definedName>
    <definedName name="Kurs">#REF!</definedName>
    <definedName name="l" localSheetId="12">#REF!</definedName>
    <definedName name="l" localSheetId="13">#REF!</definedName>
    <definedName name="l" localSheetId="14">#REF!</definedName>
    <definedName name="l">#REF!</definedName>
    <definedName name="Langua." localSheetId="12">#REF!</definedName>
    <definedName name="Langua." localSheetId="13">#REF!</definedName>
    <definedName name="Langua." localSheetId="14">#REF!</definedName>
    <definedName name="Langua.">#REF!</definedName>
    <definedName name="Langua.no" localSheetId="12">#REF!</definedName>
    <definedName name="Langua.no" localSheetId="13">#REF!</definedName>
    <definedName name="Langua.no" localSheetId="14">#REF!</definedName>
    <definedName name="Langua.no">#REF!</definedName>
    <definedName name="Language" localSheetId="12">#REF!</definedName>
    <definedName name="Language" localSheetId="13">#REF!</definedName>
    <definedName name="Language" localSheetId="14">#REF!</definedName>
    <definedName name="Language">#REF!</definedName>
    <definedName name="Last_up_date" localSheetId="12">#REF!</definedName>
    <definedName name="Last_up_date" localSheetId="13">#REF!</definedName>
    <definedName name="Last_up_date" localSheetId="14">#REF!</definedName>
    <definedName name="Last_up_date">#REF!</definedName>
    <definedName name="LIMARSKI_RADOVI" localSheetId="12">#REF!</definedName>
    <definedName name="LIMARSKI_RADOVI" localSheetId="13">#REF!</definedName>
    <definedName name="LIMARSKI_RADOVI" localSheetId="14">#REF!</definedName>
    <definedName name="LIMARSKI_RADOVI">#REF!</definedName>
    <definedName name="m" localSheetId="12">#REF!</definedName>
    <definedName name="m" localSheetId="13">#REF!</definedName>
    <definedName name="m" localSheetId="14">#REF!</definedName>
    <definedName name="m">#REF!</definedName>
    <definedName name="mavcnokartonska" localSheetId="12">#REF!</definedName>
    <definedName name="mavcnokartonska" localSheetId="13">#REF!</definedName>
    <definedName name="mavcnokartonska" localSheetId="14">#REF!</definedName>
    <definedName name="mavcnokartonska">#REF!</definedName>
    <definedName name="n" localSheetId="12">#REF!</definedName>
    <definedName name="n" localSheetId="13">#REF!</definedName>
    <definedName name="n" localSheetId="14">#REF!</definedName>
    <definedName name="n">#REF!</definedName>
    <definedName name="NEHRĐAJUĆA_BRAVARIJA" localSheetId="12">#REF!</definedName>
    <definedName name="NEHRĐAJUĆA_BRAVARIJA" localSheetId="13">#REF!</definedName>
    <definedName name="NEHRĐAJUĆA_BRAVARIJA" localSheetId="14">#REF!</definedName>
    <definedName name="NEHRĐAJUĆA_BRAVARIJA">#REF!</definedName>
    <definedName name="nnm" localSheetId="12">#REF!</definedName>
    <definedName name="nnm" localSheetId="13">#REF!</definedName>
    <definedName name="nnm" localSheetId="14">#REF!</definedName>
    <definedName name="nnm">#REF!</definedName>
    <definedName name="Null" localSheetId="12">#REF!</definedName>
    <definedName name="Null" localSheetId="13">#REF!</definedName>
    <definedName name="Null" localSheetId="14">#REF!</definedName>
    <definedName name="Null">#REF!</definedName>
    <definedName name="o" localSheetId="12">#REF!</definedName>
    <definedName name="o" localSheetId="13">#REF!</definedName>
    <definedName name="o" localSheetId="14">#REF!</definedName>
    <definedName name="o">#REF!</definedName>
    <definedName name="obrtniska" localSheetId="12">#REF!</definedName>
    <definedName name="obrtniska" localSheetId="13">#REF!</definedName>
    <definedName name="obrtniska" localSheetId="14">#REF!</definedName>
    <definedName name="obrtniska">#REF!</definedName>
    <definedName name="OLE_LINK2" localSheetId="12">#REF!</definedName>
    <definedName name="OLE_LINK2" localSheetId="13">#REF!</definedName>
    <definedName name="OLE_LINK2" localSheetId="14">#REF!</definedName>
    <definedName name="OLE_LINK2">#REF!</definedName>
    <definedName name="OSTALI_RADOVI" localSheetId="12">#REF!</definedName>
    <definedName name="OSTALI_RADOVI" localSheetId="13">#REF!</definedName>
    <definedName name="OSTALI_RADOVI" localSheetId="14">#REF!</definedName>
    <definedName name="OSTALI_RADOVI">#REF!</definedName>
    <definedName name="Partno" localSheetId="12">#REF!</definedName>
    <definedName name="Partno" localSheetId="13">#REF!</definedName>
    <definedName name="Partno" localSheetId="14">#REF!</definedName>
    <definedName name="Partno">#REF!</definedName>
    <definedName name="PILOTI" localSheetId="12">#REF!</definedName>
    <definedName name="PILOTI" localSheetId="13">#REF!</definedName>
    <definedName name="PILOTI" localSheetId="14">#REF!</definedName>
    <definedName name="PILOTI">#REF!</definedName>
    <definedName name="po" localSheetId="12">#REF!</definedName>
    <definedName name="po" localSheetId="13">#REF!</definedName>
    <definedName name="po" localSheetId="14">#REF!</definedName>
    <definedName name="po">#REF!</definedName>
    <definedName name="PODOVI" localSheetId="12">#REF!</definedName>
    <definedName name="PODOVI" localSheetId="13">#REF!</definedName>
    <definedName name="PODOVI" localSheetId="14">#REF!</definedName>
    <definedName name="PODOVI">#REF!</definedName>
    <definedName name="POPUST">[5]FAKTORI!$B$2</definedName>
    <definedName name="POPUST_2">[6]FAKTORI!$B$3</definedName>
    <definedName name="POSTO">[7]Rekapitulacija!$C$52</definedName>
    <definedName name="PREGRADNE_STIJENE" localSheetId="12">#REF!</definedName>
    <definedName name="PREGRADNE_STIJENE" localSheetId="13">#REF!</definedName>
    <definedName name="PREGRADNE_STIJENE" localSheetId="14">#REF!</definedName>
    <definedName name="PREGRADNE_STIJENE">#REF!</definedName>
    <definedName name="Price_code" localSheetId="12">#REF!</definedName>
    <definedName name="Price_code" localSheetId="13">#REF!</definedName>
    <definedName name="Price_code" localSheetId="14">#REF!</definedName>
    <definedName name="Price_code">#REF!</definedName>
    <definedName name="_xlnm.Print_Area" localSheetId="2">'2 OPĆI UVJETI ZEMLJANI'!$A$1:$B$71</definedName>
    <definedName name="_xlnm.Print_Area" localSheetId="3">'3 OPĆI UVJETI AB I BETONSKI'!$A$1:$B$165</definedName>
    <definedName name="_xlnm.Print_Area" localSheetId="6">'4 OPĆI UVJETI BRAVARSKI'!$A$1:$B$42</definedName>
    <definedName name="_xlnm.Print_Area" localSheetId="8">'6 OPĆI UVIJETI IZOLATERSKI'!$A$1:$B$64</definedName>
    <definedName name="_xlnm.Print_Area" localSheetId="9">'I. GRAĐEVINSKO-OBRTNIČKI'!$A$1:$F$1289</definedName>
    <definedName name="_xlnm.Print_Area" localSheetId="10">'II. KONSTRUKCIJA'!$A$1:$F$523</definedName>
    <definedName name="_xlnm.Print_Area" localSheetId="11">'III. VOD., ODV. I HIDR. MREŽA'!$A$1:$F$369</definedName>
    <definedName name="_xlnm.Print_Area" localSheetId="12">'IV. GRIJ., HLAĐ., VENT.'!$A$1:$F$623</definedName>
    <definedName name="_xlnm.Print_Area" localSheetId="4">NASLOVNICA!$B$1:$C$58</definedName>
    <definedName name="_xlnm.Print_Area" localSheetId="5">'SVEUKUPNA REKAPITULACIJA'!$A$1:$F$35</definedName>
    <definedName name="_xlnm.Print_Area" localSheetId="13">'V. INSTALACIJA PLINA'!$A$1:$F$293</definedName>
    <definedName name="_xlnm.Print_Area" localSheetId="14">'VI. ELEKTROINSTALACIJE'!$A$1:$F$206</definedName>
    <definedName name="_xlnm.Print_Area" localSheetId="0">'ZAJEDNIČKI OBRAČUNSKI UVJETI'!$A$1:$C$124</definedName>
    <definedName name="_xlnm.Print_Titles" localSheetId="9">'I. GRAĐEVINSKO-OBRTNIČKI'!$783:$784</definedName>
    <definedName name="_xlnm.Print_Titles" localSheetId="10">'II. KONSTRUKCIJA'!$325:$326</definedName>
    <definedName name="_xlnm.Print_Titles" localSheetId="11">'III. VOD., ODV. I HIDR. MREŽA'!$105:$106</definedName>
    <definedName name="_xlnm.Print_Titles" localSheetId="12">'IV. GRIJ., HLAĐ., VENT.'!$130:$131</definedName>
    <definedName name="_xlnm.Print_Titles" localSheetId="13">'V. INSTALACIJA PLINA'!$131:$132</definedName>
    <definedName name="_xlnm.Print_Titles" localSheetId="14">'VI. ELEKTROINSTALACIJE'!$87:$88</definedName>
    <definedName name="PROTUPOŽARNA_BRAVARIJA" localSheetId="12">#REF!</definedName>
    <definedName name="PROTUPOŽARNA_BRAVARIJA" localSheetId="13">#REF!</definedName>
    <definedName name="PROTUPOŽARNA_BRAVARIJA" localSheetId="14">#REF!</definedName>
    <definedName name="PROTUPOŽARNA_BRAVARIJA">#REF!</definedName>
    <definedName name="R_E_K_A_P_I_T_U_L_A_C_I_J_A" localSheetId="12">#REF!</definedName>
    <definedName name="R_E_K_A_P_I_T_U_L_A_C_I_J_A" localSheetId="13">#REF!</definedName>
    <definedName name="R_E_K_A_P_I_T_U_L_A_C_I_J_A" localSheetId="14">#REF!</definedName>
    <definedName name="R_E_K_A_P_I_T_U_L_A_C_I_J_A">#REF!</definedName>
    <definedName name="reserve" localSheetId="12">#REF!</definedName>
    <definedName name="reserve" localSheetId="13">#REF!</definedName>
    <definedName name="reserve" localSheetId="14">#REF!</definedName>
    <definedName name="reserve">#REF!</definedName>
    <definedName name="RTG_BRAVARIJA" localSheetId="12">#REF!</definedName>
    <definedName name="RTG_BRAVARIJA" localSheetId="13">#REF!</definedName>
    <definedName name="RTG_BRAVARIJA" localSheetId="14">#REF!</definedName>
    <definedName name="RTG_BRAVARIJA">#REF!</definedName>
    <definedName name="RUŠENJA_I_PRILAGODBE_GRAĐEVINSKIH_ELEMENATA_POSTOJEĆIH_GRAĐEVINA" localSheetId="12">#REF!</definedName>
    <definedName name="RUŠENJA_I_PRILAGODBE_GRAĐEVINSKIH_ELEMENATA_POSTOJEĆIH_GRAĐEVINA" localSheetId="13">#REF!</definedName>
    <definedName name="RUŠENJA_I_PRILAGODBE_GRAĐEVINSKIH_ELEMENATA_POSTOJEĆIH_GRAĐEVINA" localSheetId="14">#REF!</definedName>
    <definedName name="RUŠENJA_I_PRILAGODBE_GRAĐEVINSKIH_ELEMENATA_POSTOJEĆIH_GRAĐEVINA">#REF!</definedName>
    <definedName name="s" localSheetId="12">#REF!</definedName>
    <definedName name="s" localSheetId="13">#REF!</definedName>
    <definedName name="s" localSheetId="14">#REF!</definedName>
    <definedName name="s">#REF!</definedName>
    <definedName name="Seins" localSheetId="12">#REF!</definedName>
    <definedName name="Seins" localSheetId="13">#REF!</definedName>
    <definedName name="Seins" localSheetId="14">#REF!</definedName>
    <definedName name="Seins">#REF!</definedName>
    <definedName name="slikopleskarska" localSheetId="12">#REF!</definedName>
    <definedName name="slikopleskarska" localSheetId="13">#REF!</definedName>
    <definedName name="slikopleskarska" localSheetId="14">#REF!</definedName>
    <definedName name="slikopleskarska">#REF!</definedName>
    <definedName name="SOBOSLIKARSKI_RADOVI" localSheetId="12">#REF!</definedName>
    <definedName name="SOBOSLIKARSKI_RADOVI" localSheetId="13">#REF!</definedName>
    <definedName name="SOBOSLIKARSKI_RADOVI" localSheetId="14">#REF!</definedName>
    <definedName name="SOBOSLIKARSKI_RADOVI">#REF!</definedName>
    <definedName name="SPUŠTENI_STROPOVI" localSheetId="12">#REF!</definedName>
    <definedName name="SPUŠTENI_STROPOVI" localSheetId="13">#REF!</definedName>
    <definedName name="SPUŠTENI_STROPOVI" localSheetId="14">#REF!</definedName>
    <definedName name="SPUŠTENI_STROPOVI">#REF!</definedName>
    <definedName name="st" localSheetId="12">#REF!</definedName>
    <definedName name="st" localSheetId="13">#REF!</definedName>
    <definedName name="st" localSheetId="14">#REF!</definedName>
    <definedName name="st">#REF!</definedName>
    <definedName name="SWIETELSKY">[8]FAKTORI!$B$3</definedName>
    <definedName name="tesarska" localSheetId="12">#REF!</definedName>
    <definedName name="tesarska" localSheetId="13">#REF!</definedName>
    <definedName name="tesarska" localSheetId="14">#REF!</definedName>
    <definedName name="tesarska">#REF!</definedName>
    <definedName name="type" localSheetId="12">#REF!</definedName>
    <definedName name="type" localSheetId="13">#REF!</definedName>
    <definedName name="type" localSheetId="14">#REF!</definedName>
    <definedName name="type">#REF!</definedName>
    <definedName name="UKLANJANJE_OBJEKATA_I_IZGRADNJA_PRIVREMENE_SAOBRAČAJNICE" localSheetId="12">#REF!</definedName>
    <definedName name="UKLANJANJE_OBJEKATA_I_IZGRADNJA_PRIVREMENE_SAOBRAČAJNICE" localSheetId="13">#REF!</definedName>
    <definedName name="UKLANJANJE_OBJEKATA_I_IZGRADNJA_PRIVREMENE_SAOBRAČAJNICE" localSheetId="14">#REF!</definedName>
    <definedName name="UKLANJANJE_OBJEKATA_I_IZGRADNJA_PRIVREMENE_SAOBRAČAJNICE">#REF!</definedName>
    <definedName name="UNUTARNJA_ALUMINIJSKA_BRAVARIJA" localSheetId="12">#REF!</definedName>
    <definedName name="UNUTARNJA_ALUMINIJSKA_BRAVARIJA" localSheetId="13">#REF!</definedName>
    <definedName name="UNUTARNJA_ALUMINIJSKA_BRAVARIJA" localSheetId="14">#REF!</definedName>
    <definedName name="UNUTARNJA_ALUMINIJSKA_BRAVARIJA">#REF!</definedName>
    <definedName name="VANJSKA_ALUMINIJSKA_BRAVARIJA" localSheetId="12">#REF!</definedName>
    <definedName name="VANJSKA_ALUMINIJSKA_BRAVARIJA" localSheetId="13">#REF!</definedName>
    <definedName name="VANJSKA_ALUMINIJSKA_BRAVARIJA" localSheetId="14">#REF!</definedName>
    <definedName name="VANJSKA_ALUMINIJSKA_BRAVARIJA">#REF!</definedName>
    <definedName name="VI" localSheetId="12">#REF!</definedName>
    <definedName name="VI" localSheetId="13">#REF!</definedName>
    <definedName name="VI" localSheetId="14">#REF!</definedName>
    <definedName name="VI">#REF!</definedName>
    <definedName name="VP" localSheetId="12">#REF!</definedName>
    <definedName name="VP" localSheetId="13">#REF!</definedName>
    <definedName name="VP" localSheetId="14">#REF!</definedName>
    <definedName name="VP">#REF!</definedName>
    <definedName name="vvv" localSheetId="14">[9]Preisfindung!#REF!</definedName>
    <definedName name="vvv">[9]Preisfindung!#REF!</definedName>
    <definedName name="Wrg" localSheetId="12">#REF!</definedName>
    <definedName name="Wrg" localSheetId="13">#REF!</definedName>
    <definedName name="Wrg" localSheetId="14">#REF!</definedName>
    <definedName name="Wrg">#REF!</definedName>
    <definedName name="yx" localSheetId="12">#REF!</definedName>
    <definedName name="yx" localSheetId="13">#REF!</definedName>
    <definedName name="yx" localSheetId="14">#REF!</definedName>
    <definedName name="yx">#REF!</definedName>
    <definedName name="z" localSheetId="12">#REF!</definedName>
    <definedName name="z" localSheetId="13">#REF!</definedName>
    <definedName name="z" localSheetId="14">#REF!</definedName>
    <definedName name="z">#REF!</definedName>
    <definedName name="zemeljska" localSheetId="12">#REF!</definedName>
    <definedName name="zemeljska" localSheetId="13">#REF!</definedName>
    <definedName name="zemeljska" localSheetId="14">#REF!</definedName>
    <definedName name="zemeljska">#REF!</definedName>
    <definedName name="ZEMLJANI_RADOVI" localSheetId="12">#REF!</definedName>
    <definedName name="ZEMLJANI_RADOVI" localSheetId="13">#REF!</definedName>
    <definedName name="ZEMLJANI_RADOVI" localSheetId="14">#REF!</definedName>
    <definedName name="ZEMLJANI_RADOVI">#REF!</definedName>
    <definedName name="zidarska" localSheetId="12">#REF!</definedName>
    <definedName name="zidarska" localSheetId="13">#REF!</definedName>
    <definedName name="zidarska" localSheetId="14">#REF!</definedName>
    <definedName name="zidarska">#REF!</definedName>
    <definedName name="ZIDARSKI_RADOVI" localSheetId="12">#REF!</definedName>
    <definedName name="ZIDARSKI_RADOVI" localSheetId="13">#REF!</definedName>
    <definedName name="ZIDARSKI_RADOVI" localSheetId="14">#REF!</definedName>
    <definedName name="ZIDARSKI_RADOVI">#REF!</definedName>
  </definedNames>
  <calcPr calcId="181029"/>
</workbook>
</file>

<file path=xl/calcChain.xml><?xml version="1.0" encoding="utf-8"?>
<calcChain xmlns="http://schemas.openxmlformats.org/spreadsheetml/2006/main">
  <c r="F350" i="78" l="1"/>
  <c r="F347" i="78"/>
  <c r="F346" i="78"/>
  <c r="F345" i="78"/>
  <c r="F344" i="78"/>
  <c r="F343" i="78"/>
  <c r="F342" i="78"/>
  <c r="F341" i="78"/>
  <c r="F340" i="78"/>
  <c r="F338" i="78"/>
  <c r="F337" i="78"/>
  <c r="F336" i="78"/>
  <c r="F334" i="78"/>
  <c r="F333" i="78"/>
  <c r="F332" i="78"/>
  <c r="F331" i="78"/>
  <c r="F330" i="78"/>
  <c r="F329" i="78"/>
  <c r="F327" i="78"/>
  <c r="F326" i="78"/>
  <c r="F325" i="78"/>
  <c r="F324" i="78"/>
  <c r="F323" i="78"/>
  <c r="F321" i="78"/>
  <c r="F320" i="78"/>
  <c r="F319" i="78"/>
  <c r="F318" i="78"/>
  <c r="F317" i="78"/>
  <c r="F315" i="78"/>
  <c r="F314" i="78"/>
  <c r="F313" i="78"/>
  <c r="F312" i="78"/>
  <c r="F302" i="78"/>
  <c r="F301" i="78"/>
  <c r="F300" i="78"/>
  <c r="F299" i="78"/>
  <c r="F298" i="78"/>
  <c r="F297" i="78"/>
  <c r="F296" i="78"/>
  <c r="F295" i="78"/>
  <c r="F294" i="78"/>
  <c r="F293" i="78"/>
  <c r="F292" i="78"/>
  <c r="F291" i="78"/>
  <c r="F290" i="78"/>
  <c r="F289" i="78"/>
  <c r="F288" i="78"/>
  <c r="F287" i="78"/>
  <c r="F286" i="78"/>
  <c r="F285" i="78"/>
  <c r="F284" i="78"/>
  <c r="F283" i="78"/>
  <c r="F282" i="78"/>
  <c r="F281" i="78"/>
  <c r="F280" i="78"/>
  <c r="F279" i="78"/>
  <c r="F278" i="78"/>
  <c r="F277" i="78"/>
  <c r="F276" i="78"/>
  <c r="F275" i="78"/>
  <c r="F274" i="78"/>
  <c r="F273" i="78"/>
  <c r="F272" i="78"/>
  <c r="F269" i="78"/>
  <c r="F268" i="78"/>
  <c r="F267" i="78"/>
  <c r="F266" i="78"/>
  <c r="F265" i="78"/>
  <c r="F262" i="78"/>
  <c r="F259" i="78"/>
  <c r="F255" i="78"/>
  <c r="F252" i="78"/>
  <c r="F250" i="78"/>
  <c r="F249" i="78"/>
  <c r="F248" i="78"/>
  <c r="F245" i="78"/>
  <c r="F244" i="78"/>
  <c r="F241" i="78"/>
  <c r="F240" i="78"/>
  <c r="F239" i="78"/>
  <c r="F304" i="78" s="1"/>
  <c r="F361" i="78" s="1"/>
  <c r="F232" i="78"/>
  <c r="F231" i="78"/>
  <c r="F228" i="78"/>
  <c r="F227" i="78"/>
  <c r="F224" i="78"/>
  <c r="F223" i="78"/>
  <c r="F222" i="78"/>
  <c r="F221" i="78"/>
  <c r="F220" i="78"/>
  <c r="F219" i="78"/>
  <c r="F218" i="78"/>
  <c r="F217" i="78"/>
  <c r="F216" i="78"/>
  <c r="F215" i="78"/>
  <c r="F211" i="78"/>
  <c r="F208" i="78"/>
  <c r="F205" i="78"/>
  <c r="F202" i="78"/>
  <c r="F199" i="78"/>
  <c r="F196" i="78"/>
  <c r="F195" i="78"/>
  <c r="F194" i="78"/>
  <c r="F193" i="78"/>
  <c r="F192" i="78"/>
  <c r="F189" i="78"/>
  <c r="F188" i="78"/>
  <c r="F187" i="78"/>
  <c r="F184" i="78"/>
  <c r="F183" i="78"/>
  <c r="F182" i="78"/>
  <c r="F181" i="78"/>
  <c r="F180" i="78"/>
  <c r="F179" i="78"/>
  <c r="F178" i="78"/>
  <c r="F177" i="78"/>
  <c r="F174" i="78"/>
  <c r="F171" i="78"/>
  <c r="F170" i="78"/>
  <c r="F167" i="78"/>
  <c r="F166" i="78"/>
  <c r="F165" i="78"/>
  <c r="F164" i="78"/>
  <c r="F163" i="78"/>
  <c r="F162" i="78"/>
  <c r="F161" i="78"/>
  <c r="F158" i="78"/>
  <c r="F157" i="78"/>
  <c r="F156" i="78"/>
  <c r="F155" i="78"/>
  <c r="F152" i="78"/>
  <c r="F149" i="78"/>
  <c r="F148" i="78"/>
  <c r="F145" i="78"/>
  <c r="F142" i="78"/>
  <c r="F141" i="78"/>
  <c r="F138" i="78"/>
  <c r="F134" i="78"/>
  <c r="F133" i="78"/>
  <c r="F130" i="78"/>
  <c r="F129" i="78"/>
  <c r="F126" i="78"/>
  <c r="F125" i="78"/>
  <c r="F122" i="78"/>
  <c r="F121" i="78"/>
  <c r="F118" i="78"/>
  <c r="F117" i="78"/>
  <c r="F114" i="78"/>
  <c r="F113" i="78"/>
  <c r="F112" i="78"/>
  <c r="F111" i="78"/>
  <c r="F352" i="78" l="1"/>
  <c r="F363" i="78" s="1"/>
  <c r="F234" i="78"/>
  <c r="F359" i="78" s="1"/>
  <c r="F367" i="78" s="1"/>
  <c r="F18" i="63" s="1"/>
  <c r="F190" i="86" l="1"/>
  <c r="F188" i="86"/>
  <c r="F193" i="86" s="1"/>
  <c r="F203" i="86" s="1"/>
  <c r="F180" i="86"/>
  <c r="F179" i="86"/>
  <c r="F178" i="86"/>
  <c r="F177" i="86"/>
  <c r="F176" i="86"/>
  <c r="F175" i="86"/>
  <c r="F173" i="86"/>
  <c r="F172" i="86"/>
  <c r="F171" i="86"/>
  <c r="F170" i="86"/>
  <c r="F169" i="86"/>
  <c r="F168" i="86"/>
  <c r="F167" i="86"/>
  <c r="F166" i="86"/>
  <c r="F165" i="86"/>
  <c r="F163" i="86"/>
  <c r="F162" i="86"/>
  <c r="F161" i="86"/>
  <c r="F160" i="86"/>
  <c r="F159" i="86"/>
  <c r="F157" i="86"/>
  <c r="F155" i="86"/>
  <c r="F154" i="86"/>
  <c r="F153" i="86"/>
  <c r="F152" i="86"/>
  <c r="F151" i="86"/>
  <c r="F150" i="86"/>
  <c r="F149" i="86"/>
  <c r="F148" i="86"/>
  <c r="F146" i="86"/>
  <c r="F145" i="86"/>
  <c r="F144" i="86"/>
  <c r="F143" i="86"/>
  <c r="F142" i="86"/>
  <c r="F139" i="86"/>
  <c r="F137" i="86"/>
  <c r="F135" i="86"/>
  <c r="F134" i="86"/>
  <c r="F133" i="86"/>
  <c r="F132" i="86"/>
  <c r="F131" i="86"/>
  <c r="F130" i="86"/>
  <c r="F129" i="86"/>
  <c r="F128" i="86"/>
  <c r="F125" i="86"/>
  <c r="F124" i="86"/>
  <c r="F123" i="86"/>
  <c r="F122" i="86"/>
  <c r="F121" i="86"/>
  <c r="F120" i="86"/>
  <c r="F119" i="86"/>
  <c r="F118" i="86"/>
  <c r="F114" i="86"/>
  <c r="F113" i="86"/>
  <c r="F112" i="86"/>
  <c r="F111" i="86"/>
  <c r="F102" i="86"/>
  <c r="F101" i="86"/>
  <c r="F100" i="86"/>
  <c r="F97" i="86"/>
  <c r="F94" i="86"/>
  <c r="F254" i="90"/>
  <c r="F274" i="90"/>
  <c r="F272" i="90"/>
  <c r="F265" i="90"/>
  <c r="F263" i="90"/>
  <c r="F260" i="90"/>
  <c r="F259" i="90"/>
  <c r="F256" i="90"/>
  <c r="F247" i="90"/>
  <c r="F243" i="90"/>
  <c r="F239" i="90"/>
  <c r="F231" i="90"/>
  <c r="F228" i="90"/>
  <c r="F225" i="90"/>
  <c r="F222" i="90"/>
  <c r="F219" i="90"/>
  <c r="F216" i="90"/>
  <c r="F213" i="90"/>
  <c r="F209" i="90"/>
  <c r="F205" i="90"/>
  <c r="F200" i="90"/>
  <c r="F198" i="90"/>
  <c r="F192" i="90"/>
  <c r="F190" i="90"/>
  <c r="F188" i="90"/>
  <c r="F186" i="90"/>
  <c r="F184" i="90"/>
  <c r="F174" i="90"/>
  <c r="F169" i="90"/>
  <c r="F164" i="90"/>
  <c r="F161" i="90"/>
  <c r="F156" i="90"/>
  <c r="F151" i="90"/>
  <c r="F147" i="90"/>
  <c r="F144" i="90"/>
  <c r="F140" i="90"/>
  <c r="F138" i="90"/>
  <c r="F182" i="86" l="1"/>
  <c r="F201" i="86" s="1"/>
  <c r="F104" i="86"/>
  <c r="F199" i="86" s="1"/>
  <c r="F267" i="90"/>
  <c r="F288" i="90" s="1"/>
  <c r="F176" i="90"/>
  <c r="G230" i="90" s="1"/>
  <c r="F233" i="90"/>
  <c r="F284" i="90" s="1"/>
  <c r="F249" i="90"/>
  <c r="F286" i="90" s="1"/>
  <c r="F277" i="90"/>
  <c r="F290" i="90" s="1"/>
  <c r="G213" i="90"/>
  <c r="F205" i="86" l="1"/>
  <c r="F24" i="63" s="1"/>
  <c r="F282" i="90"/>
  <c r="F292" i="90" s="1"/>
  <c r="F22" i="63" s="1"/>
  <c r="F398" i="79" l="1"/>
  <c r="F397" i="79"/>
  <c r="F596" i="79"/>
  <c r="F594" i="79"/>
  <c r="F592" i="79"/>
  <c r="F590" i="79"/>
  <c r="F588" i="79"/>
  <c r="F582" i="79"/>
  <c r="F581" i="79"/>
  <c r="F580" i="79"/>
  <c r="F577" i="79"/>
  <c r="F576" i="79"/>
  <c r="F575" i="79"/>
  <c r="F569" i="79"/>
  <c r="F568" i="79"/>
  <c r="F567" i="79"/>
  <c r="F565" i="79"/>
  <c r="F564" i="79"/>
  <c r="F561" i="79"/>
  <c r="F560" i="79"/>
  <c r="F559" i="79"/>
  <c r="F557" i="79"/>
  <c r="F556" i="79"/>
  <c r="F555" i="79"/>
  <c r="F548" i="79"/>
  <c r="F546" i="79"/>
  <c r="F545" i="79"/>
  <c r="F544" i="79"/>
  <c r="F543" i="79"/>
  <c r="F542" i="79"/>
  <c r="F540" i="79"/>
  <c r="F538" i="79"/>
  <c r="F537" i="79"/>
  <c r="F536" i="79"/>
  <c r="F527" i="79"/>
  <c r="F526" i="79"/>
  <c r="F524" i="79"/>
  <c r="F523" i="79"/>
  <c r="F522" i="79"/>
  <c r="F521" i="79"/>
  <c r="F520" i="79"/>
  <c r="F511" i="79"/>
  <c r="F502" i="79"/>
  <c r="F488" i="79"/>
  <c r="F486" i="79"/>
  <c r="F484" i="79"/>
  <c r="F482" i="79"/>
  <c r="F480" i="79"/>
  <c r="F478" i="79"/>
  <c r="F474" i="79"/>
  <c r="F420" i="79"/>
  <c r="F418" i="79"/>
  <c r="F416" i="79"/>
  <c r="F413" i="79"/>
  <c r="F411" i="79"/>
  <c r="F407" i="79"/>
  <c r="F403" i="79"/>
  <c r="F402" i="79"/>
  <c r="F393" i="79"/>
  <c r="F390" i="79"/>
  <c r="F383" i="79"/>
  <c r="F381" i="79"/>
  <c r="F379" i="79"/>
  <c r="F377" i="79"/>
  <c r="F375" i="79"/>
  <c r="F372" i="79"/>
  <c r="F370" i="79"/>
  <c r="F369" i="79"/>
  <c r="F365" i="79"/>
  <c r="F364" i="79"/>
  <c r="F363" i="79"/>
  <c r="F359" i="79"/>
  <c r="F358" i="79"/>
  <c r="F357" i="79"/>
  <c r="F356" i="79"/>
  <c r="F355" i="79"/>
  <c r="F354" i="79"/>
  <c r="F353" i="79"/>
  <c r="F352" i="79"/>
  <c r="F351" i="79"/>
  <c r="F350" i="79"/>
  <c r="F349" i="79"/>
  <c r="F348" i="79"/>
  <c r="F347" i="79"/>
  <c r="F346" i="79"/>
  <c r="F345" i="79"/>
  <c r="F344" i="79"/>
  <c r="F343" i="79"/>
  <c r="F342" i="79"/>
  <c r="F341" i="79"/>
  <c r="F340" i="79"/>
  <c r="F339" i="79"/>
  <c r="F338" i="79"/>
  <c r="F337" i="79"/>
  <c r="F335" i="79"/>
  <c r="F334" i="79"/>
  <c r="F333" i="79"/>
  <c r="F332" i="79"/>
  <c r="F331" i="79"/>
  <c r="F330" i="79"/>
  <c r="F329" i="79"/>
  <c r="F327" i="79"/>
  <c r="F326" i="79"/>
  <c r="F324" i="79"/>
  <c r="F323" i="79"/>
  <c r="F321" i="79"/>
  <c r="F319" i="79"/>
  <c r="F315" i="79"/>
  <c r="F314" i="79"/>
  <c r="F313" i="79"/>
  <c r="F312" i="79"/>
  <c r="F308" i="79"/>
  <c r="F307" i="79"/>
  <c r="F306" i="79"/>
  <c r="F305" i="79"/>
  <c r="F304" i="79"/>
  <c r="F300" i="79"/>
  <c r="F298" i="79"/>
  <c r="F297" i="79"/>
  <c r="F293" i="79"/>
  <c r="F292" i="79"/>
  <c r="F284" i="79"/>
  <c r="F282" i="79"/>
  <c r="F278" i="79"/>
  <c r="F274" i="79"/>
  <c r="F270" i="79"/>
  <c r="F266" i="79"/>
  <c r="F264" i="79"/>
  <c r="F260" i="79"/>
  <c r="F259" i="79"/>
  <c r="F258" i="79"/>
  <c r="F255" i="79"/>
  <c r="F254" i="79"/>
  <c r="F253" i="79"/>
  <c r="F252" i="79"/>
  <c r="F251" i="79"/>
  <c r="F250" i="79"/>
  <c r="F249" i="79"/>
  <c r="F248" i="79"/>
  <c r="F243" i="79"/>
  <c r="F236" i="79"/>
  <c r="F218" i="79"/>
  <c r="F200" i="79"/>
  <c r="F182" i="79"/>
  <c r="F155" i="79"/>
  <c r="F153" i="79"/>
  <c r="F150" i="79"/>
  <c r="F147" i="79"/>
  <c r="F144" i="79"/>
  <c r="F141" i="79"/>
  <c r="F138" i="79"/>
  <c r="F135" i="79"/>
  <c r="F385" i="79" l="1"/>
  <c r="F608" i="79" s="1"/>
  <c r="F422" i="79"/>
  <c r="F610" i="79" s="1"/>
  <c r="F286" i="79"/>
  <c r="F606" i="79" s="1"/>
  <c r="F571" i="79"/>
  <c r="F616" i="79" s="1"/>
  <c r="F550" i="79"/>
  <c r="F614" i="79" s="1"/>
  <c r="F157" i="79"/>
  <c r="F604" i="79" s="1"/>
  <c r="F490" i="79"/>
  <c r="F612" i="79" s="1"/>
  <c r="F584" i="79"/>
  <c r="F618" i="79" s="1"/>
  <c r="F599" i="79"/>
  <c r="F620" i="79" s="1"/>
  <c r="F622" i="79" l="1"/>
  <c r="F20" i="63" s="1"/>
  <c r="F433" i="91" l="1"/>
  <c r="B519" i="91"/>
  <c r="B517" i="91"/>
  <c r="B515" i="91"/>
  <c r="B513" i="91"/>
  <c r="B511" i="91"/>
  <c r="B509" i="91"/>
  <c r="D495" i="91"/>
  <c r="F495" i="91" s="1"/>
  <c r="D494" i="91"/>
  <c r="F494" i="91" s="1"/>
  <c r="F491" i="91"/>
  <c r="F489" i="91"/>
  <c r="F485" i="91"/>
  <c r="F484" i="91"/>
  <c r="F481" i="91"/>
  <c r="F480" i="91"/>
  <c r="F477" i="91"/>
  <c r="F476" i="91"/>
  <c r="F473" i="91"/>
  <c r="F472" i="91"/>
  <c r="F469" i="91"/>
  <c r="F468" i="91"/>
  <c r="F467" i="91"/>
  <c r="D466" i="91"/>
  <c r="F466" i="91" s="1"/>
  <c r="F463" i="91"/>
  <c r="F460" i="91"/>
  <c r="F458" i="91"/>
  <c r="F456" i="91"/>
  <c r="F449" i="91"/>
  <c r="F448" i="91"/>
  <c r="F445" i="91"/>
  <c r="F443" i="91"/>
  <c r="F442" i="91"/>
  <c r="F439" i="91"/>
  <c r="F437" i="91"/>
  <c r="F436" i="91"/>
  <c r="F431" i="91"/>
  <c r="F429" i="91"/>
  <c r="F419" i="91"/>
  <c r="F421" i="91" s="1"/>
  <c r="F515" i="91" s="1"/>
  <c r="F417" i="91"/>
  <c r="D405" i="91"/>
  <c r="F405" i="91" s="1"/>
  <c r="D403" i="91"/>
  <c r="F403" i="91" s="1"/>
  <c r="F401" i="91"/>
  <c r="F400" i="91"/>
  <c r="F397" i="91"/>
  <c r="F396" i="91"/>
  <c r="D391" i="91"/>
  <c r="F391" i="91" s="1"/>
  <c r="F390" i="91"/>
  <c r="F386" i="91"/>
  <c r="F384" i="91"/>
  <c r="F371" i="91"/>
  <c r="F369" i="91"/>
  <c r="F364" i="91"/>
  <c r="F362" i="91"/>
  <c r="F361" i="91"/>
  <c r="F360" i="91"/>
  <c r="F346" i="91"/>
  <c r="F343" i="91"/>
  <c r="F341" i="91"/>
  <c r="F339" i="91"/>
  <c r="F408" i="91" l="1"/>
  <c r="F513" i="91" s="1"/>
  <c r="F374" i="91"/>
  <c r="F511" i="91" s="1"/>
  <c r="F348" i="91"/>
  <c r="F509" i="91" s="1"/>
  <c r="F498" i="91"/>
  <c r="F519" i="91" s="1"/>
  <c r="F452" i="91"/>
  <c r="F517" i="91" s="1"/>
  <c r="F521" i="91" l="1"/>
  <c r="F16" i="63" s="1"/>
  <c r="F1166" i="56"/>
  <c r="F931" i="56" l="1"/>
  <c r="F942" i="56"/>
  <c r="F1151" i="56"/>
  <c r="F885" i="56" l="1"/>
  <c r="F1257" i="56" l="1"/>
  <c r="F1175" i="56"/>
  <c r="F1000" i="56" l="1"/>
  <c r="F1125" i="56" l="1"/>
  <c r="F1123" i="56"/>
  <c r="F1246" i="56" l="1"/>
  <c r="F1245" i="56"/>
  <c r="F1244" i="56"/>
  <c r="F1243" i="56"/>
  <c r="F1242" i="56"/>
  <c r="F1248" i="56"/>
  <c r="F1247" i="56"/>
  <c r="F1230" i="56"/>
  <c r="F1232" i="56"/>
  <c r="F1231" i="56"/>
  <c r="F1229" i="56"/>
  <c r="F1228" i="56"/>
  <c r="F1259" i="56" l="1"/>
  <c r="F1208" i="56" l="1"/>
  <c r="F1170" i="56"/>
  <c r="F1157" i="56"/>
  <c r="F1139" i="56" l="1"/>
  <c r="F1134" i="56" l="1"/>
  <c r="F1091" i="56"/>
  <c r="F1090" i="56"/>
  <c r="F1101" i="56"/>
  <c r="F1096" i="56"/>
  <c r="F1050" i="56" l="1"/>
  <c r="F1042" i="56"/>
  <c r="F1036" i="56" l="1"/>
  <c r="F1032" i="56" l="1"/>
  <c r="F1023" i="56"/>
  <c r="F1027" i="56"/>
  <c r="F1019" i="56"/>
  <c r="F1014" i="56"/>
  <c r="F1007" i="56"/>
  <c r="F996" i="56"/>
  <c r="F983" i="56" l="1"/>
  <c r="F960" i="56" l="1"/>
  <c r="F961" i="56"/>
  <c r="F954" i="56"/>
  <c r="F953" i="56" l="1"/>
  <c r="F918" i="56"/>
  <c r="F903" i="56"/>
  <c r="F861" i="56" l="1"/>
  <c r="F857" i="56"/>
  <c r="F852" i="56"/>
  <c r="F828" i="56"/>
  <c r="F847" i="56"/>
  <c r="F846" i="56"/>
  <c r="F841" i="56"/>
  <c r="F836" i="56"/>
  <c r="F832" i="56"/>
  <c r="F824" i="56"/>
  <c r="F820" i="56" l="1"/>
  <c r="F863" i="56" s="1"/>
  <c r="F801" i="56" l="1"/>
  <c r="F800" i="56"/>
  <c r="F799" i="56"/>
  <c r="F798" i="56"/>
  <c r="F797" i="56"/>
  <c r="F796" i="56"/>
  <c r="F795" i="56"/>
  <c r="F794" i="56"/>
  <c r="F793" i="56"/>
  <c r="F1212" i="56" l="1"/>
  <c r="F1195" i="56"/>
  <c r="F1162" i="56"/>
  <c r="F1177" i="56" l="1"/>
  <c r="F1281" i="56" s="1"/>
  <c r="F908" i="56" l="1"/>
  <c r="F913" i="56"/>
  <c r="F904" i="56"/>
  <c r="F971" i="56"/>
  <c r="F930" i="56"/>
  <c r="F1071" i="56" l="1"/>
  <c r="F1202" i="56" l="1"/>
  <c r="F1124" i="56"/>
  <c r="F1115" i="56"/>
  <c r="F1083" i="56"/>
  <c r="F1103" i="56" s="1"/>
  <c r="F1075" i="56"/>
  <c r="F1064" i="56"/>
  <c r="F1060" i="56"/>
  <c r="F1056" i="56"/>
  <c r="F1055" i="56"/>
  <c r="F1046" i="56"/>
  <c r="F978" i="56"/>
  <c r="F966" i="56"/>
  <c r="F890" i="56"/>
  <c r="F880" i="56"/>
  <c r="F875" i="56"/>
  <c r="F870" i="56"/>
  <c r="F806" i="56"/>
  <c r="F808" i="56" l="1"/>
  <c r="F1267" i="56" s="1"/>
  <c r="F1141" i="56"/>
  <c r="F1279" i="56" s="1"/>
  <c r="F1277" i="56"/>
  <c r="F985" i="56"/>
  <c r="F1273" i="56" s="1"/>
  <c r="F1214" i="56"/>
  <c r="F1283" i="56" s="1"/>
  <c r="F1269" i="56"/>
  <c r="F1285" i="56"/>
  <c r="F892" i="56"/>
  <c r="F1271" i="56" s="1"/>
  <c r="F1077" i="56"/>
  <c r="F1275" i="56" s="1"/>
  <c r="F1287" i="56" l="1"/>
  <c r="F14" i="63" s="1"/>
  <c r="F27" i="63" l="1"/>
  <c r="F29" i="63" s="1"/>
  <c r="F31" i="63" s="1"/>
</calcChain>
</file>

<file path=xl/sharedStrings.xml><?xml version="1.0" encoding="utf-8"?>
<sst xmlns="http://schemas.openxmlformats.org/spreadsheetml/2006/main" count="4035" uniqueCount="2730">
  <si>
    <t>· pijesak za mort mora biti čist, bez organskih primjesa,</t>
  </si>
  <si>
    <t>· cement mora odgovarati kvaliteti cementa PC-25 prema standardu HRN B.C1.011.</t>
  </si>
  <si>
    <t>· vapno mora odgovarati standardu HRN B.C1.020.</t>
  </si>
  <si>
    <t>· voda koja se koristi mora odgovarati standardu HRN U.N2.022.</t>
  </si>
  <si>
    <t>Upotrijebljeni dodaci koji služe za poboljšanje ugrađenosti morta za postizanje nepromočivosti ili poboljšanje kemijskih i mehaničkih svojstava moraju odgovarati utvrđenim standardima i dokumentirani odgovarajućim atestima.</t>
  </si>
  <si>
    <t>Mort mora odgovarati standardima:</t>
  </si>
  <si>
    <t>HRN U.M2.012.  mort za žbukanje</t>
  </si>
  <si>
    <t>HRN U.M8.015.  ispitivanje morta prema</t>
  </si>
  <si>
    <t>Izvođač je dužan sve bridove na ožbukanim površinama izvesti ugradnjom metalnih (gotovih) profila za žbukanje ili okapnica. Ovaj rad mora se ukalkulirati u cijenu stavke i neće se posebno obračunati.</t>
  </si>
  <si>
    <t>Isto tako, na sve spojeve različitih materijala postaviti će se rabic pletivo u propisanoj širini što je također uračunato u jediničnu cijenu.</t>
  </si>
  <si>
    <t>Ukoliko materijal nije predviđen Hrvatskim normama, dobavljač mora dostaviti odgovarajuće ateste o traženim kvalitetama .</t>
  </si>
  <si>
    <t>Svaki rad podrazumijeva se kompletno izveden i dogotovljen ukoliko to opisom stavke nije drugačije naznačeno, a točno prema projektu i opisu troškovnika.</t>
  </si>
  <si>
    <t>Jedinična cijena treba sadržavati:</t>
  </si>
  <si>
    <t>* sav rad i prijenose na gradilištu s transportom</t>
  </si>
  <si>
    <t xml:space="preserve">* materijal i alat sa uskladištenjem       </t>
  </si>
  <si>
    <t>* radnu skelu</t>
  </si>
  <si>
    <t xml:space="preserve">* čišćenje površina  po završetku rada od morta i otpadaka                        </t>
  </si>
  <si>
    <t>* svu štetu nastalu iz nepažnje na vlastitim ili tuđim radovima</t>
  </si>
  <si>
    <t>* sve posredne i neposredne troškove</t>
  </si>
  <si>
    <t xml:space="preserve">* sve potrebne ateste i ispitivanja </t>
  </si>
  <si>
    <t xml:space="preserve">* svi “sistemi” kao termoizolirana fasada i slično trebaju sadržavati sve potrebne    </t>
  </si>
  <si>
    <t>* elemente za kompletno dovršenje stavke.</t>
  </si>
  <si>
    <t>Zakon o zaštiti na radu (NN 71/14)</t>
  </si>
  <si>
    <t>Pravilnik o zaštiti na radu na privremenim ili pokretnim gradilištima (NN 051/2008)</t>
  </si>
  <si>
    <t>Svi radovi moraju se izvoditi prema podacima iz projektne dokumentacije i prema važećim propisima:</t>
  </si>
  <si>
    <t>*Pravilnik o tehničkim mjerama i uvjetima za ugljikovodične vodozaštitne krovove i terase, Sl. list br. 26/89., HRN U.F2.024.</t>
  </si>
  <si>
    <t>*Pravilnik o tehničkim normativima za projektiranje i izvođenje radova u građevinarstvu, Sl. list br. 21/90.</t>
  </si>
  <si>
    <t>*Pravilnik o tehničkim mjerama i uvjetima za nagibe krovnih ravnina, Sl. list br. 26/64.</t>
  </si>
  <si>
    <t>*Pravilnik o zaštiti na radu u građevinarstvu, Sl. list br. 42/68. radovi na krovovima,</t>
  </si>
  <si>
    <t>*Pravilnik o tehničkim mjerama za ugljikovodične hidroizolacije, Sl. list br. 26/69.</t>
  </si>
  <si>
    <t>HIDROIZOLACIJE:</t>
  </si>
  <si>
    <t>Sav materijal za pokrov mora odgovarati objavljenim standardima i propisima kao i utanačenim uzorcima.</t>
  </si>
  <si>
    <t xml:space="preserve">Sve radove treba izvoditi po detaljnim nacrtima, opisima troškovnika, tehničkim propisima te uputama projektanta i nadzornog organa. </t>
  </si>
  <si>
    <t>Sav upotrijebljeni materijal mora zadovoljiti navedene propise, te imati odgovarajuće ateste.</t>
  </si>
  <si>
    <t>Ukoliko opis neke od vrsta radova dovodi izvoditelja u sumnju o načinu izvedbe dužan je pravovremeno od projektanta tražiti objašnjenje.</t>
  </si>
  <si>
    <t>Prije početka radova izvoditelj mora ustanoviti kvalitetu podloga na kojoj se izvodi krovna izolacija, i ako ona nije pogodna za rad mora se o tome pismeno obavijestiti naručitelj radova, kako bi se podloga na vrijeme popravila i pripremila za izvođenje hidroizolacije.</t>
  </si>
  <si>
    <t>Izvođenje krovne izolacije mora biti tehnološki ispravno sa svim fazama rada po slojevima propisanim redoslijedom.</t>
  </si>
  <si>
    <t xml:space="preserve">Kod izvođenja radova treba se pridržavati svih općih smjernica isporučitelja materijala za izvođenje radova te projektanta . </t>
  </si>
  <si>
    <t>Završetke hidroizolacije uz rubove krova, spajanje hidroizolacije na druge građevinske elemente i prodore kroz krov izvesti prema priloženim detaljima .</t>
  </si>
  <si>
    <t>Horizontalne i vertikalne diletacije izolirati također prema priloženim detaljima.</t>
  </si>
  <si>
    <t>ZVUČNA I TOPLINSKA IZOLACIJA</t>
  </si>
  <si>
    <t>Sva predložena rješenja i primjena materijala moraju biti u skladu sa postojećim pravilnicima i propisima u građevinarstvu:</t>
  </si>
  <si>
    <t>*Pravilnik o tehničkim normativima za projektiranje i izvođenje završnih radova u građevinarstvu, Sl. list br. 21/90.</t>
  </si>
  <si>
    <t>*Pravilnik o tehničkim mjerama i uvjetima za toplinsku zaštitu zgrada, Sl. list br.35/70.</t>
  </si>
  <si>
    <t>*HRN U.J5.600 toplinska tehnika u građevinarstvu,</t>
  </si>
  <si>
    <t>*Pravilnik o tehničkim mjerama i uvjetima za ugljikovodične hidroizolacije krovova i terasa, HRN U.F2.024, 26/69.</t>
  </si>
  <si>
    <t>*Pravilnik o tehničkim mjerama i uvjetima za nagibe krovnih ravnina, Sl. list br. 26/69.</t>
  </si>
  <si>
    <t>*Dimenzioniranje i vrednovanje izolacije, grijanja i hlađenja, HRN U.J5.070</t>
  </si>
  <si>
    <t>*Toplotna tehnika u visokogradnji -difuzija vodene pare, HRN U.J5.022</t>
  </si>
  <si>
    <t>*Prikaz dijagrama difuzije vodene pare, HRN U.J5.026</t>
  </si>
  <si>
    <t>*Standardne vrijednosti koeficijenata otpora difuzije vodene pare građevinskog materijala, HRN U.J5.028</t>
  </si>
  <si>
    <t>Upotreba materijala mora biti u skladu sa važećim standardima:</t>
  </si>
  <si>
    <t>stakleni voal                                    HRN U.D3.101, HRN D.O.001,</t>
  </si>
  <si>
    <t>stakleni voal - metode ispitivanja    HRN U.D3.102</t>
  </si>
  <si>
    <t>Primjena toplinske zaštitemoguća je samo uz prilaganje važećih atesta ili odgovarjućeg dokaza o kvaliteti.</t>
  </si>
  <si>
    <t xml:space="preserve">*sav rad s transportom na gradilište </t>
  </si>
  <si>
    <t>*glavni i pomoćni materijal i alat</t>
  </si>
  <si>
    <t xml:space="preserve">*deponiranje alata i materijala </t>
  </si>
  <si>
    <t>*čišćenje ploha prije izvedbe izolacije sa zalijevanjem eventualnih reški</t>
  </si>
  <si>
    <t>*čišćenje po završenom poslu</t>
  </si>
  <si>
    <t>*svu štetu na svojim i tuđim radovima učinjenu nepažnjom</t>
  </si>
  <si>
    <t xml:space="preserve">Sve eventualne izmjene materijala moguće su uz suglasnost projektanta, nadzorne službe i investitora.  </t>
  </si>
  <si>
    <t>Izmjenjeni materijal mora imati najmanje iste ili bolje karakteristike kvalitete sukladno projektu po standardima za tu vrstu radova.</t>
  </si>
  <si>
    <t>Za sve radove dati garanciju minimalno 10 godina.</t>
  </si>
  <si>
    <t>HRN U.F2.024/80 - Završni radovi u građevinarstvu. Tehnički uvjeti izvođenja izolacijskih radova na ravnim krovovima. -</t>
  </si>
  <si>
    <t>HRN EN 13956. - TPO folije</t>
  </si>
  <si>
    <t>Svaka stavka posebno definira uvjete koje mora zadovoljiti materijal  i ugradba; a naročito protupožarn uvjete.</t>
  </si>
  <si>
    <t>PRIPREMA TERENA</t>
  </si>
  <si>
    <t xml:space="preserve">Kako se radovi izvode na novoformiranom terenu koji nastaje postupnim kontroliranim nasipavanjem kamenog i zemljanog materijala do potrebne čvrstoće i modula zbijenosti, ovaj troškovnik obuhvaća radove od nivoa donje zone temelja samaca i predviđenih temeljnih traka. </t>
  </si>
  <si>
    <t xml:space="preserve">Početak radova podrazumijeva, kontrolu, od strane nadzornog inženjera, svih parametara određenih Glavnim geotehničkim elaboratom GP-OG-010-07-08-01, na prethodnim radovima nasipavanja. </t>
  </si>
  <si>
    <t xml:space="preserve">Radove kao i kontrolu kvalitete ugrađenog materijala treba obavljati u skladu sa važećim normativom HRN U.E1.010. </t>
  </si>
  <si>
    <t>Prevedeno iz Volume III Folder 5 March 2016</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</si>
  <si>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 kao i eventualnu razliku u cijeni.</t>
  </si>
  <si>
    <t>5.8.</t>
  </si>
  <si>
    <t>PRIVREMENI OBJEKTI, OPREMA I INSTALACIJE</t>
  </si>
  <si>
    <t>Izvođač je dužan postaviti i instalirati sve privremene objekte, ograde, zaštite, opremu i instalacije potrebne za normalno izvođenje radova, te ih nakon završetka radova sa gradilišta ukloniti.</t>
  </si>
  <si>
    <t>Privremeni objekti, ograde, zaštite, oprema obuhvaćaju, pored ostalog, i uređenje prostora, izgradnju eventualno potrebnih baraka, povremeno uređenje postojećih prostorija, sanitarija, dopremu i postavu građevinskih dizala, kranova i dizalica, privremena stubišta, ljestve i penjalice, ograde, zaštitne ograde, skele, platforme, oznake, protupožarnu opremu i sve ostalo potrebno za brzo i sigurno odvijanje izgradnje. Izvođač će sve ove radove izvesti bez posebne naplate.</t>
  </si>
  <si>
    <t>6.3.</t>
  </si>
  <si>
    <t>Izvođač će bez posebne naplate izvesti prema potrebi sve potrebne privremene priključke na vodovod, kanalizaciju, električnu mrežu i telefon, te provesti posebnu rasvjetu na gradilištu, uključivo propisanu svjetlosnu signalizaciju.</t>
  </si>
  <si>
    <t>6.4.</t>
  </si>
  <si>
    <t>Izvođač je po potrebi dužan na gradilištu organizirati čuvarsku službu, te osigurati policom imovinu trećih osoba i života od svih eventualnih šteta i ozljeda koje mogu biti prouzročene građenjem ili pripremom za građenje. Izvođač preuzima potpunu odgovornost za sav materijal, opremu itd. tijekom pripremnih radova i izvođenja objekta, uključivo i materijal i opremu kooperanata, suizvođača itd., sve do potpune primopredaje svih radova i građevine investitoru.</t>
  </si>
  <si>
    <t>6.5.</t>
  </si>
  <si>
    <t>Izvođač će na ulazu u gradilište postaviti ploču s podacima o investitoru, projektantu, izvođaču i objektu.</t>
  </si>
  <si>
    <t>ČIŠĆENJA</t>
  </si>
  <si>
    <t>7.1.</t>
  </si>
  <si>
    <t>Izvođač radova izvršit će sva čišćenja tijekom radova, te po završetku pojedinih grubih radova, kao i fino čišćenje po završetku svih radova, a neposredno prije konačne primopredaje.</t>
  </si>
  <si>
    <t>7.2.</t>
  </si>
  <si>
    <t>Čišćenje obuhvaća uklanjanje sveg smeća, otpadaka, šute, materijala ili elemenata koje je nadzorni organ odbio i zatražio da se ukloni sa gradilišta, kao i konačno čišćenje i pranje nakon završetka svih radova, te držanje svih materijala uredno uskladištenih.</t>
  </si>
  <si>
    <t>7.3.</t>
  </si>
  <si>
    <t>Izvođač je dužan izvesti i završno čišćenje cijelog objekta prije primopredaje, uključivo sva pranja stakala, pločica, podova, uređaja, armatura, tepiha, itd. Sva ta čišćenja izvođač će izvesti sredstvima za čišćenje, koja su proizvedena i preporučena za primjenu na površinama koje se čiste. Izvođač će o svom trošku zamijeniti, popraviti i dovesti u ispravno stanje sve radove i površine koje eventualno ošteti tijekom takvog čišćenja.</t>
  </si>
  <si>
    <t>UKLANJANJE OTPADAKA</t>
  </si>
  <si>
    <t>Izvođač će tijekom trajanja izvedbe uklanjati sve otpatke, smeće i šutu, te će ih otpremiti izvan gradilišta na u tu svrhu odobrenu lokaciju i održavati će cijeli objekt uključivo okolni teren i pločnike, te ulice oko gradilišta u urednom i radnom stanju.</t>
  </si>
  <si>
    <t>Izvođač je dužan voditi računa i provesti mjere osiguranja tako da se tijekom uklanjanja otpadaka, materijala i opreme ne dovedu u opasnost ljudi i imovina. Prilikom svih čišćenja i uklanjanja otpadaka kada je god to moguće izvođač će koristiti vodu da smanji stvaranje prašine. Nikakvo smeće neće biti spaljivano na gradilištu.</t>
  </si>
  <si>
    <t>Nikakvo smeće ili otpatci neće se bacati u iskope, jame, niti koristiti kod nasipavanja.</t>
  </si>
  <si>
    <t>8.3.</t>
  </si>
  <si>
    <t>Vozila koja će se koristiti za odvoz smeća, šute i otpadaka moraju imati platneni krov (ceradu), a materijal koji se prevozi mora biti poprskan vodom kako bi se spriječilo njegovo rasipanje i raznošenje vjetrom tijekom prijevoza do lokaliteta za deponiranje.</t>
  </si>
  <si>
    <t>Suvišno blato i ostala nečistoća sa kotača vozila mora se odstraniti, kako bi se spriječilo njihovo raznošenje po ulicama izvan gradilišta. Svako eventualno blato i ostalu nečistoću koja takva vozila raznesu po ulicama izvan gradilišta dužan je izvođač o svom trošku ukloniti i zaprljane površine očistiti.</t>
  </si>
  <si>
    <t>ČUVANJE MATERIJALA</t>
  </si>
  <si>
    <t>Sav materijal i oprema koja će se upotrijebiti na građevini moraju biti uskladišteni, složeni i zaštićeni, te održavani u urednom i dobrom stanju.</t>
  </si>
  <si>
    <t>9.2.</t>
  </si>
  <si>
    <t>Sav suvišni materijal, oprema i alat koji nije više u upotrebi, kao i skele, oplata i itd. moraju biti uredno složeni, tako da ne ometaju napredak preostalih radova, te uklonjeni prvom prilikom sa gradilišta.</t>
  </si>
  <si>
    <t>9.3.</t>
  </si>
  <si>
    <t>Ukoliko se postojeće prostorije ili djelomično dovršeni prostori građevine koriste za privremeno skladište materijala, izvođač je odgovoran da uskladišteni materijal ne ometa pravovremeno izvođenje preostalih radova, niti inspekciju odnosno kontrolu izvedenih radova. Izvođač je također odgovoran da težina uskladištenog materijala ne pređe računato dozvoljeno opterećenje konstrukcije.</t>
  </si>
  <si>
    <t>ZAVRŠETAK RADOVA</t>
  </si>
  <si>
    <t>Po završetku radova teren i svi djelovi građevine moraju biti ostavljeni u čistom i urednom stanju, koje će udovoljiti pregledu i odobrenju nadzornog inžinjera.</t>
  </si>
  <si>
    <t>Sav preostali materijal, oprema i privremeni objekti biti će uklonjeni sa gradilišta, a površine na kojima su bili postavljeni dovedeni u prijašnje stanje predviđeno projektom ili u stanje koje će odobriti nadzorni inžinjer, a sve bez prava na posebnu naplatu.</t>
  </si>
  <si>
    <t>PRIMOPREDAJA  RADOVA</t>
  </si>
  <si>
    <t>11.1.</t>
  </si>
  <si>
    <t>Po završetku svih radova izvršit će se primopredaja izvedenog objekta putem komisije, u kojoj će obavezno biti predstavnici investitora, projektanta, a po potrebi i predstavnici proizvođača ili organizacija koje su učestvovale u financiranju ili izvedbi građevine.</t>
  </si>
  <si>
    <t>11.2.</t>
  </si>
  <si>
    <t>Prije primopredaje radova izvođač je dužan investitoru dostaviti svu dokumentaciju, naročito projekt izvedenih radova, odnosno izvedbeni projekt sa svim izmjenama i dopunama nastalim u toku gradnje, građevinski dnevnik, ateste, rezultate ispitivanja itd., kao i drugu dokumentaciju potrebnu investitoru da zatraži uporabnu dozvolu.</t>
  </si>
  <si>
    <t>11.3.</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</si>
  <si>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t>
  </si>
  <si>
    <t>11.4.</t>
  </si>
  <si>
    <t>Tijekom trajanja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</si>
  <si>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11.5.</t>
  </si>
  <si>
    <t>Po isteku jamčevnog odnosno garantnog roka predstavnici investitora, projektanta i izvođača pregledati će radove i sastaviti popis eventualnih korekcija i popravaka te odrediti razuman rok u kojem je izvođač dužan provesti takve korekcije i popravke, a po izvršenju takvih popravaka isti će ponovo biti pregledani od nadzornog inžinjera, prihvaćeni i svi će se ugovoreni radovi potom isplatiti i posao će se smatrati završenim.</t>
  </si>
  <si>
    <t>Izvođač je dužan voditi građevinsku knjigu, koju će potpisivati nadzorni inženjer kako bi se uvijek mogla kontrolirati količina izvedenih radova.</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</si>
  <si>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inžinjer ili projektant. Izvođaču neće biti priznati nikakvi dodatni ili naknadni radovi koji proizađu iz neusklađenosti ili nekoordiniranosti između njegovih podizvođača, te će svaki ispravak i korekciju tako neusklađenih radova izvesti o svom trošku.</t>
  </si>
  <si>
    <t>6.6.</t>
  </si>
  <si>
    <t>Izvođač je tijekom radova obavezan osigurati neometano funkcioniranje graničnog prijelaza i trajektne luke te će zbog toga poduzerti sve mjere zaštite osoba i materijalnih dobara koja se nalaze u blizini granice gradilišta ili prolaze neposredno uz granice gradilišta.</t>
  </si>
  <si>
    <t>3.5.</t>
  </si>
  <si>
    <t>Sve eventualne primjedbe u odnosu na potpunost i tehničku ispravnost projekata dužan je ponuđač priopćiti najkasnije 7 dana prije roka predaje ponude iz poziva na predaju ponude i zatražiti potrebna objašnjenja.</t>
  </si>
  <si>
    <t>UREĐENJE TEMELJNOG TLA MEHANIČKIM ZBIJANJEM</t>
  </si>
  <si>
    <t>Temeljno tlo treba osposobiti da bez štetnih posljedica preuzme opterećenje od objekta, kolničke konstrukcije i opterećenja ostalih objekata.</t>
  </si>
  <si>
    <t>Vrstu transportnih sredstava bira izvoditelj radova i uračunava u svojoj ponudi u jediničnoj cijeni.</t>
  </si>
  <si>
    <t>I.</t>
  </si>
  <si>
    <t xml:space="preserve">GRAĐEVINSKI RADOVI </t>
  </si>
  <si>
    <t>OPĆI UVIJETI:</t>
  </si>
  <si>
    <t>Pri izvedbi zidarskih radova izvoditelj je dužan pridržavati se svih uvjeta i opisa u troškovniku kao i važećih propisa i to posebno:</t>
  </si>
  <si>
    <t>Pravilnika o tehničkim mjerama i uvjetima za izvedbu zgrade, Sl. list br. 17/70.</t>
  </si>
  <si>
    <t>Pravilnik o zaštiti na radu u građevinarstvu, Sl. list br. 42/68.</t>
  </si>
  <si>
    <t>MATERIJALI:</t>
  </si>
  <si>
    <t>Materijal koji se upotrebljava za zidarske radove mora biti ispravan, kvalitetan, a na zahtjev izvoditelj mora predočiti važeće ateste ili ih dati ispitati prema važećim standardima. Ispitivanje pada na teret izvoditelja.</t>
  </si>
  <si>
    <t>Materijal koji je upotrebljen mora zadovoljiti slijedeće standarde:</t>
  </si>
  <si>
    <t>HRN B.D1.015.  šuplje opeke i blokovi od pečene gline</t>
  </si>
  <si>
    <t>HRN B.D8.011.  metode ispitivanja blokova i ploča od gline</t>
  </si>
  <si>
    <t>HRN U.M1.058.  zidni blokovi</t>
  </si>
  <si>
    <t>HRN B.D1.020.  šuplji zidni blokovi od pečene gline</t>
  </si>
  <si>
    <t>HRN B.D1.022.  šuplje ploče od gline za pregradne zidove</t>
  </si>
  <si>
    <t>HRN B.N1.011.  betonski puni blokovi od lakog betona</t>
  </si>
  <si>
    <t>HRN U.N1.020, HRN U.N1.100  betonski šuplji blokovi od lakog betona</t>
  </si>
  <si>
    <t>Sve reške moraju biti potpuno vodoravne, odnosno okomite, jednakih debljina i uvučene oko 10 mm.</t>
  </si>
  <si>
    <t>U slučaju da na zidu nastane izlučivanje soli ili karbonata, izvoditelj je dužan te zidove očistiti i spriječiti daljnje izlučivanje o svom trošku.</t>
  </si>
  <si>
    <t>ŽBUKANJA I GLAZURE</t>
  </si>
  <si>
    <t>Pri izvedbi radova žbukanja i glazura opisanih ovim troškovnikom izvoditelj radova mora se pridržavati svih uvjeta i opisa u troškovniku kao i važećih propisa i to posebno:</t>
  </si>
  <si>
    <t>Žbukanje zidova može se izvesti tek kada se utvrdi da su svi zidovi izvedeni u skladu sa tehničkim propisima. Zidovi od opeke moraju se prije žbukanja očistiti, a mort u fugama udubiti, kako bi se žbuke mogle dobro primiti.</t>
  </si>
  <si>
    <t>Materijali:</t>
  </si>
  <si>
    <t>ARMATURA</t>
  </si>
  <si>
    <t xml:space="preserve">Površina armature mora biti očišćena od slobodne hrđe i tvari koje mogu štetno djelovati na čelik, beton ili vezu između njih. </t>
  </si>
  <si>
    <t xml:space="preserve">Armatura mora biti na gradilištu pregledno deponirana. </t>
  </si>
  <si>
    <t>Žica, plastični ili drugi ulošci koji se polažu radi održavanja razmaka kao i sav drugi pomoćni materijal uključeni su u jediničnu cijenu.</t>
  </si>
  <si>
    <t xml:space="preserve">Ugrađivati se mora armatura po profilima iz statičkog računa, odnosno nacrta savijanja. </t>
  </si>
  <si>
    <t>Pri polaganju armature naročitu pažnju valja posvetiti visini armature kod greda i ploča kako ne bi došlo do povećanja visine grede ili debljine ploče kod betoniranja zbog previsoko položene spomenute armature.</t>
  </si>
  <si>
    <t>Jedinična cijena armiračkih radova sadržava:</t>
  </si>
  <si>
    <t>Prije ugradbe pojedinog materijala Izvođač mora Nadzornom iženjeru predočiti prateću dokuemntaciju  i dokaze kvalitete za svaki pojedini materijal i dobiti dopuštenje za ugradbu navedenog materijala.</t>
  </si>
  <si>
    <t xml:space="preserve">Izvoditelj je dužan provoditi kontrolna ispitivanja betona. </t>
  </si>
  <si>
    <t>OPLATE I SKELE</t>
  </si>
  <si>
    <t xml:space="preserve">OPĆENITO
</t>
  </si>
  <si>
    <t xml:space="preserve">Oplata mora biti izrađena točno po mjerama za pojedine dijelove konstrukcije, označenim u projektu.  </t>
  </si>
  <si>
    <t>Oplata, podupiranje iste, kao i pomoćna radna skela uključeni su u cijenu.</t>
  </si>
  <si>
    <t xml:space="preserve">Završne plohe betona moraju biti potpuno ravne, bez izbočina ili valova. </t>
  </si>
  <si>
    <t>Eventualni popravci segregiranih mjesta i tragovi spojeva oplate, neće se dodatno priznavati.</t>
  </si>
  <si>
    <t>Prije početka ugrađivanja betona oplata se mora detaljno očistiti.</t>
  </si>
  <si>
    <t>Oplata se skida po fazama, bez potresa i udara, na način da se konstrukcija ne preoptereti i ne ošteti. Opterećenja skela treba otpuštati postupno tako da se drugi elementi skele ne preopterete. Stabilnost skela i oplate treba održavati pri oslobađanju i uklanjanju opterećenja.</t>
  </si>
  <si>
    <t xml:space="preserve">OPLATE
</t>
  </si>
  <si>
    <t>MATERIJAL</t>
  </si>
  <si>
    <t>Oplata nosača izrađuje se prema potrebnim veličinama. Materijal za izradu tabli su gredice 5/8 cm i šperploče debljine d=15 mm. Ostalo kao za oplatu ploča.</t>
  </si>
  <si>
    <t>NAČIN OBRAČUNAVANJA</t>
  </si>
  <si>
    <t>Pri strojnom iskopu zemlje treba voditi računa o stabilnosti zemlje ispod stroja, kao i odlaganju iskopanog materijala na razmak koji ne ugrožava stabilnost bočnih stranica iskopa.</t>
  </si>
  <si>
    <t>Oplata za razupiranje bočnih strana iskopa treba izlaziti minimalno 20 cm iznad ruba iskopa, kako bi se spriječio pad i urušavanje materijala sa terena u iskop (rov, kanal ili jamu).</t>
  </si>
  <si>
    <t>Instalacije koje nisu trenutno u funkciji, treba odstraniti, zatvoriti ili pokriti.</t>
  </si>
  <si>
    <t>Svi pomoćni pristupi i prilazi, ceste i slično, za potrebe gradilišta uključeni su u jediničnu cijenu i neće se priznati kao posebni troškovi.</t>
  </si>
  <si>
    <t>Kameni materijal, koji se ugrađuje mora odgovarati propisima HRN.</t>
  </si>
  <si>
    <t>Jedinična cijena treba sadržavati :</t>
  </si>
  <si>
    <t>Izvođač radova na montaži treba u građevinskom dnevniku evidentirati koji su dijelovi ili sklopovi toga dana montirani, kakve su atmosferske i vremenske prilike, koji su radnici vršili radove na montaži, koji je dodatni (spojni) materijal upotrijebljen, te ostale okolnosti bitne za stanje konstrukcije. Izvođač radova na zavarivanju treba na gradilištu imati uređaj za sušenje elektroda, te voditi evidenciju o sušenju u kontrolnim knjigama. Mogu se upotrijebiti samo elektrode čije je sušenje evidentirano.</t>
  </si>
  <si>
    <t>Zaštita od korozije svih elemenata provest će se toplim cinčanjem. Naročitu pažnju treba obratiti dijelovima koji se štite naknadno, nakon zavarivanja dijelova konstrukcije.</t>
  </si>
  <si>
    <t>Treba provoditi sve tehničko-higijenske zaštitne mjere, bez nanošenja štete nad ostalim dijelovima izgrađenog dijela infrastrukture, okolnih objekata i što je moguće manju devastaciju okolnog terena.</t>
  </si>
  <si>
    <t>UKLANJANJE ILI PREMJEŠTANJE POSTOJEĆIH KOMUNALNIH INSTALACIJA</t>
  </si>
  <si>
    <t xml:space="preserve">TEHNIČKA OPREMA I PRIPREMA (UREĐENJE)     </t>
  </si>
  <si>
    <t>Izvoditelj radova mora prije početka građevinskih radova investitoru predočiti plan organizacije gradilišta, sva potrebna tehnička pomagala koja se nalaze na gradilištu, kao i operativni (dinamički) plan izvršenja ugovorenih radova.</t>
  </si>
  <si>
    <t>Prije početka radova izvršiti zaštiti i prelaganje postojećih instalacija internog razvoda (elektrika, telefonija, vodovod, kanalizacija).  Nije planirano postojanje glavnih komunalnih priključaka u okruženju zahvata.</t>
  </si>
  <si>
    <t>ZAJEDNIČKI OBRAČUNSKO - TEHNIČKI UVJETI</t>
  </si>
  <si>
    <t>OPĆENITO</t>
  </si>
  <si>
    <t>1.1.</t>
  </si>
  <si>
    <t>Ovi zajednički obračunsko - tehnički uvjeti su sastavni dio općih uvjeta za pojedine vrste radova.</t>
  </si>
  <si>
    <t>1.2.</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</si>
  <si>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štetnog atmosferskog utjecaja: vrućine, hladnoće, i sl., najamne troškove za posuđenu mehanizaciju koju izvođač sam ne posjeduje, a za kojom se u toku gradnje može pojaviti potreba i kompletnu režiju.</t>
  </si>
  <si>
    <t>U cijene su također uključena sva druga davanja kao i pripomoći kod izvedbe obrtničkih radova i proizvoda: stolarije, bravarije, zidnih i podnih obloga; zatim sva potrebna ispitivanja materijala radi postizanja tražene kvalitete i čvrstoće po HRN propisima.</t>
  </si>
  <si>
    <t xml:space="preserve">BRAVARSKI RADOVI </t>
  </si>
  <si>
    <t>OPĆI UVJETI</t>
  </si>
  <si>
    <t>Sav upotrebljeni materijal kao i finalni proizvod mora odgovarati postojećim tehničkim propisima i HRN-u, a ukoliko je materijal ili proizvod izvan hrvatskih standarda, njihovu kvalitetu treba dokazati atestima odgovarajućeg Zavoda za ispitivanje materijala.</t>
  </si>
  <si>
    <t>Davanjem ponude izvođač se obavezuje pravovremeno nabaviti sav opisani materijal i proizvod. U slučaju nemogućnosti nabavke opisanog materijala ili proizvoda tijekom gradnje, za svaku će se izmjenu prikupiti ponude i uz suglasnost nadzornog inžinjera i investitora odabrati najpovoljnija.</t>
  </si>
  <si>
    <t>1.3.</t>
  </si>
  <si>
    <t>U slučaju pogodbe izvođenja radova po građevinskoj knjizi, svi će se radovi obračunati prema izmjeri u naravi, bez obzira na količine upisane u troškovniku. Kao način obračuna vrijede "Normativi i standardi rada u građevinarstvu".</t>
  </si>
  <si>
    <t>1.4.</t>
  </si>
  <si>
    <t>1.5.</t>
  </si>
  <si>
    <t>Prije početka izrade treba sve mjere i količine prekontrolirati u naravi i dogovoriti s projektantom sve pojedinosti izvedbe.</t>
  </si>
  <si>
    <r>
      <t xml:space="preserve">Prilikom predaje ponude treba navesti i točan rok do kada se radovi mogu završiti, kako rokovi za pojedine faze, tako i rok za potpuno dovršenje, te eventualne posebne zahtjeve na kvalitetu ili dorađenost predradnji. Osim toga, treba </t>
    </r>
    <r>
      <rPr>
        <b/>
        <u/>
        <sz val="10"/>
        <rFont val="Arial"/>
        <family val="2"/>
        <charset val="238"/>
      </rPr>
      <t>prilikom predaje ponude predati i pismenu izjavu</t>
    </r>
    <r>
      <rPr>
        <sz val="10"/>
        <rFont val="Arial"/>
        <family val="2"/>
        <charset val="238"/>
      </rPr>
      <t xml:space="preserve"> da su ponuđaču poznati svi uvjeti, te da je spreman da se prema njima nadmeće odnosno preuzme izvedbu radova.</t>
    </r>
  </si>
  <si>
    <t>Kod podnošenja ponude izvođač je dužan dostaviti operativni plan gradnje, organizacije gradilišta, popis mehanizacije i stručne radne snage koja će biti korištena na gradilištu.</t>
  </si>
  <si>
    <t>Investitor uz zahtjev za ponudu prilaže generalni plan izvođenja radova sa navodima o najranijem početku i najkasnijem završetku radova. Izvođač treba uz ponudu dostaviti svoj plan izvođenja - operativni plan, koji se uklapa u generalni plan sa min 20% kraćim rokovima i to po 10% u početku ili završetku radova.</t>
  </si>
  <si>
    <t>Izvođač će razraditi i direktni mrežni plan na nivo preglednog operativnog plana (mrežnog) na način da bude razrađena svaka pojedina aktivnost iz direktnog mrežnog plana i dostaviti ga max.20 dana po sklapanju ugovora.</t>
  </si>
  <si>
    <t>Izvođač je dužan da u terminima određenim direktnim mrežnim planom omogući nesmetano izvođenje građevinsko-zanatskih radova, instalaterskih radova, te ugradnju opreme bez obzira da li će se ti radovi izvoditi putem proizvođača ili će ih naručilac neposredno ustupiti drugim izvođačima.</t>
  </si>
  <si>
    <t>Izvođač je dužan naručiocu omogućiti uvid u sve dokumente i radnje potrebne za prihvaćanje realizacije planova iz prethodnih točaka.</t>
  </si>
  <si>
    <t>U toku izvođenja radova izvođač će po potrebi raditi rebalanse svog operativnog plana, vodeći računa o rokovima određenim u direktnom mrežnom planu.</t>
  </si>
  <si>
    <t>Svaki rebalans plana treba potvrditi naručilac.</t>
  </si>
  <si>
    <t>Izvođač je dužan mjesečno, najkasnije do 1.-og u mjesecu podnositi naručiocu izvještaj o odvijanju radova u odnosu na plan, zaključno s završetkom proteklog mjeseca.</t>
  </si>
  <si>
    <t>Ukoliko tokom radova dođe do odstupanja rokova u odnosu na operativni plan izvođača, a ta odstupanja dovode u pitanje ispunjenje rokova iz direktnog mrežnog plana, naručilac će pismeno obavijestiti izvođača i zatražiti da u primjerenom roku izvođač uskladi radove s operativnim planom. Ako izvođač ne udovolji zahtjevu naručioca, naručilac može dio ugovorenog posla, čiji je rok dovršenja u pitanju, povjeriti drugoj osobi na teret izvođača, a izvođač je dužan omogućiti nesmetano izvođenje tih radova.</t>
  </si>
  <si>
    <t>1.7.</t>
  </si>
  <si>
    <r>
      <t xml:space="preserve">  </t>
    </r>
    <r>
      <rPr>
        <b/>
        <sz val="10"/>
        <rFont val="Arial"/>
        <family val="2"/>
        <charset val="238"/>
      </rPr>
      <t>Proizvođači</t>
    </r>
  </si>
  <si>
    <t>Pojedini radovi mogu se ustupiti proizvođaču samo uz prethodni pristanak naručioca.</t>
  </si>
  <si>
    <t>1.8.</t>
  </si>
  <si>
    <t>Posebna obaveza glavnog izvođača u vezi s ugovorima za radove koje izvode drugi izvođači jest koordinacija rada tih izvođača sa svojim radovima. Ta koordinacija obuhvaća sve potrebne pripreme, ugradnju eventualnih drvenih ili metalnih elemenata, potrebnih za učvršćenje ili zavješenje, te ostale zidarske radove i druge pripomoći potrebne za izvedbu i dovršenje radova drugih izvođača, kao i to da im omogući privremeno uskladištenje njihovih proizvoda. Glavni izvođač je također dužan uskladiti sve svoje radove , naročito na instalacijama, s radovima drugih izvođača (izvodi električnih instalacija, položaj raznih cijevi, kanala itd.), te im treba omogućiti nesmetano i brzo izvođenje njihovih radova.</t>
  </si>
  <si>
    <t>Radi osiguranja navedenih zahtjeva glavni izvođač treba ovjeriti izvedbenu dokumentaciju po izvođačima instalacija.</t>
  </si>
  <si>
    <t>1.9.</t>
  </si>
  <si>
    <t>Izvođač - kooperant, dužan je osigurati normalan i nesmetan rad, tj. tok izvedbe, tako da ne ometa pravilan rad ostalim obrtnicima zaposlenim u gradnji.</t>
  </si>
  <si>
    <t>Nabavu potrebnog materijala, osiguranje potrebnog broja radnika odgovarajuće stručnosti, kao i organizaciju svojeg rada izvođač treba provesti tako da to bude u skladu s operativnim planom, te da krivicom izvođača na dođe do zakašnjenja sa vlastitim radovima ili do ometanja u odvijanju radova drugih izvođača na zgradi.</t>
  </si>
  <si>
    <t>Izvođač mora sam osigurati od oštećenja svoje dovršene radove sve do primopredaje građevine.</t>
  </si>
  <si>
    <t>PRIDRŽAVANJE ZAKONA</t>
  </si>
  <si>
    <t>Izvođač je dužan pridržavati se svih važećih zakona, naredbi, uputstava, uredbi, pravilnika, propisa i drugih akata koji se odnose ili se mogu odnositi na radove koje je preuzeo.</t>
  </si>
  <si>
    <t>Izvođač radova dužan je pridržavati se odredbi Zakona o građenju, kao i drugih propisa, kojima se uređuje izgradnja investicionih objekata.</t>
  </si>
  <si>
    <t>3.1.</t>
  </si>
  <si>
    <t>Ponuđač je dužan detaljno proučiti projekte prema kojima daje svoju ponudu.</t>
  </si>
  <si>
    <t>3.2.</t>
  </si>
  <si>
    <r>
      <t>Ukoliko se u pojedinim dijelovima projekata pojave različite informacije za istu vrstu radova, ponuđač je dužan prije davanja ponude pribaviti mišljenje projektanta i naručioca. Ukoliko to ponuđač ne učini, biti će mjerodavno tumačenje projektanta</t>
    </r>
    <r>
      <rPr>
        <sz val="10"/>
        <rFont val="Arial"/>
        <family val="2"/>
        <charset val="238"/>
      </rPr>
      <t>.</t>
    </r>
  </si>
  <si>
    <t>3.3.</t>
  </si>
  <si>
    <t>Izvođač radova nema pravo tražiti povećanje ponuđene cijene ili odštetu na drugi način, pozivajući se na to da prilikom davanja ponude pojedini radovi nisu bili u dovoljnoj mjeri definirani u projektu.</t>
  </si>
  <si>
    <t>3.4.</t>
  </si>
  <si>
    <t>Izvođač je dužan radove izvoditi u skladu s projektom. Za svako odstupanje od projekta izvođač mora imati pismenu suglasnost projektanta i naručioca.</t>
  </si>
  <si>
    <t>TESTOVI I ISPITIVANJA</t>
  </si>
  <si>
    <t>4.1.</t>
  </si>
  <si>
    <t>UZORCI, PROSPEKTI, RADIONIČKI I KOMPOZITNI NACRTI</t>
  </si>
  <si>
    <t>5.1.</t>
  </si>
  <si>
    <t>Izvođač je odgovoran za izvedbu i podnošenje na odobrenje projektantu i nadzornom inžinjeru uzoraka prospekata radioničkih i kompozitnih nacrta u okviru ovog ugovora i bez prava na posebnu naknadu, a kao što je to naznačeno u općim uvjetima i stavkama ovog troškovnika.</t>
  </si>
  <si>
    <t>5.2.</t>
  </si>
  <si>
    <t>Izvođač će pokazati uzorke, prospekte, radioničke i ostale nacrte, koji su specificirani u ovom popisu i na način koji je ovdje naveden bez obzira na to, da li su navedeni u općim opisima ili u pojedinim stavkama troškovnika.</t>
  </si>
  <si>
    <t>5.3.</t>
  </si>
  <si>
    <t>Svi traženi uzorci, prospekti, radionički i ostali nacrti biti će nadzornom inžinjeru predani u 2 (dva) primjerka na gradilištu, ako to općim opisima ili stavkama troškovnika nije drugačije određeno, od kojih jedan ostaje nadzornom inžinjeru, a drugi se, ovjeren i eventualno korigiran, vraća izvođaču. Ukoliko je izvođaču potrebno više primjeraka ovjerenog nacrta, izvođač može dostaviti na ovjeru i transparent kopiju takvog nacrta. Izvođač snosi troškove dobave, izrade i dostave svog materijala, te je dužan dostaviti ga na vrijeme, kako bi nadzorni inžinjer mogao donijeti odluku prije nego je takav materijal potreban za izradu ili dobavu te ugradbu pojedinih stavka ili opreme.</t>
  </si>
  <si>
    <t>5.4.</t>
  </si>
  <si>
    <t>Svaki će uzorak imati naljepnicu, svaki prospekt popratno pismo, a svaki nacrt će u žigu sadržavati slijedeće podatke:</t>
  </si>
  <si>
    <t>a) ime projekta</t>
  </si>
  <si>
    <t>b) naziv izvođača ili proizvođača</t>
  </si>
  <si>
    <t>c) materijal, opremu ili stavku koju predstavlja</t>
  </si>
  <si>
    <t>d) mjesto ugradbe</t>
  </si>
  <si>
    <t>5.5.</t>
  </si>
  <si>
    <t>Odabrani uzorci koji su u dobrom stanju bit će od nadzornog inžinjera označeni i moći će se uptrijebiti na radovima.  Svi ostali materijali i oprema koja se ugrađuje u objekt moraju u potpunosti odgovarati odobrenim uzorcima, prospektima i nacrtima. Nadzorni inžinjer ima pravo i dužnost zatražiti uklanjanje s gradilišta bilo kojeg materijala, opreme ili njezinog dijela, koji ne odgovara tom zahtjevu. Takvo uklanjanje dužan je izvođač izvršiti o svom trošku.</t>
  </si>
  <si>
    <t>5.6.</t>
  </si>
  <si>
    <t>5.7.</t>
  </si>
  <si>
    <t>Izvođač će izraditi i dati na odobrenje radioničke i ostale nacrte potrebne za proizvodnju i montažu instalacija, oprema i pojedinih stavaka.</t>
  </si>
  <si>
    <t>Posebnu pažnju treba posvetiti izvedbi čelične konstrukcije koju je prema Elaboratu zaštite od požara potrebno štiti od požara, što treba biti uključeno u jediničnu cijenu pripadajuće stavke. Naknadni troškovi za zaštitu od požara neće se uzimati u obzir.</t>
  </si>
  <si>
    <t xml:space="preserve">Kod vertikalne radne reške, prije početka prve faze betoniranja treba nanijeti sredstvo za površinsko sprječavanje vezanja betona . </t>
  </si>
  <si>
    <t>Nakon skidanja oplate ovaj se sloj ispere smjesom vode i zraka pod pritiskom.</t>
  </si>
  <si>
    <t xml:space="preserve">Nakon montiranja armature i oplate potrebno je ponovno očistiti površinu vertikalne radne reške. </t>
  </si>
  <si>
    <t xml:space="preserve">Neposredno prije početka betoniranja druge faze na površinu radne reške nanosi se premaz reakcijskom smolom. </t>
  </si>
  <si>
    <t>Vrijeme nanošenja i vezivanja, odnosno vezanja reakcijske smole mora biti podešeno tako da ona ne veže dok na nju ne dođe beton druge faze betoniranja.</t>
  </si>
  <si>
    <t>Norme relevantne za kvalitetu estriha:
• HRN EN 13892-1:2003 Ispitne metode za materijale za in situ podove (estrihe)-
1. dio: Uzorko-vanje, izrada i njegovanje uzoraka za ispitivanje
• HRN EN 13892-2:2003 Ispitne metode za materijale za in situ podove (estrihe)-
2. dio: Određiva-nje čvrstoče pri savijanju i tlačne čvrstoče
• HRN EN 13892-3:2003 Ispitne metode za materijale za in situ podove (estrihe)-
3. dio: Određiva-nje otpornosti na habanje-Boehme
• HRN EN 13892-6:2003 Ispitne metode za materijale za in situ podove (estrihe)-
6.dio: Određiva-nje površinske tvrdoče
• HRN EN 13892-8:2002 Ispitne metode za materijale za in situ podove (estrihe)-
ž8. dio: Određiva-nje čvrstoče prianjanja
• HRN DIN 18201 tolerancije u graditeljstvu : Pojmovi,načela, primjena, ispitivanje (DIN 18201:1997). Državni zavod za normizaciju i mjeriteljstvo DZNM na prijedlog</t>
  </si>
  <si>
    <t>4.</t>
  </si>
  <si>
    <t>3.</t>
  </si>
  <si>
    <t>kom</t>
  </si>
  <si>
    <t>ZEMLJANI RADOVI</t>
  </si>
  <si>
    <t>Vanprofilski iskop ide na teret izvoditelja, te će samo u iznimnim slučajevima nadzorni organ investitora priznati izvođaču vanprofilski iskop.</t>
  </si>
  <si>
    <t>Sav iskop  mora se izvoditi sa pravilnim odsjecanjem bočnih strana i dna jame (horizontalno).</t>
  </si>
  <si>
    <t xml:space="preserve">Obračun iskopanog materijala vrši se po 1 m3 u sraslom stanju na temelju snimljenog profila prije i poslije iskopa. </t>
  </si>
  <si>
    <t xml:space="preserve">Transportne dužine obračunavaju se od težišta mase iskopa do težišta mase nasipa, odnosno deponije. </t>
  </si>
  <si>
    <t>Iskopanu zemlju nakon nasipanja između temelja, temeljnih greda i temeljnih zidova treba upotrebiti za nasipanje između rovova kanalizacije itd.</t>
  </si>
  <si>
    <t xml:space="preserve">Ako za nasipanje nije dovoljna količina zemlje iz iskopa razliku treba donijeti za ugradbu. </t>
  </si>
  <si>
    <t>Preostalu zemlju nakon nasipanja treba odvesti na gradski deponij (prema odluci lokalne uprave).</t>
  </si>
  <si>
    <t>Koeficijent trajnog ili privremenog povećanja volumena obračunava se financijski u stavkama transporta ili prenosa.</t>
  </si>
  <si>
    <t>Nakon završetka radova izvršiti planiranje terena, zatrpavanje jama te uklanjanje čitavog otpadnog materijala sa gradilišta, što se ne plaća posebno.</t>
  </si>
  <si>
    <t>Izvoditelj će izvršiti potrebna iskolčenja, biti odgovoran za izmjere, te poduzeti potrebnu predostrožnost provjere dimenzije (visinske kote, profili).</t>
  </si>
  <si>
    <t>Izvoditelj snosi svu odgovornost za diranje u pravo vlasništva susjeda.</t>
  </si>
  <si>
    <t>Iskope zemlje za kanalske rovove vršiti sa pravilnim odsijecanjem bočnih strana i dna jame.</t>
  </si>
  <si>
    <t xml:space="preserve">Odbacivanje iskopa minimalno 1,0 m od ruba iskopa. </t>
  </si>
  <si>
    <t xml:space="preserve">Ručno otkopavanje zemlje izvoditi obavezno odozgo na niže. </t>
  </si>
  <si>
    <t>Kopanje zemlje pri dubinama većim od 1,0 m izvoditi pod kontrolom zadužene osobe.</t>
  </si>
  <si>
    <t xml:space="preserve">Rovove i kanale izvoditi u širini koja osigurava nesmetan rad u nijma. </t>
  </si>
  <si>
    <t>6.1.</t>
  </si>
  <si>
    <t>6.2.</t>
  </si>
  <si>
    <t>1.6.</t>
  </si>
  <si>
    <t>8.1.</t>
  </si>
  <si>
    <t>8.2.</t>
  </si>
  <si>
    <t>9.1.</t>
  </si>
  <si>
    <t>10.1.</t>
  </si>
  <si>
    <t>10.2.</t>
  </si>
  <si>
    <t>ZIDARSKI RADOVI</t>
  </si>
  <si>
    <t>5.</t>
  </si>
  <si>
    <t>Svaka stavka troškovnika čelične konstrukcije obuhvaća:</t>
  </si>
  <si>
    <t xml:space="preserve"> -uzimanje izmjera na objektu</t>
  </si>
  <si>
    <t xml:space="preserve"> -razrada izvedbene dokumenatcije u skladu sa konačnom preciznom izmjerom.</t>
  </si>
  <si>
    <t xml:space="preserve"> -radionička izrada spojeva </t>
  </si>
  <si>
    <t xml:space="preserve"> -sve ležajne pločevine, ukrute, vijci, sidreni vijci, varovi i ispitivanje varova</t>
  </si>
  <si>
    <t xml:space="preserve"> -varenje moždanika na spregnute nosače</t>
  </si>
  <si>
    <t>GRAĐEVINSKI RADOVI</t>
  </si>
  <si>
    <t>ARMIRANO-BETONSKI I BETONSKI RADOVI</t>
  </si>
  <si>
    <t>Prije početka izvedbe betonskih radova treba pregledati i zapisnički ustanoviti podatke o agregatu, cementu i vodi, odnosno faktorima koji će utjecati na kakvoću radova i ugrađenog betona.</t>
  </si>
  <si>
    <t xml:space="preserve">* sastav betonskih mješavina, količine i tehničke uvjete za projektirane klase betona, </t>
  </si>
  <si>
    <t>* plan betoniranja, organizaciju i opremu potrebnu za izvođenje,</t>
  </si>
  <si>
    <t>* način transporta i ugradnje betonske mješavine,</t>
  </si>
  <si>
    <t>* način njegovanja ugrađenog betona,</t>
  </si>
  <si>
    <t xml:space="preserve">* program kontrolnih ispitivanja sastojaka betona, </t>
  </si>
  <si>
    <t>* program kontrole betona, uzimanje uzoraka i ispitivanje betonske mješavine i betona po partijama,</t>
  </si>
  <si>
    <t>* plan montaže elemenata, projekt skele za složene konstrukcije i elemente od betona i armiranog betona, ako nije naveden u projektu konstrukcije, te projekt za specijalne vrste oplate.</t>
  </si>
  <si>
    <t>SASTAVNI MATERIJALI</t>
  </si>
  <si>
    <t>Sastavni materijali ne smiju sadržavati štetne primjese u količinama koje mogu biti opasne za trajnost betona ili uzrokovati koroziju armature. Moraju biti pogodni za namjeravano korištenje betona.</t>
  </si>
  <si>
    <t xml:space="preserve">Za izradu betona može se upotrebljavati obični agregat propisan normom HRN EN 12620. </t>
  </si>
  <si>
    <t>Frakcije agregata moraju se transportirati i skladištiti odvojeno, tako da se ne prljaju, ne predrobljuju i ne segregiraju.</t>
  </si>
  <si>
    <t xml:space="preserve">Podloga odlagališta agregata treba biti izvedena u dovoljnom nagibu za odvodnju vode koja se procjeđuje iz agregata. </t>
  </si>
  <si>
    <t>Na istome mjestu smiju se odlagati samo agregati iste nazivne frakcije iz istog izvora, a iste nazivne frakcije iz različitih izvora samo ako je prethodno dokazano da imaju ista ili dovoljno slična svojstva koja ne uzrokuju promjenu količine doziranja u betonu.</t>
  </si>
  <si>
    <t xml:space="preserve">Voda za spravljanje betona treba zadovoljavati uvjete norme HRN EN 1008. </t>
  </si>
  <si>
    <t xml:space="preserve">Pouzdano pitka voda (iz gradskih vodovoda) može se rabiti bez potrebe prethodne provjere uporabljivosti. </t>
  </si>
  <si>
    <t>UGRADNJA BETONA</t>
  </si>
  <si>
    <t xml:space="preserve">Ugradnjom betona može se započeti tek kada je oplata i armatura u potpunosti zgotovljena i učvršćena. </t>
  </si>
  <si>
    <t xml:space="preserve">Sabijanje betona vrši se  pogodnim pervibratorima i vibratorima koji imaju minimalnu frekvenciju od 8000 ciklusa u minuti i pri tome valja paziti da ne dođe do stvaranja segregacijskih gnijezda. </t>
  </si>
  <si>
    <t xml:space="preserve">Kod vibriranja jednog sloja betona, koji dolazi na prethodni sloj koji još nije vezao, pervibratori moraju ući i u donji sloj betona za dužinu igle. </t>
  </si>
  <si>
    <t>Beton treba ubaciti što bliže njegovom konačnom položaju u konstrukciji da se izbjegne segregacija.</t>
  </si>
  <si>
    <t xml:space="preserve">Smije se vibrirati samo dobro ukliješten beton, a nikako ga se ne smije transportirati pomoću pervibratora. </t>
  </si>
  <si>
    <t xml:space="preserve">Od mjesta ubacivanja do definitivnog položaja beton smije prijeći najviše 1,50 m. </t>
  </si>
  <si>
    <t>Ploče treba betonirati u slojevima od 5 cm, a zidove u slojevima od 80 cm.</t>
  </si>
  <si>
    <t>Za sve vrijeme betoniranja na gradilištu treba dežurati stručno osoblje koje može otkloniti manje kvarove na postrojenju za spravljanje betona, transportnim sredstvima i sredstvima za ugradnju betona.</t>
  </si>
  <si>
    <t>Zaštita betonske konstrukcije vrši se polijevanjem vodom ili prekrivanjem vlažnim jutenim platnom, ovisno o temperaturi i osunčanju.</t>
  </si>
  <si>
    <t>Armatura mora ostati u projektiranom položaju i za vrijeme betoniranja i treba biti u potpunosti obložena betonom u čitavoj dužini i opsegu, sa zaštitnim slojem betona ne manjim od minimalno propisanog za tu vrstu konstrukciju.</t>
  </si>
  <si>
    <t xml:space="preserve">Ukoliko se betoniranje obavlja pri niskim temperaturama mora biti osigurana mogućnost proizvodnje zagrijanog svježeg betona i mogućnost zaštite svježeg betona za vrijeme manipuliranja. </t>
  </si>
  <si>
    <t>Dozvoljena visina slobodnog pada betona je 1,0 m, a za veće visine treba osigurati dozvoljeni broj vertikalnih ljevaka.</t>
  </si>
  <si>
    <t>ZAŠTITA BETONA</t>
  </si>
  <si>
    <t xml:space="preserve">Zaštita betona od isušivanja mora biti efikasna već u prvim satima nakon ugradnje betona, odmah kada stanje površine betona to dozvoljava. </t>
  </si>
  <si>
    <t>Intezivna zaštita mora trajati najmanje 7 dana.</t>
  </si>
  <si>
    <t>Ukoliko se zaštita od isušivanja vrši postupkom zatvaranja betonskih površina prskanjem kemijskim sredstvima, njihovo djelovanje treba provjeriti u tijeku predhodnih ispitivanja betona.</t>
  </si>
  <si>
    <r>
      <t>Temperatura ugrađenog betona mora tri dana poslije ugradbe iznositi najmanje 278 K (+5</t>
    </r>
    <r>
      <rPr>
        <vertAlign val="superscript"/>
        <sz val="9"/>
        <rFont val="Arial"/>
        <family val="2"/>
        <charset val="238"/>
      </rPr>
      <t>o</t>
    </r>
    <r>
      <rPr>
        <sz val="9"/>
        <rFont val="Arial"/>
        <family val="2"/>
        <charset val="238"/>
      </rPr>
      <t>C).</t>
    </r>
  </si>
  <si>
    <t xml:space="preserve">Radni spojevi (reške) moraju biti vodonepropusni . </t>
  </si>
  <si>
    <t xml:space="preserve">Nakon montiranja armature i oplate, potrebno je ponovno savjesno očistiti površinu radne reške, zatim ispuhati i isprati smjesom zraka i vode. </t>
  </si>
  <si>
    <t>Naročitu pažnju pri tome valja posvetiti čišćenju uglova .</t>
  </si>
  <si>
    <t xml:space="preserve">Neposredno prije početka betoniranja druge faze na površinu radne reške nanosi se sloj mikrobetona debljine 3 mm. </t>
  </si>
  <si>
    <t xml:space="preserve">Ovaj mikrobeton spravlja se sa vodom pomiješanom sa sredstvom za povećanje prionljivosti i vlačne čvrstoće betona. </t>
  </si>
  <si>
    <t>6.</t>
  </si>
  <si>
    <t>IZOLATERSKI RADOVI</t>
  </si>
  <si>
    <t>1.</t>
  </si>
  <si>
    <t>PRIPREMNI RADOVI</t>
  </si>
  <si>
    <t>2.</t>
  </si>
  <si>
    <t>Obračun po kompletu</t>
  </si>
  <si>
    <t>komplet</t>
  </si>
  <si>
    <t>10.</t>
  </si>
  <si>
    <t>11.</t>
  </si>
  <si>
    <t>9.</t>
  </si>
  <si>
    <t>7.</t>
  </si>
  <si>
    <t>8.</t>
  </si>
  <si>
    <t>c)</t>
  </si>
  <si>
    <t>2.2.</t>
  </si>
  <si>
    <t>m3</t>
  </si>
  <si>
    <t>m2</t>
  </si>
  <si>
    <t>2.1.</t>
  </si>
  <si>
    <t>R.Br.</t>
  </si>
  <si>
    <t>Opis stavke</t>
  </si>
  <si>
    <t>Jed.    mjera</t>
  </si>
  <si>
    <t>Količina</t>
  </si>
  <si>
    <t>Jed. cijena</t>
  </si>
  <si>
    <t>Ukupna cijena</t>
  </si>
  <si>
    <t>a)</t>
  </si>
  <si>
    <t>b)</t>
  </si>
  <si>
    <t>Plivajući pod 
"Plivajući pod" je onaj pod kod kojeg je betonski estrih (namaz od armiranog mikrobetona) na mekoelastičnom sloju. Slojevi ove konstrukcije moraju se ugraditi pod određenim uvjetima kvalitete i s materijalima specificiranih mehaničko-fizikalnih svojstva.
Osnovna podna konstrukcija na koju se ugrađuje pod mora biti očišćena i bez neravnina da bi se izbjeglo nastajanje zvučnih mostova na ispupčenjima. Osnovna podna konstrukcija izvodi se kao AB ploča na tamponu, zaglađena za postavljanje hidroizolacije.
Plivajući pod se izvodi na sloju TI prema tlu, na sloju elastificiranog ekspandiranog polistirena .
Posebni uvjeti za armiranobetonske podloge (estrihe) na mekoelastičnom sloju (EPS-T):
“plivajući” namaz od armiranog mikrobetona mora imati čvrstoću na tlak najmanje 30 N/mm2, čvrstoće na savijanje 4 N/mm2 i tvrdoću (otpor protiv prodiranja) 60 N/mm2. Za 1 m3 gotovog betona ne smije se upotrijebiti više od 400 kg cementa. Veličina zrna agregata od 0 do 7 mm, tako da frakcija od 0 - 3 mm ne iznosi više od  70 % težine. Preporuča se izvesti estrih s aditivom za brže sušenje ili adekvatnim brzovezujućim cementom (kao ARDEX ili sl.)
Sve podne obloge polažu se na “plivajući” namaz od armiranog mikrobetona i ne smiju se kruto vezati za obodne zidove ili prodore kroz namaz. Zbog toga se izvode rubne reške koje trajno razdvajaju namaz od zidova i dijelova instalacija. Reške se ispunjavaju rubnim trakama elastificiranog ekspandiranog polistirena minimalne debljine 1 cm, s dilatiranom pokrovnom kutnom letvicom ili opločenjem podnožja zida, kako na tom spoju obloga ne bi nastajali zvučni mostovi.
Namaz se armira. Zvučna propustljivost stropne konstrukcije primarno ovisi o kvaliteti izvedbe ovog sloja, pa se podloga ne smije betonirati prije nego što se utvrdi da elastificirani sloj kvalitetno izveden.
Namaz se izvodi nakon postavljenog mekoelastičnog sloja, i to na polietilensku foliju u jednom sloju. Preklapanje PE folije na mjestu spojeva mora ≥ 30 cm, približno do visine 2-3 cm iznad razine gotovog poda.
U svježe izvedenoj armirano betonskoj podlozi čija je površina veća od 25 m2 moraju se izvesti usječene razdjelnice širine do 3 mm, dubine do armature (izvedba prema DIN 4109, list 4, točka 5.3.1.).
Usječene razdjelnice treba izvesti na pragovima, na sjecištima zidova, na prodorima i  sl., i onda kad je površina betonske podloge manja od 25 m2.
Plivajuću armiranobetonsku podlogu treba izvesti takve kvalitete, da nije potreban nikakav izravnavajući dodatni sloj prije polaganja podne obloge.
Prije polaganja podne obloge potrebno je provjeriti sadržaj vlage u podlozi, koji ne smije biti veći od 3 % u omjerima mase.</t>
  </si>
  <si>
    <t>I.4.</t>
  </si>
  <si>
    <t>I.4.1.</t>
  </si>
  <si>
    <t>I.3.1.</t>
  </si>
  <si>
    <r>
      <t>PROJEKTI</t>
    </r>
    <r>
      <rPr>
        <b/>
        <sz val="10"/>
        <color indexed="10"/>
        <rFont val="Arial"/>
        <family val="2"/>
        <charset val="238"/>
      </rPr>
      <t xml:space="preserve"> I PROJEKTANTSKI TIM</t>
    </r>
  </si>
  <si>
    <t>3.6.</t>
  </si>
  <si>
    <t>Izvođač je dužan povjeriti izradu Izvedbenih projekata projektantu ovlaštenom i registriranom prema zakonima RH za obavljanje projektantskih poslova.</t>
  </si>
  <si>
    <t>5 ovlaštenih arhitekata po obrazovanju diplomirani inženjeri arhitekture</t>
  </si>
  <si>
    <t>U sklopu ponude za izvođenje radova prema ovom troškovniku Izvođač mora dokazati da je projektantski tim sastavljen od najmanje:</t>
  </si>
  <si>
    <t>1 ovlašteni krajobrazni arhitekt po obrazovanju magistar inženjer prosp.arch.</t>
  </si>
  <si>
    <t>10 ovlaštenih građevinskih inženjera po obrazovanju diplomirani inženjeri građevinarstva (za projekte konstrukcije)</t>
  </si>
  <si>
    <t>2 ovlaštena građevinska inženjera po obrazovanju diplomirani inženjeri građevinarstva (za projekte prometnica)</t>
  </si>
  <si>
    <t>d)</t>
  </si>
  <si>
    <t>e)</t>
  </si>
  <si>
    <t>f)</t>
  </si>
  <si>
    <t>Projektant mora u kratkom roku prema prihvaćenom terminskom planu izvođenja radova osigurati Izvedbene projekte sukladne Glavnom projektu i Građevinskoj dozvoli.</t>
  </si>
  <si>
    <t>3.7.</t>
  </si>
  <si>
    <t>Naplata izrađenih Izvedbenih projekata vršit će se prema izvršenom poslu uz prethodno ispunjene uvjete:</t>
  </si>
  <si>
    <t>obostrana ovjera primopredajnog zapisnika za Izvedbene projekte između projektanta i Investitora</t>
  </si>
  <si>
    <t>izrada mjesečnog izvješća o izrađenom Izvedbenim projektima prihvaćenog od strane Investitora  čiji sadržaj čini najmanje:
- popis izrađenih projekata
- usporedba sa terminskim planom izvođenja radova i aktualizacija plana prema potrebi
- evidentiranje odstupanja od Glavnog porjekta ili Izvedbenog projekta izrađenog prije i od terminskog plana sa prihvaćenim ili odbijenim razlogom odstupanja</t>
  </si>
  <si>
    <t>Projektant mora dokazati da ima iskustva na izradi Izvedbenih projekata istih ili sličnih građevina (putnički terminali zračnog ili pomorskog prometa) usporedivih površina (više od 25.000 m2 bruto površine jedne zgrade). Prihvatljiv dokaz iskustva je potvrda o dobrom izvršenju posla u smislu javne nabave sukladno propisima RH.</t>
  </si>
  <si>
    <t>Investitor je povjerio projektantu Glavnog projekta  projektantski nadzor tijekom izvođenja radova.</t>
  </si>
  <si>
    <t>2 ovlaštena strojarska inženjera po obrazovanju diplomirani inženjeri strojarstva</t>
  </si>
  <si>
    <t>2 ovlaštena inženjera elektrotehnike po obrazovanju diplomirani inženjeri elektrotehnike</t>
  </si>
  <si>
    <t>I.1.</t>
  </si>
  <si>
    <t>I.3.2.</t>
  </si>
  <si>
    <t>Obaveza Izvođača je izraditi Projekt izvedenog stanja svih radova u formi uvezanog elaborata u 3 primjerka i u digitalnom formatu prema potrebi Naručitelja za održavanje zgrade. Pored toga obaveza Izvođača je predati sve upute za korištenje i održavanje građevine i njenih sustava, te izvršiti obuku osoblja Naručitelja za ugrađene sustave. Cijena za izradu Porjekta izvedenog stanja uključena je u ponuđenu cijenu radova i ne obračunava se posebno.</t>
  </si>
  <si>
    <t>11.6.</t>
  </si>
  <si>
    <t>10.3.</t>
  </si>
  <si>
    <t>Radovi nisu završeni dok Izvođač ne preda Investitoru dokumentaciju prema projektu i zakonu za dokazivanje kvalitete ugrađenih materijala i izvedenih radova uključivo rezultate svih ispitivanja.</t>
  </si>
  <si>
    <t>Beton i armirani beton izvođač je dužan davati na testiranje ovlaštenoj organizaciji u skladu sa zakonom</t>
  </si>
  <si>
    <t>Cijena takvih supstitucija ni u kom slučaju neće moći biti viša od cijene ponuđene u ugovoru, a moći će se provoditi odnosno ugrađivati tek kada nadzorni inženjer i projektant pismeno odobre takve supstitucije.</t>
  </si>
  <si>
    <t>Izvođač je dužan organizirati kontrolu radova te provoditi potrebna testiranja i ispitivanja u skladu s postojećim zakonima i propisima. Testovi i ispitivanja mogu se provoditi samo u za to registriranoj i priznatoj ustanovi. Za pojedine materijale, elemente ili opremu, za koje projektant i nadzorni inženjer to zatraže, izvođač je dužan dobaviti i pokazati ateste ili drugu ovjerenu dokumentaciju proizvođača tog materijala, elementa ili opreme.</t>
  </si>
  <si>
    <t>Ugovorni troškovnik je napravljen sa najvećom mogućom pažnjom primjereno stupnju razrade Glavnog projekta. Ukoliko se uoče neusklađenosti troškovnika sa projektom iz Građevinske dozvole i Izvedbenim projektom mjerodavan je Glavni projekt  dio Građevinske dozvole, odnosno Izvedbeni projekt napravljen temeljem navedenog Glavnog projekta; odnosno radovi se izvode u opsegu, količini i uvjetima do projektom definirane gotovosti.</t>
  </si>
  <si>
    <t>Skele i oplate moraju biti tako projektirane, konstruirane i izvedene da mogu preuzeti opterećenja i utjecaje koji nastaju u izvođenju radova, bez štetnih slijeganja i deformacija. Moraju osigurati točnost predviđenu projektom konstrukcije. Također, moraju osgurati da oblik, funkcioniranje, izgled i trajnost stalne konstrukcije nisu ugroženi ili oštećeni. Skele i oplate moraju zadovoljavati mjerodavne hrvatske i europske norme kao što je EN 1065. Za izradu skela i oplata može se upotrijebiti svaki materijal koji će ispuniti uvjete konstrukcije ovih tehničkih uvjeta.
Nadvišenja skele i oplate određuju se ovisno o objektu i njegovoj namjeni te estetskom  izgledu. Za specijalne i osobito složene objekte nadvišenje skele određuje se proračunom.
Skele i oplate moraju biti tako izvedene da odgovaraju načinu ugradnje, vibriranja, njegovanja i toplinske obrade betona, prema projektu betona.</t>
  </si>
  <si>
    <t xml:space="preserve">U oplati se moraju izvesti svi otvori, udubine i prolazi za sve vrste instalacija i okapnica, kako bi se izbjeglo naknadno oštećenje i rastresanje konstrukcije. </t>
  </si>
  <si>
    <t>Izrađena oplata, s podupiranjem, prije betoniranja mora biti pregledana, te provjerene sve dimenzije i kakvoća izvedbe.</t>
  </si>
  <si>
    <t>Pregled i prijem oplate od Nadzornog inženjera mora se evidentirati u građevinskom dnevniku.</t>
  </si>
  <si>
    <t xml:space="preserve">Premaz oplate ne smije biti štetan za beton, ne smije djelovati na promjenu boje površine vidljivog betona i na vezu između armature i betona i ne smije štetno djelovati na materijal koji se naknadno nanosi na beton.
Oplatu koja apsorbira značajniju količinu vode iz betona ili omogućava evaporaciju treba odgovarajuće vlažiti da se spriječi gubitak vode iz betona. Za osiguranje traženog zaštitnog sloja betona treba koristiti odgovarajuće vodilice ili distancere oplate od armature.
</t>
  </si>
  <si>
    <t>Kad tehnologija gradnje zahtijeva podupiranje konstrukcije i nakon skidanja oplate, raspored i način podupiranja moraju se predvidjeti projektom betona.
Za nosive elemente kod kojih je slobodna duljina veća od 6 m, oplata se postavlja tako da nakon njezina opterećenja ostane nadvišenje veličine L/1000, gdje je L raspon elementa.</t>
  </si>
  <si>
    <t xml:space="preserve">Prije početka ugradnje Nadzorni inženjer treba provjeriti: geometriju oplate, stabilnost oplate, skela i njihovih temelja, nepropusnost oplate, uklanjanje nečistoća (kao što su prašina, snijeg, led i ostaci žice) s dijela koji će se betonirati, pripremu površine oplate, otvore u oplati. </t>
  </si>
  <si>
    <t>Oplate betonskih konstrukcija izvode se od čvrste šperploče ili od metala, sa glatkom i ravnom površinom.
Daščana oplata se u principu upotrebljava za temelje, ojačanja temelja i slično, dok se za sve ostale konstrukcije upotrebljava glatka oplata ili metalna oplata .
Drvene letve i gredice ne smiju biti izvitoperene, raspucane, zahvaćene insektima, gnjilom srčikom i gnjilim kvrgama.</t>
  </si>
  <si>
    <t>Za konstrukciju okvira primjeniti gredice presjeka 10x10 cm, šperploča debljine 15 mm. Zaštitna daska na oba vrha 4x13 cm i vezne daske iz šperploče 1,5x16 cm. Vezivanje šperploče za okvir vijcima 50x50. Vezivanje elemenata u sklopove postiže se vijcima kroz rubne vertikale ili pomoću klina.</t>
  </si>
  <si>
    <t>Svaki element u visini kliješta ima rupe profila 20 mm, koje služe za postavu svornjaka ili stega sa žabicama ili sličnog tipa. Rupe su okovane metalnim šajbama. Razupiranje se postiže juvidur cijevima. Kliješta su dvodjelna od drveta 2x6/14 cm.
Podupiranje oplate postiže se obostrano sa koso postavljenim podupiračima. Čela zidova opločuju se šiberom koji se fiksira na glavnu oplatu.</t>
  </si>
  <si>
    <t xml:space="preserve">Oplata ploča se izrađuje prema Izvedbenom projektu. Elementi okvira su od letvi 5/8 cm, a šperploča debljine d=15 mm. Povezivanje šperploča sa okvirom postiže se vijcima 50/50. Montaža se vrši postavom pregrada od željeznih podupirača tipa B ili C i podvlaka 12/12 postavljenih u smjeru prema fasadi.
Uz čelo se postavlja zaštitni lim. Ukrućenje podvlaka u horizontalnom smjeru postiže se poprečno ukucanim daskama.
</t>
  </si>
  <si>
    <t>Oplata stupova izrađuje se prema potrebnim dimenzijama. Upotrijebljeni materijal za table su gredice 8/10 cm i šperploča debljine d=15 mm. Vezna daska 2,4x11 cm, a kod šibera 1,5x20 cm od šperploče. Kliješta 2x6x12 cm. Spojna sredstva i ostalo kao za oplatu zidova.</t>
  </si>
  <si>
    <t>Oplata zidova obračunava se po 1 m2 izvedene površine zida uključujući sve otvore okvira. 
Oplata ploča obračunava se po 1 m2 izvedene površine ploče, mjerene među zidovima sa čeonom oplatom ploče i otvorima okvira. 
Oplata stupova i nosača obračunava se po 1 m3 stupa ili nosača.
Ostale konstrukcije obračunavaju se prema oznakama i stavkama troškovnika.</t>
  </si>
  <si>
    <t>I.5.</t>
  </si>
  <si>
    <t>I.5.1.</t>
  </si>
  <si>
    <t>Prilikom uređenja terena izvođač radova se mora pridržavati svih uvjeta i opisa u Glavnom projektu, važećih propisa i Općih tehničkih uvjeta (Knjiga II, Zagreb, prosinac 2011.)</t>
  </si>
  <si>
    <t xml:space="preserve">Prije početka zemljanih radova označiti stalne visine te snimiti postojeći teren zbog obračunavanja iskopane količine konsolidiranog tla nasipa.  Geodetski snimiti teren i u prisutnosti nadzornog inženjera odrediti relativnu visinsku kotu  ±0.00. Nužno je provjeriti da li trase postojećih instalacijskih vodova na gradilištu ili u blizini kolidiraju s iskopom ili radnim prostorom potrebne mehanizacije. Dužnost je izvođača da utvrdi pravi sastav tla, odnosno njegovu kategoriju i nosivost te ukoliko odstupa od Geotehničkog elaborata (RN 8601 3282-62/15) izrađenog od Institua IGH d.d., Split, obavijesti nadzornog inženjera. </t>
  </si>
  <si>
    <t>Svi iskopi moraju se izvesti prema planu iskolčenja. Prema OTU, zasebne etape zemljanih radova moraju biti gedoetski mjerene i unesene u građevinsku knjigu. Nadalje, sve individualne faze zemljanih radova moraju biti fotografirane, a iskop će se izvršiti strojno, kao što je opisano u stavkama troškovnika.</t>
  </si>
  <si>
    <t>Svako crpljenje podzemne, oborinske ili morske vode je uračunato u jediničnu cijenu.</t>
  </si>
  <si>
    <t>Obavezno je snimanje terena prije početka iskopa te nakon izvršenog iskopa.</t>
  </si>
  <si>
    <t>Pri iskolčenju treba posebnu pažnju posvetiti da se ostane u predmetu, vlasništvu i pravima.</t>
  </si>
  <si>
    <t>U jediničnu cijenu uračunata su također i zaštita okoline od posljedica eventualnog miniranja.</t>
  </si>
  <si>
    <t>Pravila i propisi koji se odnose na električne, telefonske, vodovodne instalacije i odvodnju moraju se poštivati za vrijeme izvođenja radova.</t>
  </si>
  <si>
    <t xml:space="preserve">Instalacije koje su u uporabi moraju se odgovarajuće zaštititi od oštećenja, ukloniti ili premjestiti kako je naznačeno ili specificirano Glavnim i Izvedbenim projektom. </t>
  </si>
  <si>
    <t>Izvoditelj radova dužan je izvjestiti nadzornog organa o položaju psotojećih električnih, telefonskih, vodovodnih instalacija i odvodnje.</t>
  </si>
  <si>
    <t>→ kompletna mobilizacija i demobilizacija gradilišta,</t>
  </si>
  <si>
    <t>→ geotehnički nadzor iskopa</t>
  </si>
  <si>
    <t>→ dovoz, otpremu i premještanje i upotrebu svih vrsta strojeva za izvedbu ovih radova</t>
  </si>
  <si>
    <t>→ potrebne razupore, potpore i mostove za prebacivanje</t>
  </si>
  <si>
    <t>→ nalaganje temelja</t>
  </si>
  <si>
    <t>→ sve transporte izvan gradilišta te održavanje pristupnih i javnih puteva i cesta,</t>
  </si>
  <si>
    <t>→ sve horizontalne i vertikalne transporte unutar gradilišta do mjesta rada kao potrebna skladištenja,</t>
  </si>
  <si>
    <t>→ sav potreban rad i materijal bilo pomoćni ili osnovni</t>
  </si>
  <si>
    <t>→ radnu skelu</t>
  </si>
  <si>
    <t>→ zaštitu od posljedica miniranja.</t>
  </si>
  <si>
    <t>→ troškove osiguranja i čuvanja materijala, opreme i izvedenih radova do primopredaje,</t>
  </si>
  <si>
    <t>→ troškove čuvanja i održavanja postojećih komunalnih instalacija koje se pojave tokom iskopa. Eventualna oštećenja izvođač mora sanirati o svom trošku.</t>
  </si>
  <si>
    <t>→ sve troškove crpljenja atmosferske i podzemne vode, te održavanje jame u suhom stanju,</t>
  </si>
  <si>
    <t>→ čišćenje radnog prostora nakon završetka svake faze rada te prijenos otpadnog   materijala na gradsku deponiju na udaljenosti u krugu 10km.</t>
  </si>
  <si>
    <r>
      <t>Na najmanje svakih 100 m</t>
    </r>
    <r>
      <rPr>
        <vertAlign val="superscript"/>
        <sz val="9"/>
        <rFont val="Arial"/>
        <family val="2"/>
        <charset val="238"/>
      </rPr>
      <t>2</t>
    </r>
    <r>
      <rPr>
        <sz val="9"/>
        <rFont val="Arial"/>
        <family val="2"/>
        <charset val="238"/>
      </rPr>
      <t xml:space="preserve"> temeljnog tla treba obaviti kontrolna i tehnološka isitivanja stupnja zbijenosti (Sz) po Proctoru ili modula stišljivosti (Ms) kružnom pločom Ø30 cm (ovisno o vrsti materijala).</t>
    </r>
  </si>
  <si>
    <t>Debljina sloja kojeg treba zamijeniti, ako nije određeno Glavnim projektom, određuje se na pokusnoj površini, a isto se odnosi i na određivanje vrste strojeva za zbijanje i režim njihova rada.</t>
  </si>
  <si>
    <t>Izbor transportnih sredstava i načina izvršenja transporta u zavisnosti je od vrste i količine iskopanog materijala, načina njegovog utovara i istovara, udaljenosti transporta i mjesnih terenskih prilika u skladu s Glavnim projektom.</t>
  </si>
  <si>
    <t>Prije ugradbe pojedinog materijala Izvođač mora Nadzornom inženjeru predočiti prateću dokuemntaciju  i dokaze kvalitete za svaki pojedini materijal i dobiti dopuštenje za ugradbu navedenog materijala.</t>
  </si>
  <si>
    <t>NAPOMENA - FAZE GRADNJE</t>
  </si>
  <si>
    <t xml:space="preserve">Prema GEOTEHNIČKOM ELABORATU (R.N. 8601 3282 - 62/15) izrađenom u Institutu IGH d.d., Split,  potrebno je voditi računa o mogućoj pojavi slijeganja terena. </t>
  </si>
  <si>
    <t>Pod pretpostavkom da je kapacitet nosivosti dostignut sa temeljnom stopom 200 x 200 cm, može se očekivati slijeganje od oko 2 do 5 cm, koje bi se trebalo ostvariti u relativno kratkom vremenskom periodu (tijekom gradnje, cca. 3 - 6 mjeseci, od čega će se najveći dio ostvariti u prvom mjesecu gradnje koja će uzrokovati slijeganje, kako je tlo nekohezivno i neće biti dugoročnog, sekundarnog slijeganja). Izvedba slojeva od drobljenog kamena koji će se položiti kako bi se postigla visinska kota +3,60 m.n.m. imat će dominantan utjecaj na slijeganje (cca. 50 %), dok će teret od same građevine imati manji efekt na dublje slojeve; tako da će glavnina slijeganja biti realizirana u prvom mjesecu gradnje.</t>
  </si>
  <si>
    <t>U tom smislu, preporučeno je da Izvoditelj organizira gradilište na način da se dozvoli istovremen i kontinuiran rad na cijeloj površini građevine, a ne da se radovi koncentriraju na izvođenje pojedinih dijelova građevine u punoj visini. Na taj način, slijeganja će se ''aktivirati'' na cijeloj površini, što ćemo omogućiti praćenje (topografsko snimanje) slijeganja tijekom gradnje uz mogućnost, po potrebi, korekcije visinske kote podne ploče tijekom izvođenja plivajućeg poda (sloj za izravnavanje).</t>
  </si>
  <si>
    <t>Uzimajući u obzir veličinu građevine, koja će se izvoditi tijekom dužeg vremenskog perioda, sve predložene mjere za pripremu tla i praćenje slijeganja neće imati utjecaja na dovršenje radova.</t>
  </si>
  <si>
    <t>Primarnu pažnju treba posvetiti visokoj kvaliteti pripreme i nabijanja nasipa korištenjem teške mehanizacije kako bi se eliminirale, od samog početka, kritične mikro-lokacije s mogućom pojavom diferencijalnog slijeganja.</t>
  </si>
  <si>
    <t>Također, jedna od mjera može biti i postavljanje dodatne armature u kritične presjeke kako bi se spriječila pojava pukotina uzrokovanih slijeganjem.</t>
  </si>
  <si>
    <t>Kod svih vodoravnih radnih spojeva potrebno je površinu, na koju će se dobetonirati dijelovi konstrukcije druge faze, obraditi ispiranjem i ispuhivanjem smjesom zraka i vode pod pritiskom. Neposredno prije početka betoniranja dijelova konstrukcije druge faze površina radne reške premazuje se konstruktivnim ljepilom na bazi sintetičke smole za ostvarivanje veze. Svu nastavnu armaturu potrebno je zaštititi od korozije.</t>
  </si>
  <si>
    <t>Pri ugradbi i njezi betona u svim armirano-betonskim i betonskim konstrukcijama striktno se pridržavati Glavnog projekta.</t>
  </si>
  <si>
    <t>Izrada armirano-betonskih konstrukcija obuhvaća: izradu oplate, dobavu i postavljanje armature, vlaženje oplate, ubacivanje betona  i zbijanje (vibriranje) sve dok se voda ne pojavi na površini, izradu potrebnih rupa (otvora), zareza i prodora.</t>
  </si>
  <si>
    <t xml:space="preserve">Svi betonski i armiranobetonski radovi navedeni u ovom troškovniku moraju biti izvedeni stručno i u odgovarajućoj kvaliteti, točno prema Glavnom i Izvedbenom projektu, važećim hrvatskim normama i uputama nadzornog organa, te prema uzancama struke i uputama proizvođača za pojedine materijale ili sustave . </t>
  </si>
  <si>
    <t>Izvoditelj konstrukcija i elemenata od betona i armiranog betona mora voditi dokumentaciju prema Tehničkom propisu za betonske konstrukcije (N.N. 139/09) kojim dokazuje kvalitetu materijala, izvedenih radova te gotove konstrukcije te drugu dokumentaciju predviđenu Glavnim projektom.</t>
  </si>
  <si>
    <t>Prije početka izvođenja radova, izrade konstrukcije i elemenata od betona, mora se izraditi projekt betona koji sadrži:</t>
  </si>
  <si>
    <t xml:space="preserve">Za izradu betona mogu se rabiti cementi propisani normom HRN EN 197. Smiju se rabiti samo oni cementi koji imaju potvrdu sukladnosti s uvjetima odgovarajuće važeće norme, a potvrdu izdaje ovlaštena hrvatska institucija. </t>
  </si>
  <si>
    <t>Ne smije se rabiti cement koji je na betonari skladišten duže od tri mjeseca, osim ako ispitivanjima osnovnih svojstava nije potvrđeno da mu kakvoća odgovara propisanim uvjetima.</t>
  </si>
  <si>
    <t xml:space="preserve">Agregat mora biti razdvojen u najmanje tri frakcije, i treba imati potvrdu sukladnosti s uvjetima navedenih normi, koju izdaje ovlaštena hrvatska institucija. </t>
  </si>
  <si>
    <t>Vodu koja se ne koristi za piće, a koristi se za izradu betona na osnovi provedenih ispitivanja, treba kontrolirati najmanje jednom u tri mjeseca.</t>
  </si>
  <si>
    <t>Tehnički proračun mora biti proveden za sve faze rada, od spravljanja, transporta i ugradnje, do njege betona, uzimajući u obzir toplinska svojstva materijala i klimatske uvjete.</t>
  </si>
  <si>
    <t>Trajanje manipulacije i transporta svježeg betona treba svesti na minimum i uvjetovano je temeljem kriterija da u tom vremenu ne smije doći do bitnije promjene konzistencije betona.</t>
  </si>
  <si>
    <t>Transportna sredstva moraju biti takova da spriječe segregaciju od mjesta spravljanja do mjesta ugradnje betona. Transportna sredstva ne smiju se oslanjati na oplatu ili armaturu, kako ne bi dovela u pitanje njihov projektirani položaj. To mogu biti betonske pumpe, auto-mješalice i kamioni kiperi za prijevoz do 1 km.</t>
  </si>
  <si>
    <t>Definitivni plan transporta betona sa popisom svih sredstava mora Izvođač predložiti pismeno nadzornom organu na odobrenje.</t>
  </si>
  <si>
    <t xml:space="preserve">Prekidi u betoniranju dopušteni su samo na mjestima kako je to predviđeno u Izvedbenom projektu ili izričito dopušteno od nadzornog organa. </t>
  </si>
  <si>
    <t xml:space="preserve">Ukoliko se zaštita od isušivanja vrši polijevanjem, voda ne smije biti hladnija od temperature površine betona, kako ne bi došlo do ubrzavanja i diferencijalnih termičkih stezanja betona koja mogu izazvati stvaranje pukotina. </t>
  </si>
  <si>
    <t xml:space="preserve">U hladnom periodu ugrađeni beton se mora na odgovarajući način termički zaptivati. </t>
  </si>
  <si>
    <t>I.3.3.</t>
  </si>
  <si>
    <r>
      <t>Izvođač je dužan u dnevnik zavarivanja osim upisa na kojem dijelu konstrukcije je vršio zavarivanje, upisati vrstu i dimenzije elektroda ili žice za zavarivanje, naziv proizvođača i broj šarže, ime i znak varilaca, te toplotnu obradu (ukoliko se izvodila). Zavarivanje se može vršiti samo u kontroliranim uvjetima na temperaturi većoj od 0</t>
    </r>
    <r>
      <rPr>
        <sz val="9"/>
        <rFont val="Calibri"/>
        <family val="2"/>
        <charset val="238"/>
      </rPr>
      <t>°</t>
    </r>
    <r>
      <rPr>
        <sz val="9"/>
        <rFont val="Arial"/>
        <family val="2"/>
        <charset val="238"/>
      </rPr>
      <t xml:space="preserve"> C, a ako to nije moguće, treba poduzeti odgovarajuće mjere za zaštitu od vjetra i oborina te u pismenom obliku predložiti nadzornom organu navedene mjere zaštite. U tom slučaju treba u dnevnik zavarivanja upisivati temperaturu zraka i atmosferske prilike, te primijenjene zaštitne mjere (temperaturu predgrijavanja, termičku obradu i slično). Nadzorni inženjer treba upisom i potpisom u dnevnik zavarivanja ustanoviti da je Izvođač predočio naprijed navedenu dokumentaciju i odobriti radove na zavarivanju.</t>
    </r>
  </si>
  <si>
    <t>Izvođač radova treba pozvati Nadzornog inženjera da izvrši kontrolu priprema zavarivanja, kao i kontrolu samog zavarivanja za svaku pojedinu fazu te da posebno ustanovi i odobri nastavak radova slijedeće faze. Izvođač radova je dužan izvršiti kontrolu šavova poslije zavarivanja, i to zavarivanjem i izmjerama, kao i radiografskom kontrolom, koja je predviđena za pojedinu kvalitetu vara. Rezultate kontrole treba staviti Nadzornom inženjeru na uvid, kako bi se ustanovilo da su varovi izvedeni prema propisanim dimenzijama te da zadovoljavaju u pogledu tolerancije mjera i oblika kao i kvalitete vara.</t>
  </si>
  <si>
    <t>Nadzorni inženjer treba upisom i potpisom u građevinski dnevnik izvršiti prijem varova, odnosno narediti proširenje radiografske kontrole, doradu i obradu varova, ukoliko rezultati kontrole pokažu nezadovoljavajuću kvalitetu.</t>
  </si>
  <si>
    <t>Nakon izrade čelične konstrukcije u radionici, treba izvršiti pregled i prijem konstrukcije, o čemu treba sastaviti zapisnik. Zapisnikom treba biti ustanovljeno da je izrađena konstrukcija, kao i pojedini dijelovi, dimenzija i oblika prema Izvedbenom projektu, a odstupanja mjera i oblika su u granicama dopuštenih vrijednosti prema važećim propisima. Prijemu konstrukcije u radionici trebaju prisustvovati predstavnik Izvođača i Nadzorni inženjer. Izvođač radova treba prilikom primopredaje konstrukcije predati i svu dokumentaciju koja je za takvu vrstu konstrukcije propisana, a što treba evidentirati u zapisniku.</t>
  </si>
  <si>
    <t>Prilikom probne montaže, Izvođač radova i Nadzorni inženjer trebaju izvršiti pregled i ustanoviti da je konstrukcija izrađena od čelika propisane kvalitete i dimenzija, te da se prilikom probne montaže ustanovilo da se montaža može izvršiti jednostavno (bez pritezanja silom), te da konstrukcija ima potrebna nadvišenja. O tom pregledu treba sastaviti zapisnik i izvršiti upis u građevinski dnevnik.</t>
  </si>
  <si>
    <t>MONTAŽA ČELIČNE KONSTRUKCIJE
Prije početka montaže čelične konstrukcije potrebno je obaviti geodetsku kontrolu izvedene sidrene konstrukcije ili drugih dijelova konstrukcije na koje se montira čelična konstrukcija.
Kontrola treba obuhvatiti: 
- položaj dijela konstrukcije u prostoru, a prema Izvedbenom projektu,
- podatke o stalnim točkama,
- zapisnik o preuzimanju podataka i rezultata mjerenja, kojeg potpisuju Izvođač radova i Nadzorni inženjer.</t>
  </si>
  <si>
    <t xml:space="preserve">Prije početka radova na montaži, Izvođač radova treba izraditi i Nadzornom inženjeru dostaviti na uvid slijedeću dokumentaciju :
- plan organizacije i uređenja gradilišta,
- popis opreme za izvođenje radova na montaži,
- projekt montaže čelične konstrukcije, koji mora sadržavati dokaz stabilnosti konstrukcije u pojedinim fazama montaže, te dokaz nosivosti i stabilnosti, odnosno nepromjenjivosti oblika montiranog dijela konstrukcije u svim fazama montaže,
- plan kontrole u svim fazama montaže (geodetska kontrola),
- ime i stručnu spremu, te dokaz o položenom stručnom ispitu osobe odgovorne za montažu zavarivanjem,
- tehnologiju, plan zavarivanja s planom kontrole varova (isto kako je navedeno za radove pri izradi čelične konstrukcije zavarivanjem),
- projekt skele,
- vremenski plan izvođenja radova na montaži.
</t>
  </si>
  <si>
    <t>Nakon što je dobio na uvid navedenu dokumentaciju, Nadzorni inženjer će upisom i potpisom u građevinski dnevnik odobriti radove na montaži čelične konstrukcije.</t>
  </si>
  <si>
    <t>Prije početka radova na montaži, Izvođač radova treba izvršiti pregled dopremljenog materijala na gradilištu, ustanoviti da li je prilikom transporta došlo do oštećenja, te dijelove koji su neznatno oštećeni popraviti, a u slučaju većih oštećenja oštećene dijelove ojačati ili zamijeniti. Predloženi popravak treba u pismenom obliku dostaviti na uvid Nadzornom inženjeru, o čemu je isti dužan sastaviti zapisnik. Nakon sanacije dijelova konstrukcije ili sklopova čelične konstrukcije, treba izvršiti ponovni pregled, što treba upisati u građevinski dnevnik.</t>
  </si>
  <si>
    <t>Dijelove i sklopove čelične konstrukcije na gradilištu treba propisno uskladištiti, sortirati, obilježiti i zaštititi od eventualnog oštećenja. Dijelovi konstrukcije ne smiju se odlagati neposredno na zemlju, nego na drvene grede i sl. Kada se ustanovi da su dijelovi ili sklopovi čelične konstrukcije sortirani i propisno uskladišteni, eventualna oštećenja sanirana, a teren za montažu propisno pripremljen, upisom i potpisom u građevinski dnevnik Nadzorni inženjer će odobriti početak montaže.</t>
  </si>
  <si>
    <t>Kod postavljanja konstrukcije na ležište, Izvođač treba izvršiti dotjerivanje konstrukcije u položaj koji je predviđen Izvedbenim projektom, te pozvati Nadzornog inženjera da izvrši pregled i odobri nastavak montaže, odnosno ugrađivanje mikrobetona pod ležajeve i oko sidara.</t>
  </si>
  <si>
    <t>Nakon završene montaže, Izvođač radova je dužan izvršiti izmjeru i geodetsku kontrolu montirane čelične konstrukcije, kao i kontrolu spojeva. Dužan je pozvati Nadzornog inženjera da izvrši pregled konstrukcije, te mu uručiti rezultate izmjera i geodetske kontrole konstrukcije i spojeva.</t>
  </si>
  <si>
    <t>Nadzorni inženjer treba ustanoviti da li je prilikom montaže došlo do odstupanja, da su odstupanja odobrena, da li su svi spojevi izvedeni prema Izvedbenom projektu, te da li je došlo do oštećenja konstrukcije. O izvršenom pregledu treba sastaviti zapisnik. Zapisniku treba priložiti propisanu dokumentaciju (radioničke nacrte, projekt montaže, izjave o svojstvima o osnovnim i spojnim materijalima kod izrade i montaže, certifikate varilaca, dokumente o kontroli spojeva, zapisnike o kontroli i prijemu konstrukcije u radionicama i drugo).</t>
  </si>
  <si>
    <t>ZAŠTITA ČELIČNE KONSTRUKCIJE OD KOROZIJE I POŽARA
Izvođač radova treba prije početka radova dostaviti Nadzornom inženjeru na uvid sve podatke o sredstvima koja će se upotrijebiti za čišćenje površina čelične konstrukcije, kao i tehnologiju čišćenja i zaštite od korozije. Nadalje, Izvođač treba omogućiti pregled pripremljenih mjesta na kojima će se vršiti čišćenje, kao i mjesta na kojima će očišćeni dijelovi konstrukcije biti uskladišteni do početka radova. Nadzorni inženjer mora nakon izvršenog pregleda upisom i potpisom u građevinski dnevnik odobriti radove na čišćenju i zaštiti površina od korozije. Sam postupak čišćenja treba predložiti Izvođač (mlazom, plamenom, kemijski ili ručno), kao i postupke odmašćivanja, otprašivanja i prethodne zaštite.</t>
  </si>
  <si>
    <t>Nakon što je sistem zaštite u cjelini izveden, Izvođač radova treba Nadzornom inženjeru dostaviti na uvid dokumentaciju o upotrijebljenim materijalima (certifikate i rezultate kontrole uzoraka), rezultate mjerenja debljine pojedinačnih slojeva cinka, rezultate mjerenja stupnja prijanjanja premaza, moguće nakupine cinka i drugo.</t>
  </si>
  <si>
    <t>Nadzorni inženjer treba izvršiti pregled i ustanoviti da li su provedena mjerenja i provjere zadovoljili uvjete specifikacije i propisa, da li je u cjelini završena zaštita konstrukcije, te da li su zaštićena sidra i vijci, kao i gornje površine betonskih dijelova i dodirne površine u spojevima čelika s drugim materijalima. O pregledu treba sastaviti zapisnik, u kojem treba ustanoviti i da li je konstrukcija u cjelini zaštićena od korozije na način propisan u specifikaciji radova i propisima.</t>
  </si>
  <si>
    <t xml:space="preserve"> -dobavu, transport i montažu svih elemenata, spojeva i spojnih sredstava</t>
  </si>
  <si>
    <t xml:space="preserve"> -ovjeru usklađenosti razrade izvedbene dokumentacije s Glavnim i Izvedbenim projektom</t>
  </si>
  <si>
    <t xml:space="preserve"> -antikorozivna zaštita u skladu s Glavnim projektom</t>
  </si>
  <si>
    <t xml:space="preserve"> -potrebna vatrootpornost čeličnih stavki konstrukcije postiže se vatrootpornim zaštitnim premazom, oblaganjem vatrootpornim oblogama u skladu s normamom iz skupine HRN DIN 4102 ili odgovarajućom HRN EN normom (EUROCODE).</t>
  </si>
  <si>
    <t xml:space="preserve">→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</si>
  <si>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 xml:space="preserve">→ izvedba betonske mase u betonari,
→ dostava na gradilište,                                                                                                                     </t>
  </si>
  <si>
    <t>→ zaštitu betonskih i AB konstrukcija od djelovanja atmosferilija i temperaturnih utjecaja,
→ betoniranje u vodi
→ uzimanje potrebnih uzoraka,
→ ispitivanje materijala s predočenjem isprave o sukladnosti,
→ čišćenje u tijeku izvođenja i nakon završetka svih radova,</t>
  </si>
  <si>
    <t>Jedinična cijena oplate sadržava:</t>
  </si>
  <si>
    <t>Jedinična cijena betonskih radova sadržava:</t>
  </si>
  <si>
    <t>→ vlaženje i premazivanje oplate i mazanje kalupa,                                                                    
→ pregled oplate od strane Izvođača i Nadzornog inženjera prije početka betoniranja
→ montaža oplate, sa svim potrebnim horizontalnim i vertikalnim transportima,
→ potrebna radna skela i podupiranje,</t>
  </si>
  <si>
    <r>
      <t>→ skidanje oplate, 
→ popravak neravnina na elementima u glatkoj oplati,
→ zatvaranje rupa, otvora, montažnih spojeva, šliceva oko instalacija i sl,</t>
    </r>
    <r>
      <rPr>
        <sz val="9"/>
        <color indexed="10"/>
        <rFont val="Arial"/>
        <family val="2"/>
        <charset val="238"/>
      </rPr>
      <t/>
    </r>
  </si>
  <si>
    <t xml:space="preserve">→ uzimanje potrebnih uzoraka,
→ ispitivanje materijala uz predočenje ispava o sukladnosti,
→ čišćenje tijekom i po završetku izvođenja svih radova,
→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</si>
  <si>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Armatura mora biti u položaju predviđenom Izvedbenim projektom i u potpunosti obuhvaćena betonom.</t>
  </si>
  <si>
    <t>Pregled postavljene armature vrši Nadzorni inženjer na građevini.</t>
  </si>
  <si>
    <t xml:space="preserve">Za armiranje betonskih konstrukcija i elemenata koriste se čelici za armiranje, koji trebaju zadovoljavati uvjete norme EN 10080 i uvjete Glavnog i Izvedbenog projekta. </t>
  </si>
  <si>
    <t>Čelik za armiranje betona treba rezati i savijati prema specifikacijama u Izvedbenom projektu.</t>
  </si>
  <si>
    <t>Rukovanje, skladištenje i zaštita armature treba biti u skladu sa zahtjevima tehničkih specifikacija koje se odnose na čelik za armiranje, Izvedbenog projekta te odredbama Priloga B Tehničkog propisa za betonske konstrukcije (N.N. 139/09).</t>
  </si>
  <si>
    <t>Armatura se ugrađuje u armiranobetonsku konstrukciju prema Izvedbenom projektu, normi HRN EN 13670 i normama na koje ta norma upućuje.</t>
  </si>
  <si>
    <t>Prije početka ugradnje, Izvođač mora prema normi HRN EN 13670 pregledati armaturu. Prilikom transporta armature od armiračnice ili radionice do gradilišta, armatura mora biti vezana i označena po stavkama i pozicijama u skladu s Izvedbenim projektom.</t>
  </si>
  <si>
    <t xml:space="preserve">Ukoliko je onemogućena nabava određenih profila zamjena se vrši uz odobrenje Nadzornog inženjera. </t>
  </si>
  <si>
    <t>Postavljenu armaturu prije betoniranja dužan je osim rukovodioca gradilišta pregledati i Nadzorni inženjer i to upisati u građevinski dnevnik.</t>
  </si>
  <si>
    <t>Armirački radovi se u svemu moraju izvoditi prema HRN BS, važećim propisima i standardima.</t>
  </si>
  <si>
    <t>→ ugradba prefabriciranih nastavaka posebno se obračunava, ali se izvodi uz armiračke radove</t>
  </si>
  <si>
    <t>→ uzimanje izmjera na objektu</t>
  </si>
  <si>
    <t>→ razrada izvedbene dokumentacije u skladu sa konačnom preciznom izmjerom.</t>
  </si>
  <si>
    <t>→ sva bušenja postojeće konstrukcije za postavljanje ankera i postavljanje ankera.</t>
  </si>
  <si>
    <t>→ sva varenja armature, međusobna ili varenja za čeličnu konstrukciju</t>
  </si>
  <si>
    <t>→ savijanje u središnjem savijalištu te transport do gradilišta i dobavu svog potrebnog materijala s
     transportom na gradilište                                                                                                                                               
→ pregled armature prije savijanja i sječenja sa čišćenjem od hrđe, masnoće i ostalih nečistoća te sortiranjem,</t>
  </si>
  <si>
    <t>→ sječenje, ravnanje i savijanje armature na gradilištu sa horizontalnim transportom do mjesta savijanja te
     horizontalnim i vertikalnim transportom do mjesta vezanja i ugradnje,</t>
  </si>
  <si>
    <t>→ postavljanje i vezanje armature točno prema armaturnim nacrtima, sa podmetanjem podložaka, kako bi se
     osigurala potrebna udaljenost između armature i oplate,</t>
  </si>
  <si>
    <t>→ pregled armature od strane izvođača i Nadzornog inženjera prije početka betoniranja.</t>
  </si>
  <si>
    <t>Obračun ugrađene armature vrši se po kg bez obzira na profil. U troškovniku je dana procjena količine armature temeljena na statičkog proračunu u Glavnom projektu. Detaljni iskaz armature dati će se u sklopu Izvedbenog projekta armature za svaki pojedini konstruktivni element. Preciznost postave: s točnošću od 3 % u odnosu na projektirano stanje (razmaci i preklopi). Ovi opći uvjeti mijenjaju se ili nadopunjuju opisom pojedine stavke troškovnika.</t>
  </si>
  <si>
    <t>Kod izvedbe čeličnih konstrukcija kompletan rad, kao i sav osnovni i pomoćni materijal, mora u svemu odgovarati važećim tehničkim propisima za pojedine vrste radova i važećim hrvatskim normama tj. propisanim tehničkim svojstvima, ocjenama sukladnosti i dokazima uporabljivosti građevnih proizvoda (prema Zakonu o građevnim proizvodima). Izvođač se dužan pridržavati Tehničkog propisa za čelične konstrukcije, mjerodavnih hrvatskih normi (EUROCODE), te statičkog proračuna. Sva čelična konstrukcija mora zadovoljavati vatrootpornost zahtijevanu Elaboratom zaštite od požara.
Sva čelična konstrukcija i pripadajući radovi moraju biti izvedeni u skladu s Glavnim projektom, zakonom i propisima i u skladu s dobrom inženjerskom i operativnom praksom.
Korišteni materijal mora biti u skladu s hrvatskim propisima (Zakon o standardizaciji, NN 53/91, 26/93, 44/95).</t>
  </si>
  <si>
    <t>Kovani, zavareni ili savijeni dijelovi konstrukcije ne smiju biti spaljeni, cijepati se ili imati pukotine.
Čvorovi i zglobovi moraju biti izvedeni s punim oslabljenim profilima.
Po završetku, svi radovi moraju biti očišćeni u radionici od hrđe i masti i premazani s minimalnim (temeljni premaz) ili njemu jednakim premazom.
DIjelovi koji se ugrađuju u zidove moraju biti dvostruko premazani.
Ako je bilo koji dio stavke, nacrta ili detalja nejasan, Izvođač mora zatražiti pojašnjenje od Nadzornog inženjera.
U slučaju kolizije u troškovničkom opisu  i Izvedbenom projektu, mjerodavan je Izvedbeni projekt.
Cijena mora uključivati naknadu za mjerenje, označavanje, izradu utora, montažu i privremeno fiksiranje strukturalnih elemenata tako da ne dođe do pomicanja tijekom postavljanja na sidra ili neke druge vrsta pričvršćenja. Cijena uključuje i svu potrebnu opremu i materijal za montažu (vijke, trnove, itd.) kao i uklanjanje krhotina i svog stranog materijala uzrokovanog izvedbom.</t>
  </si>
  <si>
    <t>Vodonepropusnost svih elemenata postiže se postavljanjem plastičnih zaptivki na bazi poliestera.
Prije montaže materijala, dokumentacija propisana zakonom - Izjava o svojstvima, certifikati i drugi dokazi propisani zakonom moraju biti dostavljeni Nadzornom inženjeru.</t>
  </si>
  <si>
    <t>IZRADA ČELIČNE KONSTRUKCIJE
Prije početka radova na izradi čelične konstrukcije, izvođač treba projektantu konstrukcije i nadzornom inženjeru dostaviti na uvid radioničke nacrte (izrađene na osnovi Izvedbenog projekta), koje je dužan pribaviti o svom trošku.</t>
  </si>
  <si>
    <t>Nadzorni inženjer treba ustanoviti da li su u radioničkim nacrtima navedeni svi elementi na osnovu kojih se može izraditi čelična konstrukcija. Nadzorni inženjer treba pregled radioničkih nacrta evidentirati u radioničkom dnevniku, uz eventualne primjedbe.</t>
  </si>
  <si>
    <t>Izvođač radova treba materijale za čeličnu konstrukciju dobavljati iz onih željezara koje vrše periodično ispitivanje proizvoda. Prije izrade čelične konstrukcije izvođač mora na skladištu imati složene i bojom obilježene čelike ovisno o kvaliteti. Svi čelici moraju biti označeni propisanom oznakom proizvođača iz koje se može osim naziva proizvođača ustanoviti stanje, isporuka i broj šarže. Čelici koji nemaju oznaku proizvođača i broj šarže, ne mogu se upotrijebiti za izradu čelične konstrukcije.</t>
  </si>
  <si>
    <t>Ukoliko na tržištu nema čelika kvalitete i dimenzije propisane specifikacijom, izvođač treba nadzornom inženjeru predložiti materijal koji namjerava upotrijebiti za izradu čelične konstrukcije. Nadzorni inženjer će unijeti promjenu u radionički dnevnik.</t>
  </si>
  <si>
    <t>Kod izrade dijelova čelične konstrukcije zavarivanjem u radionici, izvođač treba Nadzornom inženjeru predložiti tehnologiju zavarivanja, te priložiti popis svih uređaja, strojeva, alata i opreme, s dokazom da odgovaraju HRN, odnosno da suispitani od ovlaštenih ustanova. Nadalje, treba Nadzornom inženjeru u pismenom obliku dostaviti ime, stručnu spremu i dokaz o položenom stručnom ispitu osobe odgovorne za pravilnu primjenu i izvršenje varilačkih radova (rukovodilac radova na zavarivanju).</t>
  </si>
  <si>
    <t>Radovima na zavarivanju izvođač može pristupiti kada Nadzorni inženjer odobri plan zavarivanja, kojega je dužan sastaviti izvođač radova. U planu zavarivanja treba navesti oblik žlijeba, broj slojeva varova, vrstu elektroda, odnosno žica za zavarivanje, s dimenzijama, način zavarivanja, redoslijed i položaj zavarivanja, te vrstu i način toplotne obrade. Kod automatskog zavarivanja potrebno je navesti i napon struje za zavarivanje kao i brzinu zavarivanja, vrstu zaštitnog praška i slično.</t>
  </si>
  <si>
    <t xml:space="preserve">Kod vodoravnih radnih spojeva, po završetku betoniranja (kada beton dobije odgovarajuću čvrstoću tj. u vremenu od početka do završetka vezivanja betona) potrebno je površinu na koju će se dobetonirati sljedeća faza obraditi ispiranjem i ispuhivanjem smjesom zraka i vode pod pritiskom. Nakon montiranja armature i oplate potrebno je ponovno očistiti površinu vertikalne radne reške te ispuhati smjesom zraka i vode. </t>
  </si>
  <si>
    <t xml:space="preserve">Sa ugradnjom betona može se započeti tek kada je oplata i armatura definitivno postavljena i kada je Nadzorni inženjer to dopustio upisom u građevinski dnevnik. </t>
  </si>
  <si>
    <t>Čvrstoća betona određuje se klasom betona, a Izvođač se mora strogo pridržavati klase betona za pojedine konstrukcije, označene u statičkom proračunu u Glavnom projektu.</t>
  </si>
  <si>
    <t>Oplata treba osigurati betonu traženi oblik dok ne očvrsne. Kad je oplata sastavni dio konstrukcije iIi njezina elementa i ostaje ugrađena u konstrukciji, treba provjeriti njezinu trajnost. 
Ako takva oplata ili dio oplate ne utječe na nosivost konstrukcije, treba provjeriti da njezin utjecaj na konstrukciju nije štetan.
Ako sredstva za učvrsćivanje oplate prolaze kroz beton, ne smiju štetno djelovati na beton.
Oplatu treba tako izvesti da ju je moguće lako skinuti, bez oštećenja betona.
Unutrašnje stranice oplate moraju biti čiste i, prema potrebi, premazane zaštitnim sredstvom.</t>
  </si>
  <si>
    <t>REKAPITULACIJA:</t>
  </si>
  <si>
    <t>GRAĐEVINSKO - OBRTNIČKI RADOVI</t>
  </si>
  <si>
    <t>UKUPNO  (bez PDV-a):</t>
  </si>
  <si>
    <t xml:space="preserve"> + PDV (25%)</t>
  </si>
  <si>
    <t>SVEUKUPNO  (s PDV-om):</t>
  </si>
  <si>
    <t>II.</t>
  </si>
  <si>
    <t>III.</t>
  </si>
  <si>
    <t>IV.</t>
  </si>
  <si>
    <t>V.</t>
  </si>
  <si>
    <t>REKAPITULACIJA GRAĐEVINSKO-OBRTNIČKIH RADOVA</t>
  </si>
  <si>
    <t>GRAĐEVINSKO-OBRTNIČKI RADOVI UKUPNO:</t>
  </si>
  <si>
    <t>GRAĐEVINSKO-OBRTNIČKI RADOVI</t>
  </si>
  <si>
    <t>Obračun po m2</t>
  </si>
  <si>
    <t>Obračun po m2.</t>
  </si>
  <si>
    <t>U cijenu uračunata naknada za zbrinjavanje.</t>
  </si>
  <si>
    <t>Višekratna čišćenja u tijeku gradnje ulaze u jedinične cijene svih sudionika na gradnji, ne ulaze u ovu stavku i ne obračunavaju se posebno!</t>
  </si>
  <si>
    <t>Obračun po komadu.</t>
  </si>
  <si>
    <t>m1</t>
  </si>
  <si>
    <t>Stavka uključuje:
- dobavu, pripremu i ugradnju materijala
- sav rad i alat
- potrebne pokretne skele</t>
  </si>
  <si>
    <t>Obračun po kompletu.</t>
  </si>
  <si>
    <t>I.2.</t>
  </si>
  <si>
    <t>I.8.</t>
  </si>
  <si>
    <t>I.8.1.</t>
  </si>
  <si>
    <t>Obračun po m1.</t>
  </si>
  <si>
    <t>I.10.</t>
  </si>
  <si>
    <t>I.10.1.</t>
  </si>
  <si>
    <t>Napomena:</t>
  </si>
  <si>
    <t>KERAMIČARSKI RADOVI</t>
  </si>
  <si>
    <t>12.</t>
  </si>
  <si>
    <t>popravak štete učinjene na svojim ili tuđim radovima pri radu iz nepažnje.</t>
  </si>
  <si>
    <t>SOBOSLIKARSKI RADOVI</t>
  </si>
  <si>
    <t>- impregnacija</t>
  </si>
  <si>
    <t>- završna boja - 3 sloja</t>
  </si>
  <si>
    <t>Izvoditi prema uputstvu proizvođača boje.</t>
  </si>
  <si>
    <t>Uljučivo sav materijal, radne skele i podeste i čišćenje.</t>
  </si>
  <si>
    <t>BRAVARSKI RADOVI</t>
  </si>
  <si>
    <t>Završno  fino čišćenje objekta nakon dovršetka svih građevinsko - obrtničkih i instalaterskih radova kao priprema za predaju radova Investitoru.</t>
  </si>
  <si>
    <t>Prilikom čišćenja paziti da se završna obrada ne ošteti.</t>
  </si>
  <si>
    <t>višekratna čišćenja u tijeku gradnje ulaze u jedinične cijene svih sudionika na gradnji, ne ulaze u ovu stavku i ne obračunavaju se posebno!</t>
  </si>
  <si>
    <t>Obračun po m2 tlocrtne netto površine prostora</t>
  </si>
  <si>
    <t>Utovar i odvoz otpadnog materijala, ambalaže i sl. na deponiju udaljenu cca 20 km.</t>
  </si>
  <si>
    <t>Stavka ne obuhvaca smeće, šutu i sl. koje je ostalo od izvođača građevinskih ili obrtničkih radova jer je svaki sudionik gradnje dužan odstraniti vlastiti odpad već isključivo otpad investitora</t>
  </si>
  <si>
    <t>Obracun po m3 odvezenog materijala u rastresitom stanju.</t>
  </si>
  <si>
    <t>I.8.2.</t>
  </si>
  <si>
    <t>I.8.3.</t>
  </si>
  <si>
    <t>FASADERSKI RADOVI</t>
  </si>
  <si>
    <t>0. OPĆE NAPOMENE</t>
  </si>
  <si>
    <t>Stavke  troškovnika  obuhvaćaju konačno dovršenje radova definiranih po količini i kakvoći. Cijena pojedine stavke je konačna cijena za realizaciju pojedine troškovničke stavke, te obuhvaća i sve radnje koje u stavci nisu posebno navedene, a neophodne su za izvedbu pojedine stavke do potpune funkcionalne i pogonske gotovosti.</t>
  </si>
  <si>
    <t>Količine radova koje nakon dovršenja cjelokupnog posla nije moguće provjeriti neposredno izmjerom, treba po izvršenju pojedinog takvog rada preuzeti od izvoditelja nadzorni inženjer, uz dostavu dokaznog materijala i fotodokumentacije. Svi radovi koji bi se izveli protivno opisanom postupku neće biti uzeti u obzir prilikom obračuna od strane nadzora i naručitelja.</t>
  </si>
  <si>
    <t xml:space="preserve">O ispitivanjima i pregledima vodi se posebna evidencija. </t>
  </si>
  <si>
    <t>Jedinične cijene su nepromjenjive i  primijenit će se na izvedene radove bez obzira u kojem postotku dođe do odstupanja od količina u ovom troškovniku. Jedinične cijene obuhvaćaju sav rad, gradivo i organizaciju u cilju izvršenja radova u potpunosti i u skladu sa projektom i opisanim stavcima troškovnika, a sve sukladno opisu u općim uvjetima uz troškovnik.  Nadalje, sve jedinične cijene za pojedine vrste radova sadrže i sve one posredne troškove koji nisu iskazani u troškovniku, ali su neminovni za izvršenje radova predviđenih projektom, te su isti eksplicite navedeni u općim uvjetima uz troškovnik.</t>
  </si>
  <si>
    <t>Svako samovoljno odstupanje od projekta izvoditelj preuzima na vlastiti rizik i snosi sve rezultirajuće direktne i indirektne troškove koji nastanu kao posljedica njegovih izmjena tijekom gradnje.</t>
  </si>
  <si>
    <t>Izvoditelj je u obavezi izraditi radioničku dokumentaciju za čeličnu konstrukciju, sve bravarske, stolarske i čelične elemente, detalje i sheme svih stavaka u projektu.</t>
  </si>
  <si>
    <t>1. ZAJEDNIČKI OBRAČUNSKO-TEHNIČKI UVJETI</t>
  </si>
  <si>
    <t xml:space="preserve">Ovi zajednički obračunsko - tehnički uvjeti su sastavni dio općih uvjeta za pojedine vrste radova.
</t>
  </si>
  <si>
    <t>U cijene su također uključena sva druga davanja kao i pripomoći kod izvedbe obrtničkih radova i proizvoda; zatim sva potrebna ispitivanja materijala radi postizanja traženih svojstava, kvalitete i čvrstoće.</t>
  </si>
  <si>
    <t>2. UZORCI, PROSPEKTI, RADIONIČKI I KOMPOZITNI NACRTI, PROJEKTI</t>
  </si>
  <si>
    <t>Izvođač će pokazati uzorke, prospekte, radioničke i ostale nacrte, koji su specificirani u ovom popisu i na način koji je ovdje naveden bez obzira na da li su navedeni u općim opisima ili u pojedinim stavkama troškovnika.</t>
  </si>
  <si>
    <t>Odabrani i odobreni uzorci biti će od nadzornog inženjera označeni i moći će se uptrijebiti na radovima.  Svi ostali materijali i oprema koja se ugrađuje u objekt moraju u potpunosti odgovarati odobrenim uzorcima, prospektima i nacrtima. Nadzorni inženjer ima pravo i dužnost zatražiti uklanjanje s gradilišta bilo kojeg materijala, opreme ili njezinog dijela, koji ne odgovara tom zahtjevu. Takvo uklanjanje dužan je izvođač izvršiti o svom trošku.</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</si>
  <si>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inženjer ili projektant. Izvođaču neće biti priznati nikakvi dodatni ili naknadni radovi koji proizađu iz neusklađenosti ili nekoordiniranosti između njegovih podizvođača, te će svaki ispravak i korekciju tako neusklađenih radova izvesti o svom trošku.</t>
  </si>
  <si>
    <t>3. PRIVREMENI OBJEKTI, OPREMA I INSTALACIJE</t>
  </si>
  <si>
    <t>4. ČIŠĆENJA</t>
  </si>
  <si>
    <t>5. UKLANJANJE OTPADAKA</t>
  </si>
  <si>
    <t>6. ČUVANJE MATERIJALA</t>
  </si>
  <si>
    <t>7. ZAVRŠETAK RADOVA</t>
  </si>
  <si>
    <t>Po završetku radova teren i svi djelovi građevine moraju biti ostavljeni u čistom i urednom stanju, tj. vraćeni u prvobitno stanje koje će udovoljiti pregledu i odobrenju nadzornog inženjera.</t>
  </si>
  <si>
    <t>8. PRIMOPREDAJA RADOVA</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</si>
  <si>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 prilikom tehničkog pregleda.</t>
  </si>
  <si>
    <t>OPĆI  UVJETI ZA IZVOĐENJE GRAĐEVINSKIH RADOVA, PRIPREMNIH RADOVA,  UREĐENJE GRADILIŠTA   I   POMOĆNIH  RADOVA</t>
  </si>
  <si>
    <t>UREĐENJE GRADILIŠTA</t>
  </si>
  <si>
    <t>prostorije za urede,</t>
  </si>
  <si>
    <t>gradilište osigurati ogradom ili drugim posebnim elementima za sigurnost ljudi i zaštitu prometa i objekata,</t>
  </si>
  <si>
    <t>postaviti natpisnu ploču  od cca 3,5 x 2,5 metra,</t>
  </si>
  <si>
    <t>postaviti potreban broj urednih skladišta, pomoćnih radnih prostorija, nadstrešnica, odrediti i urediti prometne i parkirne površine za radne i teretne automobile, opremu, građevinske strojeve  i sl., te opremu i objekte za rastresiti i habasti građevinski materijal,</t>
  </si>
  <si>
    <t>Izvoditelj je dužan gradilište sa svim prostorijama i cijelim inventarom redovito održavati i čistiti,</t>
  </si>
  <si>
    <t>Sve materijale izvoditelj mora redovito i pravovremeno dobaviti da ne dođe do bilo kakvog zastoja gradnje,</t>
  </si>
  <si>
    <t>U kalkulacije izvoditelj mora prema ponuđenim radovima uračunati ili posebno ponuditi eventualne zaštite za zimski period građenja, kišu ili sl.</t>
  </si>
  <si>
    <t>Izvoditelj je dužan svu površinsku vodu u granicama gradilišta na svim nižim nivoima redovito odstranjivati,</t>
  </si>
  <si>
    <t>Na gradilištu mora postojati stalna čuvarska služba za cijelo vrijeme trajanja gradnje također uračunata u faktor,</t>
  </si>
  <si>
    <t>Gradilište mora biti po noći dobro osvijetljeno,</t>
  </si>
  <si>
    <t>Izvoditelj je dužan uz shemu organizacije gradilišta dostaviti i spisak sve mehanizacije i opreme koja će biti na raspolaganju gradilišta, te satnice za rad i upotrebu svakog stroja,</t>
  </si>
  <si>
    <t>Pod tim nazivom se podrazumijeva samo cijena materijala tj. dobavna cijena i to kako glavnog materijala, tako i pomoćnog, veznog i slično. U tu cijenu uključena je i cijena transportnih troškova bez obzira na prijevozno sredstvo sa svim prijenosima, utovarima i istovarima, te uskladištenje i čuvanje na gradilištu od uništenja (prebacivanje, zaštita i slično). Tu je uključeno i davanje potrebnih uzoraka kod izvjesnih vrsta materijala.</t>
  </si>
  <si>
    <t>RAD</t>
  </si>
  <si>
    <r>
      <t>U kalkulaciji rada treba uključiti sav rad, kako glavni, tako i pomoćni, te sav unutarnji transport. Ujedno treba uključiti sav rad oko zaštite gotovih konstrukcija i dijelova objekta od štetnog utjecaja vrućine, hladnoće i slično.</t>
    </r>
    <r>
      <rPr>
        <b/>
        <sz val="11"/>
        <rFont val="Helvetica Neue"/>
        <family val="2"/>
        <charset val="238"/>
      </rPr>
      <t xml:space="preserve"> </t>
    </r>
  </si>
  <si>
    <t>SKELE</t>
  </si>
  <si>
    <t xml:space="preserve">Sve lake, pokretne, pomoćne  skele,  bez obzira na visinu, ulaze u jediničnu cijenu dotičnog rada, osim fasadne skele za obradu fasade, koja se obračunava kao posebna stavka. Skela mora biti na vrijeme postavljena kako ne bi nastao zastoj u radu. Pod pojmom skela podrazumijeva se i prilaz istoj, te ograda. Kod zemljanih radova u jediničnu cijenu ulaze razupore, te mostovi za prebacivanje iskopa većih dubina. Ujedno su tu uključeni i prilazi, te mostovi za betoniranje konstrukcije i slično. </t>
  </si>
  <si>
    <t>OPLATA</t>
  </si>
  <si>
    <t xml:space="preserve">Kod izrade oplate predviđeno je podupiranje, uklještenje, te postava i skidanje iste. U cijenu ulazi kvašenje oplate prije betoniranja, kao i mazanje limenih i/ili drvenih kalupa. Po završetku betoniranja, sva se oplata nakon određenog vremena mora očistiti i sortirati. </t>
  </si>
  <si>
    <t>IZMJERE</t>
  </si>
  <si>
    <t>ZIMSKI I LJETNI RAD</t>
  </si>
  <si>
    <t>A. GRAĐEVINSKI  RADOVI</t>
  </si>
  <si>
    <t>Prije početka zemljanih radova obvezno iskolčiti gabarite objekta, te po potrebi postaviti druge potrebne oznake, označiti stalne visine, te snimiti postojeći teren.</t>
  </si>
  <si>
    <t>Završen iskop temeljne jame i rovova pregleda i preuzima unaprijed određena komisija, prije početka izvođenja temelja.</t>
  </si>
  <si>
    <t>Izvođač je dužan izvesti sav rad oko iskopa (ručnog ili mehaničkog) i to do bilo koje potrebne dubine, sa svim potrebnim pomoćnim radovima, kao što je niveliranje i planiranje, nabijanje površine, obrubljivanje stranica, osiguranje od urušavanja, postava potrebne ograde, crpljenje i odstranjivanje oborinske ili procjedne vode.</t>
  </si>
  <si>
    <t>Ukoliko dode do zatrpavanja, urušavanja, odrona ili bilo koje druge štete nepažnjom izvođača (radi nedovoljnog podupiranja, razupiranja ili drugog nedovoljnog osiguranja), izvodač je dužan dovesti iskop u ispravno stanje, odnosno popraviti štetu bez posebne naknade.</t>
  </si>
  <si>
    <t>TEMELJENJE GRAĐEVINE</t>
  </si>
  <si>
    <t xml:space="preserve">BETONSKI I ARMIRANOBETONSKI   RADOVI </t>
  </si>
  <si>
    <t>Kod izvedbe betonskih i armirano betonskih radova izvoditelj se u svemu mora pridržavati:</t>
  </si>
  <si>
    <t>Obrada gornjih površina betona treba biti ravno zaribana, osim gdje se u stavci traži drugačija obrada.</t>
  </si>
  <si>
    <t>Sve visine pri izradi oplate davati, a poslije betoniranja kontrolirati instrumentom.</t>
  </si>
  <si>
    <t>Za premazivanje oplate prije betoniranja predvidjeti premaze koji se mogu obrisati sa gotove betonske površine – dužan ih je obrisati izvoditelj, tj. premaze koji se sami razgrađuju. Oplata ploha betona koji se ne žbuka, ne smije se vezati kroz beton limom ili žicom.</t>
  </si>
  <si>
    <t>Sve betone predvidjeti granulacije 0-32 mm, osim u iznimnim slučajevima ako to gustoća armature zahtjeva beton granulacije 0-16 mm.</t>
  </si>
  <si>
    <t>Sve betone na vanjskim voznim ili parkirnim površinama izvesti sa recepturom otpornom na soli i smrzavanje.</t>
  </si>
  <si>
    <t>Ukoliko su odstupanja veća od dozvoljeni izvoditelj je dužan sanaciju izvršiti o svom trošku. To se posebno odnosi na ravnost gornje površine temeljne ploče. Izvoditelj je dužan izraditi geodetsku izmjeru, te sva izbočenja preko tolerance poravnati brušenjem. Za sve udubine izvan propisane norme izvoditelj snosi trošak povečane količine asfalta.</t>
  </si>
  <si>
    <t>Sanaciju gnijezda i loših mjesta izvesti sukladno pravilima struke uz prethodno odobrenje metode i materijala od strane nadzora. Sanaciju izvoditi mokro na mokro odmah nakon skidanja oplate.</t>
  </si>
  <si>
    <t>Sanacija vidnih betona nije dozvoljena.</t>
  </si>
  <si>
    <t>U cijeni armature podrazumijeva se dobava, doprema, čišćenje od hrđe, rezanje, savijanje, privremeno skladištenje, horizontalni i vertikalni transport i montaža i vezivanje. U jediničnoj cijeni uključena je žica za vezivanje i svi potrebni distanceri.</t>
  </si>
  <si>
    <t>Betonsko željezo mora biti uredno položeno prema armaturnim nacrtima. Prije najave gotovosti pojedinog konstruktivnog elementa za kontrolu od strane nadzora, izvoditelj je dužan sam prekontrolirati svaki element, te upisom u dnevnik jamčiti ispravnost postavljene oplate i armature sukladno projektu. Pregled i preuzimanja armature vrši nadzorni inženjer, sa upisom odobrenja za betoniranje u dnevnik građenja.</t>
  </si>
  <si>
    <t>Prilikom betoniranja treba naročito paziti da armatura ostane u položaju predviđenom statičkim računom i nacrtom. Koristiti distancere za postizavanje potrebnog zaštitnog sloja. U temeljnoj ploči ispod donje zone koriste se betonski distanceri, a u pločama i zidovima PVC distanceri. Svi neophodno potrebni distanceri u gustoći propisanoj nacrtima uračunati su u jedinične cijene armature, te se neće posebno naplaćivati.</t>
  </si>
  <si>
    <t>U pravilu kod arm.betonskih radova cijena betona, oplate i betonskog željeza dane su odvojeno, a u slučajevima kada nisu posebno iskazani, jedinična cijena se odnosi na kompletan rad i materijal (beton s oplatom i armaturom), te transport do mjesta ugradnje.</t>
  </si>
  <si>
    <t>BETON</t>
  </si>
  <si>
    <t>Kontrola konzistencije obavlja se na gradilištu, te u slučaju odstupanja na više beton se ne ugrađuje, u slučaju odstupanja na manje moguće je dodavanje kompatibilnog aditiva na gradilištu uz odobrenje tehnologa. Detaljni program dužan je izvoditelj definirati projektom betona, a sve u skladu sa programom kontrole kvalitete propisanim projektom.</t>
  </si>
  <si>
    <t>sastav betonskih mješavina, količine i tehničke uvjete za projektiranje klase betona</t>
  </si>
  <si>
    <t>plan betoniranja, organizaciju i opremu</t>
  </si>
  <si>
    <t>način transporta i ugradnje betonske mješavine</t>
  </si>
  <si>
    <t>način njegovanja ugrađenog betona</t>
  </si>
  <si>
    <t>program kontrolnih ispitivanja sastojaka betona</t>
  </si>
  <si>
    <t>program kontrole betona, uzimanja uzoraka i ispitivanja betonske mješavine i betona po  partijama</t>
  </si>
  <si>
    <t xml:space="preserve">projekt skela </t>
  </si>
  <si>
    <t>projekt oplata</t>
  </si>
  <si>
    <t>ateste glavne i rezervne betonare</t>
  </si>
  <si>
    <t>Kod izrade konstrukcija od vidljivog betona potrebno je koristiti cement istog proizvođača da ne bi došlo do promjene boje. Ne smije se upotrijebiti cement koji ja na gradilištu uskladišten duže od 3 mjeseca.</t>
  </si>
  <si>
    <t>Za izradu betona predviđa se prirodno granulirani šljunak ili drobljeni agregat. Kameni agregat mora biti dovoljno čvrst i postojan, ne smije sadržavati zemljanih i organskih sastojaka, niti drugih primjesa štetnih za beton i armaturu. Granulometrijska krivulja I receptura betona za vidne betone mora biti posebno odobrena I ispitana od strane tehnologa.</t>
  </si>
  <si>
    <t>Beton spravljati isključivo strojnim putem.</t>
  </si>
  <si>
    <t>Obračun se vrši isključivo po m³ projektom predviđenih količina betona u konstrukciji uz odbitak svih rupa, niša, otvora, prodora itd.</t>
  </si>
  <si>
    <t>Betonski čelik u pogledu kvalitete mora odgovarati važećim standardima.</t>
  </si>
  <si>
    <t>Sve vrste čelika moraju imati kompaktnu homogenu strukturu. Ne smiju imati nikakvih nedostataka, mjehura, pukotina ili vanjskih oštećenja. Prilikom isporuke betonskog čelika isporučitelj je dužan dostaviti ateste koji garantiraju: vlačnu čvrstoću i varivost čelika.</t>
  </si>
  <si>
    <t>Obračun ugrađene armature vrši se po kg bez obzira na profil. Jediničnom cijenom armature treba obuhvatiti:</t>
  </si>
  <si>
    <t>uzimanje izmjera na objektu</t>
  </si>
  <si>
    <t>dobava</t>
  </si>
  <si>
    <t>doprema</t>
  </si>
  <si>
    <t>čišćenje od hrđe, rezanje, savijanje</t>
  </si>
  <si>
    <t>privremeno skladištenje</t>
  </si>
  <si>
    <t>doprema na gradilište</t>
  </si>
  <si>
    <t>skladištenje na gradilištu</t>
  </si>
  <si>
    <t>sortiranje i po potrebi premještanje</t>
  </si>
  <si>
    <t>čišćenje nakon postave armature svakog pojedinog elementa</t>
  </si>
  <si>
    <t>potrebna radna skela</t>
  </si>
  <si>
    <t>uzimanje potrebnih uzoraka, ispitivanje materijala te dostava atesta prije ugradnje i montaža i vezivanje.</t>
  </si>
  <si>
    <t>Oplate moraju biti stabilne, otporne i dovoljno poduprte da se ne bi izvile ili popustile u bilo kojem pravcu. Moraju biti izrađene točno po mjerama označenim u crtežima plana oplate za pojedine dijelove konstrukcije koji će se betonirati sa svim potrebnim podupiračima.</t>
  </si>
  <si>
    <t>Unutarnje površine oplate moraju biti ravne i potpuno glatke bilo da su horizontalne, vertikalne ili nagnute, prema tome kako je to u crtežima planova oplate predviđeno. Raspored oplatnih ploča mora biti pravilan, izrađen od oplatnih ploča jednake veličine, bez ubacivanja  manjih komada. Nastavci oplate  ne smiju izlaziti iz ravnine, tako da nakon njihovog skidanja vidljive površine betona budu ravne i s oštrim rubovima.</t>
  </si>
  <si>
    <t xml:space="preserve">Oplate, kao i razna razupiranja, moraju imati takvu sigurnost i krutost da bez slijegavanja i štetnih deformacija mogu primiti opterećenja i utjecaje koji nastaju za vrijeme izvedbe radova. </t>
  </si>
  <si>
    <t>Za oplatu se ne smiju koristiti takvi premazi koji se ne bi mogli oprati s gotovog betona ili bi nakon pranja ostale mrlje na tim površinama.</t>
  </si>
  <si>
    <t>Kad su u betonskim zidovima i drugim konstrukcijama predviđeni otvori i udubine za prolaz vodovodne i kanalizacione cijevi, cijevi centralnog grijanja i slično, kao i dimovodne i ventilacione kanale i otvore, treba još prije betoniranja izvesti i postaviti cijevi većeg profila od prolazeće cijevi da se iste mogu provući kroz zid ili konstrukciju i propisno zabrtviti. Kod nastavljanja betoniranja po visini, prilikom postavljanja oplate za tu konstrukciju treba izvesti zaštitu površina betona već gotovih konstrukcija od procjeđivanja cementnog mlijeka. Neposredno prije početka ugrađivanja betona oplata se mora očistiti.</t>
  </si>
  <si>
    <t xml:space="preserve">Oplate moraju biti tako izvedene da se mogu skidati lako i bez potreba i oštećenja konstrukcija, sa svim njenim elementima, kao i slaganje i sortiranje građe na određenim mjestima. Također je uključeno i čišćenje dasaka, gredica, potpora i drugog, vađenje čavala, sjećenje vezne žice, vađenje klanfi i zavrtnja, kao i čišćenje tih elemenata od eventualnih ostataka stvrdnutog betona. </t>
  </si>
  <si>
    <t>Izrađena oplata, s podupiranjem, prije betoniranja mora biti od strane izvoditelja statički kontrolirana. Prije nego što se počne ugrađivati beton moraju se provjeriti dimenzije oplate i kakvoća njihove izvedbe, kao i ćistoća i vlažnost oplate. Rezultati ispitivanja nivelete oplate, kao i zapisnik o prijemu tih konstrukcija, čuvaju se u evidenciji koja se prilikom primopredaje izgrađene građevine ustupa korisniku te građevine.</t>
  </si>
  <si>
    <t>Izvedba svih radnih fuga uključena je u jediničnu cijenu. Na prekidima betoniranja, tj. na svim radnim fugama obvezna je upotreba “streckmatall-a”, te je isti uključen u jedinične cijene i neće se posebno naplaćivati.</t>
  </si>
  <si>
    <t>Na svim vidljivim bridovima betona, koji se ne žbukaju ili ne oblače, obvezna je upotreba trobridnih trokutastih lajsni, koje su uključene u jedinične cijene i neće se posebno naplaćivati.</t>
  </si>
  <si>
    <t>Obračun se vrši putem građevinske knjige, prema stvarno izvedenoj količini radova m2 oplate, pri čemu se odbijaju svi prazni prostori, otvori, vrata, niše, kučice, dimnjaci, bez obzira na veličinu. Sukladno nacrtima oplate izvode se u oplati svi otvori veći ili jednaki promjeru 10 cm ili veličine 10x10 cm. Bočne špalete otvora obračunavaju se po cijeni m2 osnovne stavke oplate elementa unutar kojeg se predmetni otvor, tj. špaleta nalazi. Nikakve posebne nadoplate neće se priznavati.</t>
  </si>
  <si>
    <t xml:space="preserve">ZIDARSKI RADOVI </t>
  </si>
  <si>
    <t>Sve vertikalne i horizontalne plohe moraju biti izvedene i očišćene po završetku radova.</t>
  </si>
  <si>
    <t>U svrhu zaštite susjednih postojećih ili već izvedenih radova i ploha, horizontalnih ili vertikalnih, potrebno je iste na odgovarajući način zaštititi PVC ili PE folijama, ljepenkom, daskama i sl. tako da ne dođe do oštećenja radova ili ploha. Sve navedeno treba uračunati u jediničnu cijenu radova.</t>
  </si>
  <si>
    <t>Razne pomoćne konstrukcije i skele potrebne u toku radova treba obavezno uračunati u jediničnu cijenu, osim gdje je to posebno predviđeno troškovnikom.</t>
  </si>
  <si>
    <t>Zidanje</t>
  </si>
  <si>
    <t>Zidati treba u potpuno horizontalnim redovima, a ležajne i sudarne reške moraju biti širine 10-15 mm. Pri zidanju ih treba dobro zapuniti odgovarajućom vrstom morta, a kod ploha koje će se ožbukati treba ostaviti prazninu u reškama do dubine od cca 2 cm od plohe zida, da bi se žbuka bolje uhvatila, ako troškovnikom nije drugačije određeno. Upotreba skele za visine preko 1,5 m uključena je u jedinične cijene i neće se posebno obračunavati.</t>
  </si>
  <si>
    <t>Žbukanje</t>
  </si>
  <si>
    <t xml:space="preserve">Za potrebe žbukanja koristiti omjere : </t>
  </si>
  <si>
    <t>Produžni cem.mort 1:2:5 – za žbukanje zidova i fasade, zidanje zidova ispune i pregradnih zidova debljine ½ opeke i više</t>
  </si>
  <si>
    <t>Cementni mort 1:4 – za pačokiranje</t>
  </si>
  <si>
    <t>Zatvaranje prodora i šliceva može se posebno obračunati samo u slučaju ako su isti odštemani u već požbukanim zidovima.</t>
  </si>
  <si>
    <t>Za poravnanje bet. stropova u debljini 2-3 mm koristiti glet masu za beton uz prethodno nanošenje kontakt grunda. Ako je potrebno nanijeti deblji sloj od 5 mm, koristiti betonfiks koji se može nanositi do debljine 20 mm, koji se po nanošenju zafilca spužvastom gladilicom i zagleta.</t>
  </si>
  <si>
    <t xml:space="preserve">U jediničnim cijenama treba uračunati sve radove dotične stavke, sa dobavom potrebnog materijala i građevnih dijelova, sve horizontalne i vertikalne transporte i prijenose osnovnog i pomoćnog materijala, do i na gradilištu, sve utovare, istovare i pretovare, sva uskladištenja, te sva potrebna radna snaga i režijski troškovi </t>
  </si>
  <si>
    <t>ESTRIH PODLOGE</t>
  </si>
  <si>
    <t xml:space="preserve">Postupak izrade podloge u svim prostorima je jednak osim što variraju debljine estriha. Priprema i čišćenje podloge uključeno je u jedinične cijene. Prethodno se  kao  zvučnu izolaciju na gotovu AB ploču treba postaviti izolacijski materijal – ekspandirani  polistiren u debljini predviđenoj projektom. </t>
  </si>
  <si>
    <t>Prigušni sloj  potrebito je izvesti i okomito uz  zidove do visine gotovog poda sa pločama ekspandiranog polistirena debljine 1 cm ili sa trakom ethafoam-a, a kod svih prodora kroz podlogu spoj riješiti trajno el. kitom.</t>
  </si>
  <si>
    <t>Kao razdjelnu ravninu između prigušnog sloja i cem. estriha postaviti  tanku PE foliju  koja mora biti odignuta  i uz okomice prigušnog sloja. Preklopi folije moraju u svakom smjeru biti min. 20 cm. Debljina PE folije iznosi 0,02 cm.</t>
  </si>
  <si>
    <t xml:space="preserve">Za gornji plašt, estrih, mora biti primjenjena bet. smjesa od agregata max. veličine zrna do 8 mm, s učešćem frakcije od 0-3 mm do max. 30 % težinskih postotaka. </t>
  </si>
  <si>
    <t>Cem. estrih potrebno je armirati polipropilenskim vlaknima u tež. omjeru po naputku proizvođača za C 25/30 (MB  30). Primjenom ovih vlakana izbjegava se posebna izrada dilatacijskih razdjelnica, a podloga je lakša za izvođenje. Formiranje radnih i dilatacijskih razdjelnica uključeno je u jediničnoj cijeni estriha. Razdjelnice formirati odmah nakon izvedbe na potrebnim razmacima i na prelazima gdje je to neophodno – npr. vrata, itd.</t>
  </si>
  <si>
    <t>Sve pukotine koje se pojave mimo izrađenih razdjelnica dužan je sanirati izvođač estriha o svom trošku, zarezivanjem estriha poprečno na fugu pod kutem od 45º, te ugradnjom čeličnih rebrastih tipli u epoksidnoj smoli. Navedena sanacija ne smije imati odstupanja od postojeće površine estriha.</t>
  </si>
  <si>
    <t>TESARSKI RADOVI</t>
  </si>
  <si>
    <t>Konstrukcije i oplate</t>
  </si>
  <si>
    <t xml:space="preserve">Obrada građe za tesarske radove vrši se pomoću mehanizacije na pilanama ili gradilištima. Građu na gradilištu treba zaštititi od vlage i ne deponirati je na mjesta predviđenom za krojenje građe. Mjesto za krojenje građe planirati do najveće udaljenosti 30,0 metara od mjesta ugrađivanja, kao uzdignuti pod na kojem će se vršiti crtanje i krojenje, a s jedne i druge strane podići nadstrešnice za smještaj neobrađene i skrojene građe. </t>
  </si>
  <si>
    <t>Obračun i detaljan opis radova prema tehničkim uvjetima za tesarske radove. Ovi uvjeti se mijenjaju ili dopunjuju pojedinim stavkama troškovnika.</t>
  </si>
  <si>
    <t>uzimanje mjera za izvođenje i obračune,</t>
  </si>
  <si>
    <t>sav materijal, uključujući pomoćni i vezni (čel.papuče, vijci itd.),</t>
  </si>
  <si>
    <t>sav rad,</t>
  </si>
  <si>
    <t>zaštita na radu,</t>
  </si>
  <si>
    <t>poravak štete na svojim i tuđim radovima,</t>
  </si>
  <si>
    <t>uklanjanje svih ostataka i čišćenje,</t>
  </si>
  <si>
    <t>zaštita izvedenih radova,</t>
  </si>
  <si>
    <t>sva potrebna ispitivanja i atesti,</t>
  </si>
  <si>
    <t>eventualni statički obračun za skele i druge pomoćne konstrukcije.</t>
  </si>
  <si>
    <t>OPĆI  UVJETI</t>
  </si>
  <si>
    <t>Oplate moraju biti izvedene točno po mjerama označenim u crtežima za konstrukcije koje će se betonirati. Izvedene oplate moraju biti sposobne da podnesu predviđeno opterećenje, moraju biti stabilne, otporne, ukrućene i dovoljno poduprte da se ne bi izvile, ili popustile u ma kom pravcu. Unutrašnja površina oplate mora biti čista i ravna. Oplate moraju biti izvedene tako da se mogu skidati lako, bez potresa i oštećenja konstrukcije. Za oplate greda, ploča, sitnorebričastih stropova, stubišta, likova, kupola, svodova sa visinom podupiranja iznad 6 m,  primjeniti nosive skele koje se posebno obračunavaju.</t>
  </si>
  <si>
    <t>OPIS RADA</t>
  </si>
  <si>
    <t>Skidanje oplate,</t>
  </si>
  <si>
    <t>Čišćenje oplate i vađenje čavala, prijenos na deponiju i sortiranje.</t>
  </si>
  <si>
    <t>Izvedba svih pripremnih i pomoćnih radova kao:</t>
  </si>
  <si>
    <t>radova po odredbama važećih propisa zaštite na radu,</t>
  </si>
  <si>
    <t>uzimanje mjera na gradnji,</t>
  </si>
  <si>
    <t>postavljanje, premještanje i skidanje pomoćnih pokretnih skela potrebnih za izradu oplate,</t>
  </si>
  <si>
    <t>odabiranje građe na deponiju,</t>
  </si>
  <si>
    <t>čišćenje radnog mjesta i prijenos otpadaka na deponiju.</t>
  </si>
  <si>
    <t>NAČIN OBRAČUNA:</t>
  </si>
  <si>
    <r>
      <t>Oplata temelja i nadtemeljnih zidova, zidova, stupova, šahtova, kanala, zidova, ograda, greda, stepeništa, obračunava se po m</t>
    </r>
    <r>
      <rPr>
        <vertAlign val="superscript"/>
        <sz val="9"/>
        <rFont val="Helvetica Neue"/>
        <family val="2"/>
        <charset val="238"/>
      </rPr>
      <t>2</t>
    </r>
    <r>
      <rPr>
        <sz val="9"/>
        <rFont val="Helvetica Neue"/>
        <family val="2"/>
        <charset val="238"/>
      </rPr>
      <t xml:space="preserve"> razvijene površine izvedene konstrukcije.</t>
    </r>
  </si>
  <si>
    <r>
      <t>Oplata serklaža obračunava se po m</t>
    </r>
    <r>
      <rPr>
        <vertAlign val="superscript"/>
        <sz val="9"/>
        <rFont val="Helvetica Neue"/>
        <family val="2"/>
        <charset val="238"/>
      </rPr>
      <t>2</t>
    </r>
    <r>
      <rPr>
        <sz val="9"/>
        <rFont val="Helvetica Neue"/>
        <family val="2"/>
        <charset val="238"/>
      </rPr>
      <t xml:space="preserve"> vertikalne projekcije serklaža, mjerena svaka strana posebno.</t>
    </r>
  </si>
  <si>
    <t>Cijena oplate obračunata je u svakoj stavci betonskih i armirano-betonskih radova, a izvodi se prema ovim uvjetima.</t>
  </si>
  <si>
    <t>Obloge krova i pročelja, kao i limarske radove valja nuditi prema razrađenim sustavima specijaliziranih proizvođača, poštujući u svemu zahtjeve iz ovog opisa i opisa stavaka troškovnika.</t>
  </si>
  <si>
    <t>Svaka stavka ovog troškovnika za ponudu i izvedbu  krova i pročelja obuhvaća:</t>
  </si>
  <si>
    <t>Svaka stavka ovog troškovnika za ponudu i izvedbu  krova i pročelja obuhvaća :</t>
  </si>
  <si>
    <t xml:space="preserve">dobavu, izradu i montažu svih nosivih, termoizolacijskih, hidroizolacijskih i pokrovnih dijelova pročelja i krova, do potpune gotovosti i funkcionalnosti. </t>
  </si>
  <si>
    <t>sve potrebne opšave, okape, obrube otvora i bridova, te završne profile</t>
  </si>
  <si>
    <t>sva potrebna brtvljenja</t>
  </si>
  <si>
    <t>sav osnovni, pomoćni i pričvrsni materijal</t>
  </si>
  <si>
    <t>potpunu antikorozivnu zaštitu svih ugrađenih elemenata</t>
  </si>
  <si>
    <t>sve potrebne pomične skele i podeste</t>
  </si>
  <si>
    <t>sav transport: vanjski, u radionici i na gradilištu</t>
  </si>
  <si>
    <t>što dulju garanciju na izvedene radove i ugrađeni materijal</t>
  </si>
  <si>
    <t>Projektnim rješenjem i izvedbom mora se osigurati :</t>
  </si>
  <si>
    <t>stalna stabilnost svih elemenata</t>
  </si>
  <si>
    <t>stalna nepropusnost atmosferilija kao kiša,snijeg,vjetar i sl.</t>
  </si>
  <si>
    <t>izvedba bez mogućnosti pojave toplinskih mostova</t>
  </si>
  <si>
    <t>odvajanje različitih vrsta metala zbog  sprečavanja elektrolize</t>
  </si>
  <si>
    <t>omogućavanje rada elemenata krova i pročelja, bez pojave toplinskih mostova ili slabljenja brtvljenja</t>
  </si>
  <si>
    <t>Sav ugrađeni materijal mora odgovarati zahtjevima ove tehničke dokumentacije i mora biti pravovaljano atestiran.</t>
  </si>
  <si>
    <t>Obračun po m2  površina pročelja i krova, kako je opisano u stavkama troškovnika, bez odbijanja otvora, uključivo  potkonstrukciju za prozore, obradu svih špaleta, opšava, okapa, uglova i sl.</t>
  </si>
  <si>
    <t>Jedinična cijena m2 površine obuhvaća sve gore opisane elemente.</t>
  </si>
  <si>
    <t>B.  OBRTNIČKI RADOVI</t>
  </si>
  <si>
    <t xml:space="preserve">OPĆI TEHNIČKI UVJETI ZA IZVEDBU ZAVRŠNIH RADOVA U ZGRADARSTVU </t>
  </si>
  <si>
    <t>SADRŽAJ:</t>
  </si>
  <si>
    <t>kontrolna ispitivanja</t>
  </si>
  <si>
    <t>obvezujuće odredbe odgovarajućih pravilnika ili normi</t>
  </si>
  <si>
    <t>upis u građevinski dnevnik</t>
  </si>
  <si>
    <t>pregled izvedenih radova</t>
  </si>
  <si>
    <t xml:space="preserve">DOKAZ KVALITETE </t>
  </si>
  <si>
    <t>ISPITIVANJE I ATESTIRANJE MATERIJALA PRIJE UGRADNJE</t>
  </si>
  <si>
    <t>Izvoditelj građevine mora za sve materijale građevinsko završnih radova koje ugrađuje pribaviti:</t>
  </si>
  <si>
    <t>dokument iz kojih proizlazi na građevini zadovoljavaju postojeće postojeće propise i eventualne dodatne zahtjeve iz projekta, odnosno da je podoban za predviđenu ugradnju</t>
  </si>
  <si>
    <t>ISPITIVANJA NA GOTOVOJ GRAĐEVINI</t>
  </si>
  <si>
    <t>Izvoditelj radova dužan je za izvedenu građevinu pribaviti od registrirane institucije:</t>
  </si>
  <si>
    <t>izvješće o ispitivanju zvučne izolacije pregradnih građevinskih elemenata gotove građevine</t>
  </si>
  <si>
    <t xml:space="preserve">izvješće o ispitivanju zračne propustljivosti prostorije ili grupe prostorija gotove građevine </t>
  </si>
  <si>
    <t>eventualno i druge dokumente ovisno o zahtjevima iz projekta</t>
  </si>
  <si>
    <t>U pogledu akustičnih svojstava, za radne prostorije do 30 jedinica ispituje se najmanje 1 jedinica u svakoj  grupi i to na:</t>
  </si>
  <si>
    <t>zvučnu izolaciju zidova između prostora razne namjene i prema stubištu, zvučnu izolaciju stropova između prostora razne namjene</t>
  </si>
  <si>
    <t>izolaciju od zvuka nastalog udarom</t>
  </si>
  <si>
    <t>Ispitivanje se provode za svaku različitu konstrukciju zida i stropa kao i svaku različitu funkciju susjednih prostorija.</t>
  </si>
  <si>
    <t>Isto tako za sve radove gdje je to neophodno, a na traženje nadzora i naručitelja, izvoditelj ima obvezu ugradnje oglednih uzoraka u mjerilu 1:1. Temeljem odobrenog oglednog uzorka vrši se izvedba radova u utvrđenoj kvaliteti, te se preuzimanje i kontrola izvedenih radova obavlja uspoređivanjem sa kvalitetom i načinom ugradnje odobrenog oglednog uzorka. Ove radnje ponuditelj/izvoditelj će obaviti bez posebne naknade.</t>
  </si>
  <si>
    <t>UPIS U GRAĐEVINSKI DNEVNIK</t>
  </si>
  <si>
    <t>Osobita pozornost upisa ovlaštenih osoba glede:</t>
  </si>
  <si>
    <t>vremenskih i drugih uvjeta</t>
  </si>
  <si>
    <t>utvrđenih nedostataka i naloge za njihova otklanjanja</t>
  </si>
  <si>
    <t>rezultata naknadnih ispitivanja</t>
  </si>
  <si>
    <t>preuzimanje izvedenih radova</t>
  </si>
  <si>
    <t>PREGLED U TIJEKU IZVOĐENJA ZAVRŠNIH RADOVA</t>
  </si>
  <si>
    <t>Osobitu pozornost potrebno je obratiti na stanje podloga i metalnih površina.</t>
  </si>
  <si>
    <t xml:space="preserve">Svaka faza izvođenja završnih slojeva na fasadnoj oblozi evidentira se upisom u građevinski dnevnik. </t>
  </si>
  <si>
    <t>Nadalje treba provjeriti:</t>
  </si>
  <si>
    <t>IZVOĐENJE RADOVA OBLAGANJA</t>
  </si>
  <si>
    <t>Kod izrade hidroizolacije treba se u potpunosti pridržavati uputstva proizvođača materijala, kako u pogledu pripreme podloge, svih faza rada, zaštite izvedene izolacije, te uvjeta rada (atmosferskih prilika, temperatura i sl.). Kod pripreme podloge za sve vrste izolacija potrebno je površinu zida ili poda dobro očistiti od svih nečistoća, prašine, krhotina i masnoća, a eventualne veće neravnine kod betonskih površina zapuniti mortom za izravnanje.</t>
  </si>
  <si>
    <t>LIMARSKI RADOVI</t>
  </si>
  <si>
    <t>Izvođač je dužan prije početka radova provjeriti sve građevinske elemente na koje ili za koje se se pričvršćuje limarija i pismeno dostaviti naručitelju svoje primjedbe u vezi eventualnih nedostataka posebno u slučaju: neodgovarajućeg izbora projektiranog materijala i loše riješenog načina vezivanja limarije za građevinske radove.</t>
  </si>
  <si>
    <t xml:space="preserve">Dijelovi različitog materijala ne smiju se dodirivati jer bi uslijed toga moglo doći do korozije. </t>
  </si>
  <si>
    <t>Svi ostali materijali koji nisu obuhvaćeni normama moraju imati certifikate od za to ovlaštenih institucija.</t>
  </si>
  <si>
    <t>Svi limarski elementi predviđeni su od Al plastificiranog lima.</t>
  </si>
  <si>
    <t>Konzole - nosače opšava, žljebova i cijevi izvesti iz pocinčanog željeza.</t>
  </si>
  <si>
    <t>Lim koji naliježe na betonsku podlogu, drvo, žbuku ili na podlogu od opeke mora biti podložen sa krovnom ljepenkom čija su dobava i postava uključene u cijenu</t>
  </si>
  <si>
    <t>Kod spajanja raznih vrsta materijala treba na pogodan način izvesti izolaciju (premaz, izol.traka i sl.) da ne dođe do galvanskog elektriciteta.</t>
  </si>
  <si>
    <t>Sastav i učvršćenja moraju biti tako izvedeni da elementi pri temperaturnim promjenama mogu nesmetano dilatirati, a da pri tome ostanu nepropusni. Moraju se osigurati od oštećenja koje može izazvati vjetar i sl.</t>
  </si>
  <si>
    <t>Izvođač je dužan prije izrade limarije uzeti sve izmjere u naravi, a također je dužan prije početka montaže ispitati sve dijelove gdje se imaju izvesti limarski radovi, te na eventualnu neispravnost istih upozoriti nadzornog inženjera, jer će se u protivnom naknadni popravci izvršiti na račun izvođača limarskih radova.</t>
  </si>
  <si>
    <t>sav rad uključivo i uzimanje mjere na gradnji za izvedbu i obračun,</t>
  </si>
  <si>
    <t>sav materijal uključivo pomoćni te pričvrsni materijal,</t>
  </si>
  <si>
    <t>sav rad na gradnji i u radionici,</t>
  </si>
  <si>
    <t>sav transport i uskladištenje materijala,</t>
  </si>
  <si>
    <t>čišćenje i miniziranje željeznih dijelova</t>
  </si>
  <si>
    <t>dobavu i polaganje podložne ljepenke,</t>
  </si>
  <si>
    <t>potrebne platforme, pokretnu skelu za montažu, kuke, užad, ljestve,</t>
  </si>
  <si>
    <t>čišćenje od otpadaka nakon izvršenih radova,</t>
  </si>
  <si>
    <t>zaštitu izvedenih radova do primopredaje.</t>
  </si>
  <si>
    <t>Ovi opći i posebni uvjeti mijenjaju se ili nadopunjuju opisom pojedinih stavki troškovnika</t>
  </si>
  <si>
    <t>GIPSARSKO – MONTAŽERSKI RADOVI</t>
  </si>
  <si>
    <t>Svi materijali za spuštene stropove ili pregradne stijene i obloge moraju biti prvoklasni, moraju odgovarati važećim standardima i moraju posjedovati ateste a svi radovi moraju se izvoditi prema uputama proizvođača elemenata od kojih se radovi izvode.</t>
  </si>
  <si>
    <t>Ploče koje se ugrađuju su standardnih dimenzija 200 / 125 cm. Spojevi ploča moraju se prekriti trakama od staklenog voala i zagladiti propisanom glet masom. Rubovi ploča gdje je potrebno osiguranje od oštećenja, ojačavaju se kant al. perforiranim profilima, te se gletaju. Po završetku gletanja površine treba prebrusiti finim brusnim papirom tako da plohe budu potpuno glatke i vez vidljivih tragova spajanja i sl. Spoj sa zidom ili vertikalnim plohama stropa mora biti zapunjen akrilnim kitom.</t>
  </si>
  <si>
    <t>Montaža podkonstrukcije za pregradne zidove započinje prije izrade estriha. Pregradni zidovi moraju imati traženo prigušenje zvuka, sa ugradbom min. 5 cm mineralne vune tež. 50 kg/m² unutar zida. Obavezno je brtvljenje sudarnih spojnica uz zidove, strop i pod brtvenom trakom. Izvedba prema detaljima proizvođača. Po završetku je potrebno o trošku izvoditelja radova zatražiti ispitivanje prigušenja zvuka od ovlaštene pravne osobe uz predočenje rezultata mjerenja ( atest ).</t>
  </si>
  <si>
    <t>Montažni zidovi od gipskartonskih ploča</t>
  </si>
  <si>
    <t>Na potkonstrukciju se obostrano pričvršćuju gipskartonske ploče prema opisu u stavci pomoću tzv. vijaka za brzu ugradnju. Kod višeslojnog oblaganja spojevi donjih slojeva GK ploča se samo zapunjavaju a spojevi gornjeg sloja se završno obrađuju gletanjem kako je već opisano. Nakon obrade spojeva završno čitavu površinu pregletati smjesom za izravnanje što ulazi u stavku, tako da su zidovi potpuno pripremljeni za ličenje ili oblaganje keramičkim pločicama. Kod neprekidnih zidova potrebno je u razmaku od 15-20 m ugraditi dilatacijske spojeve. Kod neprekidnih zidnih obloga potrebno je u razmaku od ca.10 m ugraditi dilatacijske spojeve.</t>
  </si>
  <si>
    <t>Spušteni stropovi od gipskartonskih ploča</t>
  </si>
  <si>
    <t>Spoj stropa sa zidom izvesti UD profilima. Učvršćenje izvesti pogodnim sredstvima ovisno o materijalu zida.</t>
  </si>
  <si>
    <r>
      <t>Konstrukcija</t>
    </r>
    <r>
      <rPr>
        <sz val="11"/>
        <rFont val="Helvetica Neue"/>
        <family val="2"/>
        <charset val="238"/>
      </rPr>
      <t>:</t>
    </r>
  </si>
  <si>
    <t>U jediničnoj cijeni sadržano je:</t>
  </si>
  <si>
    <t>sav materijal, dobava i uskladištenje, te unutarnji transporti</t>
  </si>
  <si>
    <t>sav rad opisan u stavci</t>
  </si>
  <si>
    <r>
      <t>čišćenje svakodnevno i po završenom radu</t>
    </r>
    <r>
      <rPr>
        <sz val="9"/>
        <rFont val="Helvetica Neue"/>
        <family val="2"/>
        <charset val="238"/>
      </rPr>
      <t xml:space="preserve"> uključivo odvoz viška materijala na gradsku planirku </t>
    </r>
  </si>
  <si>
    <t>popravci štete na vlastitom ili drugim radovima učinjeni iz nepažnje</t>
  </si>
  <si>
    <t>troškovi zaštite na radu i troškovi atesta</t>
  </si>
  <si>
    <t>Razred vatrootpornosti:</t>
  </si>
  <si>
    <t>Prekidi rada:</t>
  </si>
  <si>
    <t>Prekidi rada (vrijeme čekanja) koji su posljedica instalacijskih radova ukalkulirani su u jedinične cijene.</t>
  </si>
  <si>
    <t>Radove izvoditi tek pošto su montirane i ispitane instalacije koje se nalaze unutar GK konstrukcija.</t>
  </si>
  <si>
    <t>Gotovi tvornički proizvedeni materijali se moraju upotrebljavati strogo po uputstvima proizvođača.</t>
  </si>
  <si>
    <t>Materijali se na gradilište moraju donijeti u orginalnom pakiranju.</t>
  </si>
  <si>
    <t>Podloga mora biti čista (bez prašine, smole, masti, čađe,hrđe,bitumena i sl.).</t>
  </si>
  <si>
    <t>Premazi moraju čvrsto prianjati na podlogu, imati jednoličnu površinu bez tragova četke ili valjka, a boja mora biti ujednačenog intenziteta i tona i bez mrlja, tragova kitanja i oštećenja.</t>
  </si>
  <si>
    <t>Vanjski premazi moraju biti otporni na atmosferilije. Podloga za sve radove mora biti u pravilu čista i bez prljavština (prašina, smola, ulje, mast, čađa, rđa, bitumen i sl.). Opće je pravilo da prije završne obrade treba sve metalne dijelove ugrađene u podlozi zaštititi premazivanjem antikorozivnim sredstvom.</t>
  </si>
  <si>
    <t>Posebno treba voditi računa o dozvoljenoj temperaturi zraka za primjenu pojedine vrste materijala.</t>
  </si>
  <si>
    <t>Izvođač radova dužan je prije početka rada pregledati sve površine na gradnji, te izvođaču građevinskih radova dati svoje eventualne primjedbe.</t>
  </si>
  <si>
    <t>Ako se u garantnom roku pojave bilo kakve promjene na obojenim površinama uslijed loše kvalitete materijala i izvedbe, izvođač mora o svom trošku izvršiti popravke.</t>
  </si>
  <si>
    <t>U cijeni radova uključen je i sav pomoćni rad i materijal, svi transporti bez obzira na mjesto ugradnje, kao i sve potrebne skele, podesti i druga pomagala, skidanje i ponovno vješanje prozorskih i vratnih krila, izrada uzoraka, pogonska energija, sredstva zaštite na radu i drugo.</t>
  </si>
  <si>
    <t>U jediničnoj cijeni kod bojanja odabranom bojom na novom zidu i stropu uključeno je:</t>
  </si>
  <si>
    <t>a) Priprema podloge</t>
  </si>
  <si>
    <t>čišćenje površine od prašine, eventualno potrebni popravci na podlozi i izravnavanje manjih neravnina</t>
  </si>
  <si>
    <t>b) Impregniranje</t>
  </si>
  <si>
    <t>produžne žbuke, vapnene žbuke i beton impregnirati odgovarajućom impregnacijom. Prije upotrebe treba impregnaciju razrijediti čistom vodom prema uputama  proizvođača.</t>
  </si>
  <si>
    <t>impregniranje mrlja od vode i hrđe od armature je također uključeno u cijenu</t>
  </si>
  <si>
    <t>c) Zaglađivanje</t>
  </si>
  <si>
    <t>za zaglađivanje valja primijeniti odgovarajući kit i nanijeti ga gladilicom u dva do tri tanja sloja. Nakon sušenja prebrusiti papirom broj 120 ili broj 150.</t>
  </si>
  <si>
    <t>d) Završno ličenje</t>
  </si>
  <si>
    <t>Izvoditi u 3 naliča, materijal pripremiti prema uputama proizvođača. Nanositi krznenim valjkom ili četkom.</t>
  </si>
  <si>
    <t>U jediničnoj cijeni je uključena i:</t>
  </si>
  <si>
    <t>zaštita obrađenih površina</t>
  </si>
  <si>
    <t>čišćenje i pranje staklenih površina stolarije i podova i zidova od keramike</t>
  </si>
  <si>
    <t>odvoz otpadaka po dovršenju radova</t>
  </si>
  <si>
    <t>dobava uzoraka i izrada uzoraka u svrhu odobrenja.</t>
  </si>
  <si>
    <t>Sve zidove i stropove soba ličiti disperzivnom bojom za unutarnje radove ili sl..</t>
  </si>
  <si>
    <t xml:space="preserve">PODOPOLAGAČKI RADOVI </t>
  </si>
  <si>
    <t>Izvođač treba prije polaganja ispitati horizontalost podloge. Podloga za polaganje podova mora biti suha, očišćena i odmašćena.</t>
  </si>
  <si>
    <t>U slučaju pojave neispravnosti na položenom podu, treba se prvo ustanoviti razlog iste, tj. da li je zbog lošeg materijala, loše izrade ili lošeg rukovanja. Po ustanovljenju razloga, podove treba popraviti na račun krivca.</t>
  </si>
  <si>
    <t>Izradu podopolagačkih radova mogu izvoditi samo stručno osposobljene osobe, ovlaštene od proizvođača obloge.</t>
  </si>
  <si>
    <t>Materijal za izradu poda mora biti prvoklasan i odgovarati navedenim standardima, tj. mora biti negoriv, visoke otpornosti na mehanička oštećenja, jednostavan za održavanje, antistatičan, mora upijati zvuk i imati dobar koeficijent provodljivosti topline.</t>
  </si>
  <si>
    <t>Ukoliko za neki materijal ne postoje standardi proizvođač je dužan uvjerenjem o kvaliteti potvrditi tražene karakteristike materijala.</t>
  </si>
  <si>
    <t>Svaki proizvod koji služi za oblaganje podova mora imati uvjerenje o kvaliteti za navedene osobine.</t>
  </si>
  <si>
    <t>Ljepila moraju biti takva da se njima postiže čvrsta i trajna veza. Ne smiju štetno utjecati na podlogu, oblogu ni zdravlje ljudi koji s njima rade. Proizvođač je dužan za ljepilo priložiti uvjerenje o kvaliteti kojim se potvrđuje da je ljepolo pogodno i  isprobano za određenu vrstu obloge.</t>
  </si>
  <si>
    <t>Masa za izravnanje neravnina podloge ili za dobivanje neutralnog međusloja (u slučaju da se ljepilo ne podnosi s podlogom) moraju se čvrsto i trajno vezati za podlogu i moraju biti prionljive za ljepila. Ne smiju štetno djelovati na podlogu, ljepilo i podnu oblogu.</t>
  </si>
  <si>
    <t>Sav materijal mora odgovarati  hrvatskim standardima i propisima.</t>
  </si>
  <si>
    <t>Odvojeno iskazati cijenu rada i pomoćnog materijala od keramičkih pločica.</t>
  </si>
  <si>
    <t>Kod polaganja keramičkih pločica ljepljenjem potrebno je pripremiti podlogu, tj. očistiti od prašine i masnoća. Prema uputama  proizvođača ljepila pripremiti smjesu, a zatim je nanositi na podlogu prvo ravnom, onda nazubljenom lopaticom kako bi se dobila točna optimalna debljina sloja ljepila. Pločicu utisnuti u ljepilo. Koristiti isključivo dvokomponentna ljepila provjerene kakvoće.</t>
  </si>
  <si>
    <t>Ukoliko je podloga za ljepljenje pločica loša u pogledu prionjivosti treba ju prije ljepljenja pločica impregnirati. Isto treba zapisnički utvrditi uz prisustvo izvoditelja inadzornog inženjera.Otklanjanje nedostataka na podlozi ide na teret izvoditelja podloge.</t>
  </si>
  <si>
    <t>Kod polaganja pločica u većim količinama obvezno miješati pločice iz min. 5 paketa kako bi se dobila ujednačenost sljubnice i nijanse pločice.</t>
  </si>
  <si>
    <t xml:space="preserve">U jediničnim cijenama sadržane su sve radnje i dobava zajedno s veznim materijalom kao i rad na izrezivanju pločica za razne instalacije ili sl. </t>
  </si>
  <si>
    <t>U slučaju kada kod rada neka pločica pukne ima se zamijeniti cijelom bez posebne naplate.Obračun opločenja vrši se po m² razvijene površine opločenja.</t>
  </si>
  <si>
    <t>Troškovnikom je potrebno razdvojiti cijenu rada od vrijednosti m² pločica.</t>
  </si>
  <si>
    <t>Jedinična cijena rada mora sadržavati :</t>
  </si>
  <si>
    <t>sav potreban rad</t>
  </si>
  <si>
    <t>pranje pločica i temeljito  čišćenje prostorija po završenom radu sa uklanjanjem šute i otpadaka</t>
  </si>
  <si>
    <t>potrebnu radnu skelu</t>
  </si>
  <si>
    <t>Pločice iskazati posebno po m² u kojemu je uključena i doprema u skladištenje istih na  gradilištu.</t>
  </si>
  <si>
    <t>STOLARSKI RADOVI</t>
  </si>
  <si>
    <t>Davanjem ponude ponuđač usvaja u cijelosti ove uvjete.</t>
  </si>
  <si>
    <t>Ponuđač nudi gotov stolarski element u koji je uključeno:</t>
  </si>
  <si>
    <t>razrada nacrta i izrada radioničkih detalja</t>
  </si>
  <si>
    <t>izrada u radionici sa dostavom na gradilište i svim potrebnim materijalom i prvoklasnom izvedbom,</t>
  </si>
  <si>
    <t>stolarska montaža na gradilištu,</t>
  </si>
  <si>
    <t>eventualno potrebna radna skela sa postavom i skidanjem /izuzima se fasadna skela/,</t>
  </si>
  <si>
    <t>ostakljenje vrstom stakla, naznačenom u pojedinoj stavci</t>
  </si>
  <si>
    <t>Završna obrada elementa kako je to u stavci posebno naznačeno</t>
  </si>
  <si>
    <t xml:space="preserve">okov prvoklasan za funkcionalnu uporabu sa naznakom proizvoda, </t>
  </si>
  <si>
    <t>sva šteta i troškovi popravka kao posljedica nepažnje u tijeku izvedbe,</t>
  </si>
  <si>
    <t>troškovi zaštite na radu,</t>
  </si>
  <si>
    <t>troškovi atesta.</t>
  </si>
  <si>
    <t>1.Materijali</t>
  </si>
  <si>
    <t>Za predmete na otvorenom prostoru drvo može sadržavati 20-25% vlage, a za prozore i vrata može sadržavati 13-15%. Drvo ne smije imati pogrešaka koje potječu od kukaca, kao što su bušotine i crvotočine. Drvo treba biti ravno rašteno sa pravilnim godovima, bez pukotina, kvrga i smoljnjača.</t>
  </si>
  <si>
    <t>Izvedba i obrada</t>
  </si>
  <si>
    <t xml:space="preserve">Izvoditelj je dužan sa voditeljem građenja definirati redoslijed izrade i ispravke stolarskih elemenata, a u iznimnom slučaju mogu zapisnički utvrditi količine i zidarske veličine otvora ukoliko se izradom stolarije započinje prije izgradnje objekta. </t>
  </si>
  <si>
    <t>Svi stolarski elementi isporučuju se na gradilište kao gotov finalni proizvod osim onog dijela stolarije koji se liči na gradilištu. Ličenu stolariju treba tako pripasati da sa slojem boje krila ne zapinju, a da u pogledu propustljivosti udovolje zahtjevu propisa</t>
  </si>
  <si>
    <t xml:space="preserve">Širina dovratnika treba odgovarati širini gotovog zida sa žbukom. Ukrasna završna pokrovna letvica preklopit će spoj drvenog dovratnika i zida.  </t>
  </si>
  <si>
    <t>Okov u inox brušenoj izvedbi je sljedeći:</t>
  </si>
  <si>
    <t xml:space="preserve">Obračun po komadu kompletno postavljenih vrata. </t>
  </si>
  <si>
    <t>Izvođač je dužan uzeti na gradilištu sve mjere otvora u koje se treba ugraditi bravarija te nakon toga pristupiti izradi iste.</t>
  </si>
  <si>
    <t>Prije početka izrade obavezno se moraju uskladiti mjere i količine na objektu s onima u projektima.</t>
  </si>
  <si>
    <t>Materijal</t>
  </si>
  <si>
    <t>Pod kompletnom izvedbom  bravarskih  radova podrazumijeva se:</t>
  </si>
  <si>
    <t>kontrola mjera na objektu</t>
  </si>
  <si>
    <t>dokaz nosivosti -  statički račun ponuđene konstrukcije</t>
  </si>
  <si>
    <t>kompletna dobava glavnih i pomoćnih materijala i polikarbonatnog stakla obrađenog prema projektu</t>
  </si>
  <si>
    <t>kompletna radionička izrada</t>
  </si>
  <si>
    <t>transport do objekta i na objektu</t>
  </si>
  <si>
    <t>skladištenje u radionici I na objektu</t>
  </si>
  <si>
    <t>kompletna montaža</t>
  </si>
  <si>
    <t>Jedinična cijena mora sadržavati:</t>
  </si>
  <si>
    <t>sve predradnje prije montaže (geodetska izmjera, iscrtavanje potrebnih osi, visinske kote, uzimanje izmjere građevinskih elemenata u naturi, te određivanje stvarne geometrije elemenata)</t>
  </si>
  <si>
    <t>koordinacija radova sa glavnim izvođačem radova</t>
  </si>
  <si>
    <t>sudjelovanje voditelja gradilišta na koordinacijskim sastancima, te usklađivanje sa glavnim izvođačem radova I ostalim izvođačima</t>
  </si>
  <si>
    <t>sav rad u radionici, pripremu i rezanje te rad na gradnji</t>
  </si>
  <si>
    <t>korištenje manjih strojeva i alata,</t>
  </si>
  <si>
    <t>potrebne podkonstrukcije, svi sidreni I pričvrsni elementi neovisno o vrsti podloge</t>
  </si>
  <si>
    <t>svi bravarski spojevi na priključne konstrukcije</t>
  </si>
  <si>
    <t>potrebnu skelu,</t>
  </si>
  <si>
    <t>svi potrebni popravci i regulacije do preuzimanja</t>
  </si>
  <si>
    <t>kontinuirano čišćenje mjesta rada I zbrinjavanje vlastitog otpada</t>
  </si>
  <si>
    <t>svi troškovi šteta i popravaka na svojim ili tuđim radovima, koji su nastali nepažnjom u tijeku izvedbe</t>
  </si>
  <si>
    <t>zaštitu izvedenih radova do primopredaje,</t>
  </si>
  <si>
    <t>svi ostali radovi koji nisu navedeni a neophodni su za dovršenje troškovničkih stavaka do potpune gotovosti</t>
  </si>
  <si>
    <t>Površinska obrada</t>
  </si>
  <si>
    <t>Površine čelika koje se zaštićuju vrućim cinčanjem rade se u debljini sloja cinka  50-85 μm.</t>
  </si>
  <si>
    <t>Izrada</t>
  </si>
  <si>
    <t xml:space="preserve">Sav okov treba biti kvalitetne izvedbe i sa detaljima bravarije predočen nadzornom inženjeru i projektantu na odobrenje a sadržan je u cijeni. </t>
  </si>
  <si>
    <t>Željezni dijelovi spajaju se varenjem. Kod spajanja vijcima svaki sastav mora biti tako konstruktivno riješen da na vanjskim površinama nema vidljivih vijaka.</t>
  </si>
  <si>
    <t>Sva vanjska bravarija mora biti brtvena protiv prodora kiše i prašine.</t>
  </si>
  <si>
    <t>ČELIČNA KONSTRUKCIJA</t>
  </si>
  <si>
    <t>Cijenom moraju biti obuhvaćeni svi troškovi vezani na nabavu i izradu (u skladu s projektnom dokumentacijom) kao i svi ostali potrebni (direktni i indirektni) radovi, postupci i materijali neophodni za ispravnu izvedbu i montažu konstrukcije.</t>
  </si>
  <si>
    <t>plan montaže konstrukcije s detaljno razrađenim načinom i slijedom montaže,</t>
  </si>
  <si>
    <t>plan montaže mora biti prihvaćen i ovjeren od strane projektanta.</t>
  </si>
  <si>
    <t>Antikorozivna zaštita</t>
  </si>
  <si>
    <t>Konstrukcija se isporučuje antikorozivno zaštićena</t>
  </si>
  <si>
    <t>Antikorozivnu zaštitu čelične konstrukcije izvesti na bazi epoksida u radionici.</t>
  </si>
  <si>
    <t>Završni premaz izvesti u boji koju odredi investitor</t>
  </si>
  <si>
    <t>Površinu čelične konstrukcije prije nanošenja antikorozivne zašite, pripremiti pjeskarenjem do stupnja čistoće Sa ½.</t>
  </si>
  <si>
    <t>Montaža č.k.</t>
  </si>
  <si>
    <t>Svakodnevno se mora voditi građevinski dnevnik. Mora biti osiguran brz i siguran transport svih elemenata do mjesta rada.</t>
  </si>
  <si>
    <t>Izvođač montažnih radova je dužan da pri organiziranju radova preuzme sve potrebne mjere za zaštitu postojećih  uređaja, objekata i postrojenja koji se nalaze na gradilištu, kao i zaštitu radnika.</t>
  </si>
  <si>
    <t>Tehnički pregled i ispitivanje č.k.</t>
  </si>
  <si>
    <t>Održavanje čelične konstrukcije:</t>
  </si>
  <si>
    <t>redovni pregled svake godine</t>
  </si>
  <si>
    <t>glavni pregled svake 10-te godine</t>
  </si>
  <si>
    <t>dopunski pregled prema potrebi</t>
  </si>
  <si>
    <t>Održavanje se vrši radi sigurnosti čelične konstrukcije.</t>
  </si>
  <si>
    <t>kvalitete i stanja pojedinih podloga prije nastavka izvođenja završnih radova</t>
  </si>
  <si>
    <t>Vidne betone koji su izloženi utjecaju atmosferilija neophodno je impregnirati jednokomponentnim, UV otpornim, vodoodbojnim i neutralnim (prozirnim) zaštitnim premazom.</t>
  </si>
  <si>
    <t>Spušteni strop izradit će se kao glatki kontinuirani s vodoravnim neprekinutim podgledom iz ploča na čeličnoj, pokrivenoj potkonstrukciji (sastoji se iz nosive i montažne potkonstrukcije iz pocinčanih profila) koja se ovjesnim elementima učvršćuje za nosivi strop.</t>
  </si>
  <si>
    <t>Sve stropove komunikacijskih hodnika, podglede stubišta, otvore liftova i zidove i stupove podruma ličiti mat visokopokrivnom bojom</t>
  </si>
  <si>
    <t>Zidove stubišta i komunikacijskih hodnika oličiti bojom postojanom na čišćenje, ribanje i vremenske utjecaje.</t>
  </si>
  <si>
    <t>13.</t>
  </si>
  <si>
    <t>14.</t>
  </si>
  <si>
    <t>15.</t>
  </si>
  <si>
    <t>16.</t>
  </si>
  <si>
    <t>I. GRAĐEVINSKO-OBRTNIČKI RADOVI</t>
  </si>
  <si>
    <t>I.4.2.</t>
  </si>
  <si>
    <t>kg</t>
  </si>
  <si>
    <t>Ravni krov - hidroizolacija, profili</t>
  </si>
  <si>
    <t>Obračun po m1</t>
  </si>
  <si>
    <t>Ravni krov - hidroizolacija, prodori</t>
  </si>
  <si>
    <t>Provjera vodonepropusnosti ravnog krova.</t>
  </si>
  <si>
    <t>Nakon izvedenih svih radova i provjera potrebno je začepiti slivnike tipskim poklopcima i napuniti krov vodom razine cca. 10cm na 48 sati.
Nivo vode mjeri se nakon punjenja i prije pražnjenja.
U slučaju smanjenja nivoa ili pojave curenja potrebno je izvesti sve popravke i radove kako bi se osigurala vodonepropusnost.
Svi eventualni dodatni radovi neće se dodatno naplaćivati.</t>
  </si>
  <si>
    <t>U jediničnu cijenu stavke uključiti sav spojni i montažni pribor, prijevoze i prijenose, vezu na nosivu konstrukciju, brtvljenja spojeva te ostali rad i strojeve potrebne za kompletnu montažu do pune funkcionalnosti.</t>
  </si>
  <si>
    <t>PODOPOLAGAČKI RADOVI</t>
  </si>
  <si>
    <t>- zidovi</t>
  </si>
  <si>
    <t>I.10.2.</t>
  </si>
  <si>
    <t>I.10.3.</t>
  </si>
  <si>
    <t>Tehničkog propisa za građevinske konstrukcije (NN 017/17)</t>
  </si>
  <si>
    <t>Tolerancije ravnosti betonskih ploča, zidova i estrih površina propisuje se za svaki dio posebno sukladno važećim normama.</t>
  </si>
  <si>
    <t>Tehnička svojstva i drugi zahtjevi propisani su Prilozima Tehničkog propisa za građevinske konstrukcije.</t>
  </si>
  <si>
    <t>Prije nego se počne žbukati potrebno je izvršiti predradnje čišćenja ploha, i čišćenja i ispuhivanja fuga, kvašenje zidne površine vodom, te špricanje cem. mortom 1:1. Ako je zbog kiše ploha zida isuviše mokra, žbukanje treba odgoditi sve dok ploha zida ne bude dovoljno suha. Žbukanje se ne smije vršiti dok je temperatura prostora previsoka ili preniska, da žbuka ne bi ispucala. Ravnost mora biti u skladu sa propisanim tolerantnim odstupanjima, s tim da su mjerodavni uvijek stroži zahtjevi. Skela za visine preko 1,5 m uključena je u jediničnoj cijeni radova.</t>
  </si>
  <si>
    <t>Površina cementnog estriha mora pokazivati dobru prionljivost bez prisutnosti štetnih sastojaka ( cem. kore, ulja, masnoće, praha i sl. ) Prijanjajuća čvrstoća površine podloga mora biti barem 1,0 N/mm². Tlačna, savijajuća i prijanjajuća čvrstoća trebaju odgovarati očekivanim opterećenjima i namjeni površine. Cementni estih primjeran je za oblaganje kod preostatka vlage najviše  2 %.</t>
  </si>
  <si>
    <t>Završnu površinu estriha dobro strojno zagladiti da je pripravna za izravno postavljanje završne obloge. Ravnost mora biti u skladu sa propisanim tolerantnim odstupanjima, odnosno  na duljini 5,0 m može odstupati do 0,2 cm, a poprečni pad najviše do 0,1 %. Izrada estriha u padu uključena je u jediničnu cijenu</t>
  </si>
  <si>
    <t>izvješće o ispitivanju koeficijenta toplinske vodljivosti za sve ugrađene toplinsko izolacijske materijale.</t>
  </si>
  <si>
    <t>izvješće o ispitivanju faktora otpora difuziji vodene pare za sve ugrađene materijale.</t>
  </si>
  <si>
    <t>izvješće o ispitivanju vodonepropusnosti, propusnosti zraka, koeficijenta prolaza topline "u" i vrijednosti zvučne izolacije ugrađenih prozora i balkonskih vrata.</t>
  </si>
  <si>
    <t>izvješće o ispitivanju razine buke u boravišnim prostorijama gotove građevine</t>
  </si>
  <si>
    <t>Limarske radove izvesti prema opisu u troškovniku, uz eventualne korekcije projektom predviđenih razvijenih širina i opisa detalja po izmjeri na licu mjesta. Radove izvoditi po pravilima struke i primjenjujući važeće opće i posebne tehničke propise i norme.</t>
  </si>
  <si>
    <t>Podkonstrukcija se izrađuje od CD profila 60x27 u jednoj razini ili iz nosivih i montažnih profila u dvije razine, od pocinčanog lima debljine 0,7 mm i posebnih vješača koji se vijcima s tiplima pričvršćuju o stropnu konstrukciju ( anker fix ovjes sa žicom ili nonius ovjesni element ). Nosivi profili su na razmaku od 75 -100 cm, ovješeni na maksimalnom razmaku od 60 - 90 cm. Na nosive profile dolaze montažni na maksimalnom razmaku od 40-62,5 cm.</t>
  </si>
  <si>
    <t>Opločenje vršiti tamo gdje je to po projektu predviđeno, a prema opisu stavke izvršiti polaganje u cementnom mortu ili ljepljenjem. Izvoditelj se mora pridržavati važećih propisa i standarda.</t>
  </si>
  <si>
    <t>Kvaliteta pločica treba odgovarati važećim standardima.</t>
  </si>
  <si>
    <r>
      <t>čišćenje prostorija i okoliša nakon završetka radova,</t>
    </r>
    <r>
      <rPr>
        <sz val="9"/>
        <rFont val="Helvetica Neue"/>
        <family val="2"/>
        <charset val="238"/>
      </rPr>
      <t xml:space="preserve"> uključivo odvoz otpadnog materijala na gradsku planirku udaljenosti do 20 km. Odvoz otpada i pristojba za deponiranje otpada je u jediničnoj cijeni svake stavke i ne plaća se posebno.</t>
    </r>
  </si>
  <si>
    <t>Kvake u paru i obična brava s ključevima, s rozetama, podni ili zidni odbojnik. Jedino se kod sanitarnih prostora ugrađuje brava i kvaka sa ključem pričvršćenim uz štitnik (standardizirano za kupaonice) . Pri tome treba voditi računa da se odabere kvaka iz istog dizajnerskog paketa, kako za sobe tako i za kupaonice.</t>
  </si>
  <si>
    <t>Antikorozivna zaštita mora biti usklađena s Pravilnikom o tehničkim mjerama i uvjetima za zaštitu čeličnih konstrukcija od korozije (SI. list 32/70 = NN 53/91 i 44/95) i međunarodnim standardom ISO 12944-1 (do 5) ili jednakovrijedna norma ____________________________.</t>
  </si>
  <si>
    <t>Dobava i ugradnja polipropilenskog termički obrađenog geotekstila 300g/m2, debljine 2.2mm, tlačne čvrstoće 6,5 kN/m, statičke sile probijanja 1,5 kN, otpornost na piramidalno pucanje 100 N.</t>
  </si>
  <si>
    <t>Tlačna čvrstoća: CS I (0,4-2,5 N/mm2)
Čvrstoća prionjivosti (beton+UKG): više od 0,5 N/mm2; SL: B
Koeficijent paropropusnosti μ: manje od 20
Toplinska provodljivost: 0,47 W/mK
Kapilarna vodoupojnost: W 0
Razredba reakcije na požar: A 1
Optimalna debljina nanosa: 2 mm
Maksimalna debljina nanosa: 5 mm u jednom sloju
Vrijeme upotrebe: (20°C, 60% rel. vlaga) 24 h</t>
  </si>
  <si>
    <t>Sve podloge moraju biti čiste, čvrste, suhe, nosive, nesmrznute, bez ostataka oplatnih ulja. Slabo upojne podloge, glatke betone impregnirati dan prije nanošenja glet mase.</t>
  </si>
  <si>
    <t>Prilikom upotrebe pridržavati se uputa za upotrebu i sigurnosnih uputa proizvođača.</t>
  </si>
  <si>
    <t>Na sve otvore postaviti ugaone profile uračunate u cijenu. Obuhvaća impregnaciju, gletanje u dva sloja i pripremu za soboslikarske radove.</t>
  </si>
  <si>
    <t>Stavka uključuje punoplošno gletanje površina unutrašnjih zidova i stropova glet masom, bandažiranje spojeva, ručno i strojno brušenje, svu pripremu za bojanje.</t>
  </si>
  <si>
    <t>Izvodi se u slijedećim fazama:</t>
  </si>
  <si>
    <t>Stavka uključuje:</t>
  </si>
  <si>
    <t>Jedinična cijena sadrži:</t>
  </si>
  <si>
    <t>-</t>
  </si>
  <si>
    <t>osnovni materijal - pločice</t>
  </si>
  <si>
    <t>transportne troškove</t>
  </si>
  <si>
    <t>rad i sav potreban pomoćni materijal - Ijepilo, masa za fugiranje, trajnoelastični kit za sanitarije. i sl.</t>
  </si>
  <si>
    <t>čišćenje prostorija po završenom radu sa uklanjanjem šute i otpadaka</t>
  </si>
  <si>
    <t>Pločice se polažu Ijepljenjem s otvorenom reškom širine 2 mm zapunjenom masom za fugiranje u boji materijala. Pravilne reške postići postavom na križaste odstojnike.</t>
  </si>
  <si>
    <t>Čišćenje obuhvaća uklanjanje smeća, otpadaka, šute, materijala ili elemenata koje je nadzorni inženjer odbio i zatražio da se ukloni sa gradilišta, kao i konačno čišćenje i pranje nakon završetka svih radova, te držanje svih materijala uredno uskladištenih.</t>
  </si>
  <si>
    <t>Radovi nisu završeni dok Izvođač ne preda Investitoru dokumentaciju prema projektu i zakonu za dokazivanje kvalitete ugrađenih materijala i izvedenih radova uključivo rezultate svih ispitivanja uključivo s uspješno provedenim probnim opterećenjem konstrukcije, a sve kako je propisano zakonom, građevinskom dozvolom, projektom i pravilima struke kao obaveza izvođača.</t>
  </si>
  <si>
    <t xml:space="preserve">Izvođenje radova na gradilištu započeti tek kada je ono uređeno prema odredbama Pravilnika o zaštiti na radu u građevinarstvu. </t>
  </si>
  <si>
    <t>Spojeve različitih medija (opeka beton ili inst. okno zid) potrebno je rabicirati staklenom mrežicom. Spojeve zidanog zida sa AB konstrukcijom ankerirati armaturom u svakom trećem redu prema uputi statičara.</t>
  </si>
  <si>
    <t>Za unutarnje zidove predviđena je vapneno-cementna žbuka. Nanosi se na očvrsli cem. špric u debljin 15 mm. Nakon djelomičnog učvršćivanja, u pravilu drugi dan, navlažiti vodom i zafilcati. Na spojevima kutova ugraditi kutni profil i obraditi spoj staklenom mrežicom.</t>
  </si>
  <si>
    <t>Cijenom obuhvatiti svo potrebno gradivo i rad za izradu kompletne podloge s tim da će se posebno iskazati cijena za podpodlogu (eks. polistiren, pe folija), a posebno cijena za gradivo i rad završnog sloja.</t>
  </si>
  <si>
    <t xml:space="preserve">Cem. estrih (plivajući pod) izrađuje se nakon što su izrađeni pregradni zidovi. Kod zidova od gipskartonskih ploča upotrebljavati vanjsku ploču impregniranu  grund premazom  na mjestima gdje postoji mogućnost ovlaženja ploče tijekom radova (izrada estriha, postavljanje podnih i zidnih keramičkih i kamenih obloga </t>
  </si>
  <si>
    <t>Po završetku plivajućeg poda od cem. estriha potrebno je zapisnički preuzeti izvedenu podlogu i to tako da budu prisutni nadzorni inženjer, izvoditelj estrih podloge i podopolagač završnog sloja. U slučaju da se mjerenjem utvrde neravnine veće od odzvoljenih odstupanja, poravnanje izvršiti samonivelirajućim masama  tiksotropnim izravnavajućim mortom s ultrabrzim vezanjem za izravnavanje i saniranje lokalnih neravnina podova i stubišta (spremnim za daljnju obradu nakona 4 sata ). U slučaju pukotina neophodno je izvesti sanaciju istih kao što je gore navedeno. Poravnanje i sanacija pukotina ide na teret izvođača cem. estriha.</t>
  </si>
  <si>
    <t>Oplata vijenaca obračunava se po m2 vijenca mjereno po vanjskom rubu.</t>
  </si>
  <si>
    <t>izvješće o ispitivanju općih svojstava tih materijala ili ateste (certifikate) sukladnosti (čl.17 ZOGa),</t>
  </si>
  <si>
    <t>da li se kod velikih obloženih fasadnih površina toplinski koeficijenti rastezanja obloge i konstrukcije podudaraju</t>
  </si>
  <si>
    <t>da li je veličina spojnica i dilatacija odobrenih u projektu odgovara max. povremenim deformacijama konstrukcije</t>
  </si>
  <si>
    <t>Oblaganje zidova, stropova, podova i fasada izvodi se prema opisu radova iz projekta, glede postizanja uvjeta Zakona o gradnji</t>
  </si>
  <si>
    <t>Montažni zidovi se izvode od podkonstrukcije - nosivih CW profila od pocinčanog lima debljine 0,7 mm presjeka 50/75/100 mm na maksimalnom razmaku 41,7 - 62,5 cm (ako stavkom nije drugačije naznačeno) te s donjim i gornjim UW-profilom. Između profila se umeće mineralna vuna i osigurava se od micanja. Kod spoja sa zidom, stropom ili podom na profile se nanosi brtvena masa, a posebno i temeljito kod zahtjeva za zaštitu od buke. Sve rubne profile na spojevima s podom, stropom i sa zidovima treba učvrstiti odgovarajućim učvrsnim elementima. Učvrsni element za masivni zid, pod ili strop je tipla s vijkom. Za ostale priključne površine koriste se učvrsna sredstva koja odgovaraju podlozi. Sve profile koji su u dodiru s bočnim zidovima i s podom odn. stropom treba prije montaže obložiti samoljepivom PE brtvenom trakom odgovarajuće širine.</t>
  </si>
  <si>
    <t xml:space="preserve">Kod izvedbe podopolagačkih radova u svemu se trba pridržavati tehničkih uvjeta za ovu vrstu radova, zakona o zaštiti od požara (NN 92/10) i pravilnika o otpornosti na požar i drugim zahtjevima koje građevine moraju zadovoljiti u slučaju požara (NN 29/13). </t>
  </si>
  <si>
    <t>Količine iskazane ovim troškovnikom su:</t>
  </si>
  <si>
    <t>- projektantske pa postotak zbog loma i sl. treba ukalkulirati u jediničnu cijenu.</t>
  </si>
  <si>
    <t>- neto potrebne količine pa otpad zbog rezanja s obzirom na odabrane dimenzije pločica treba ukalkulirati u jed. cijenu.</t>
  </si>
  <si>
    <t>Kod izvedbe zidnog opločenja u jediničnu cijenu pojedine stavke ukalkulirati i brtvljenje silikonskim kitom sudara keramičkog opločenja s dovratnicima, oblogom druge vrste i sl.</t>
  </si>
  <si>
    <t xml:space="preserve">Sve obložene površine moraju biti izvedene potpuno ravno, bez ispupčenja ili udubljenja sa ujednačenim propisanim sljubnicama.Pločice se moraju namočiti prije lijepljenja. Nanešeni sloj ljepila mora biti takove debljine da se u njega potpuno utisnu neravnine (rebra) na poleđini pločice. Ljepilo nanositi nazubljenom lopaticom na podlogu. </t>
  </si>
  <si>
    <t xml:space="preserve">Opločenje započeti prema projektu. Rez pločica prema bočnim stranicama izvesti simetrično, o čemu treba voditi računa kod rasporeda pločica ovisno o odabranom formatu. Gornji rub sokla i zidnog opločenja koje ne ide do stropa treba obavezno izvesti polukružno zaobljenom užljebinom od nepropusne smjese, po cijeloj dužini ruba opločenja. Isto treba uračunati u jediničnu cijenu izvedbe iako to nije posebno navedeno opisom stavke. </t>
  </si>
  <si>
    <t xml:space="preserve">sav potreban materijal: kutnike, križice, dvokomponentno ljepilo i masa za fugiranje iI sitni spojni i bretveni materijal  te </t>
  </si>
  <si>
    <t>Vratno krilo sastavljeno je od drvenog roštilja sa saćastom ispunom, obostrano obloženo MDF pločom debljine 4 mm, završno lakirano lakom. Ugrađuje se u dovratnik ("futer" štok). Dovratnik i završne letvice (izrađene od MDF-a) kao i samo vratno krilo, završno se obrađuju u boji lakom.</t>
  </si>
  <si>
    <t>Krilo je bez “falca“ sa upuštenim inox okovom kojim se krilo vezuje za dovratnik. Vrata moraju na dovratniku imati gumenu brtvu bijele boje.</t>
  </si>
  <si>
    <r>
      <t xml:space="preserve">U jediničnu cijenu uključena je </t>
    </r>
    <r>
      <rPr>
        <sz val="9"/>
        <rFont val="Helvetica Neue"/>
        <family val="2"/>
        <charset val="238"/>
      </rPr>
      <t>završna obrada, sav okov, ugradnja vrata i završna obrada pokrovnih letvica dovratnika.</t>
    </r>
  </si>
  <si>
    <t xml:space="preserve">Napomena : opis izrade vrata i opreme na njima neće se dalje napominjati u stavkama troškovnika, nego dimenzija i smjer otvaranja vrata. Dovratnike fiksirati uz zidove poliuretnaskom pjenom uz potrebno razupiranje okvira vrata, da ne dođe do vitoperenja kod ekspandiranja pjene. </t>
  </si>
  <si>
    <t>Tehnički pregled i ispitivanje čelične konstrukcije obavlja se poslije završene montaže prema Tehničkom propisu građevinske konstrukcije (NN 17/17).</t>
  </si>
  <si>
    <t>UKUPNO I.1. PRIPREMNI RADOVI</t>
  </si>
  <si>
    <t>Obračun po m2 zida.</t>
  </si>
  <si>
    <t>Fasadu izvesti po preporukama proizvođača.</t>
  </si>
  <si>
    <t>RUŠENJA I DEMONTAŽE</t>
  </si>
  <si>
    <t>I.3.</t>
  </si>
  <si>
    <t>17.</t>
  </si>
  <si>
    <t xml:space="preserve">Izvođač bravarskih stavki na objektu ima slijedeće obveze:
</t>
  </si>
  <si>
    <t>1.4   Ugraditi fasadu u predviđenom roku i prema pravilima struke.</t>
  </si>
  <si>
    <t>1.3 Koordinirati svoje aktivnosti sa sa ostalim sudionicima u projektu a prema terminskom planu.</t>
  </si>
  <si>
    <t>ALUMINIJSKA I ČELIČNA BRAVARIJA</t>
  </si>
  <si>
    <t>18.</t>
  </si>
  <si>
    <t>19.</t>
  </si>
  <si>
    <t>Investitor:</t>
  </si>
  <si>
    <t>Lokacija:</t>
  </si>
  <si>
    <t>Čišćenje obuhvata zahvata i okoliša nakon završetka svih radova sa odvozom otpada i zaostalog građevinskog materijala na gradski depo udaljenosti do 20 km.</t>
  </si>
  <si>
    <t>I.2.7.</t>
  </si>
  <si>
    <t>I.2.8.</t>
  </si>
  <si>
    <t>I.2.9.</t>
  </si>
  <si>
    <t>I.2.10.</t>
  </si>
  <si>
    <t>Demontaža postojećeg pokrova ravnog krova i atike/vijenca/sokla od sintetičke hidroizolacijske membrane na bazi PVC-a, d=2 mm, uključivo sve završne, rubne profile i limove.</t>
  </si>
  <si>
    <t>- ravni krov</t>
  </si>
  <si>
    <t>- atika/vijenac/sokl, r.š. cca 40 cm</t>
  </si>
  <si>
    <t>UKUPNO I.2. RUŠENJA I DEMONTAŽE</t>
  </si>
  <si>
    <t>Stavka obuhvaća sve radove na uklanjanju, transportu, odlaganju, razastiranju i nabijanju materijala. Svi radovi izvode se prema općim tehničkim uvjetima za tu vrstu radova.</t>
  </si>
  <si>
    <t>Obračun po m2 tlocrtne projekcije zahvata.</t>
  </si>
  <si>
    <t>Stavka obuhvaća sve radove na uklanjanju, transportu, odlaganju, razastiranju i nabijanju materijala te izvedbe asfalta. Svi radovi izvode se prema općim tehničkim uvjetima za tu vrstu radova.</t>
  </si>
  <si>
    <t>Stavka obuhvaća sve radove na uklanjanju, transportu, odlaganju, razastiranju i nabijanju materijala te postavljanja opločnika. Svi radovi izvode se prema općim tehničkim uvjetima za tu vrstu radova.</t>
  </si>
  <si>
    <t>Nabava vode, travne smjese i dodatnih tvari, mješanje, transport, postupak nanošenja, g/m² sjemena. Mješavini različitih vrsta sjemena i vode dodaje se startno organsko i gnojivo produljenog djelovanja, popravljač tla, ljepilo, malč i /ili dodatne tvari ovisno o stanišnim uvjetima. Količine pojedinih komponenata se u hydroseeder ubacuju isključivo uz nadzor.</t>
  </si>
  <si>
    <t>Stavka obuhvaća sve radove na transportu, razastiranju i planiranju materijala.</t>
  </si>
  <si>
    <t>UKUPNO I.3. ZEMLJANI RADOVI</t>
  </si>
  <si>
    <t>Završno čišćenje</t>
  </si>
  <si>
    <t>Odvoz smeća</t>
  </si>
  <si>
    <t xml:space="preserve">IZOLATERSKI I KROVOPOKRIVAČKI RADOVI </t>
  </si>
  <si>
    <t>Ravni krov - parna brana</t>
  </si>
  <si>
    <t>Ravni krov - toplinska izolacija</t>
  </si>
  <si>
    <t>Ravni krov - toplinska izolacija gornje plohe nadozida/atike ispod opšava.</t>
  </si>
  <si>
    <t>Ravni krov - geotekstil kao razdjelni sloj ispod hidroizolacije</t>
  </si>
  <si>
    <t>Ravni krov - hidroizolacija, slivnik</t>
  </si>
  <si>
    <t>U jediničnu cijenu stavke uključen je sav spojni i montažni pribor, prijevozi i prijenosi, veza na nosivu konstrukciju te ostali rad i strojeve potrebne za kompletnu montažu.</t>
  </si>
  <si>
    <t>Izvodi se iz aluminijskog plastificiranog lima debljine 3.00mm, stavka sadrži i nosive kuke iz pocinčanog lima d=5mm, 3kom/m1.</t>
  </si>
  <si>
    <t>FASADERSKI RADOVI - KONTAKTNA FASADA</t>
  </si>
  <si>
    <t xml:space="preserve">Stavka uključuje sav rad i materijal, sve prijevoze i prijenose, rad na izradi i ugradnji. </t>
  </si>
  <si>
    <r>
      <t xml:space="preserve">ING4STUDIO d.o.o.
</t>
    </r>
    <r>
      <rPr>
        <sz val="10"/>
        <rFont val="Arial"/>
        <family val="2"/>
        <charset val="238"/>
      </rPr>
      <t>Bleiweisova 17, 10000 Zagreb</t>
    </r>
  </si>
  <si>
    <t>Zahvat i građevina:</t>
  </si>
  <si>
    <t>Glavna projektantica:</t>
  </si>
  <si>
    <t>ANA ALAR, dipl.ing.arh.</t>
  </si>
  <si>
    <t>PROJEKTANT:</t>
  </si>
  <si>
    <t>Emil Rohlik, mag.ing.arch.</t>
  </si>
  <si>
    <t>PROJEKTANTI SURADNICI:</t>
  </si>
  <si>
    <t>Ivana Knez, dipl.ing.arh.</t>
  </si>
  <si>
    <t>Martina Stjepandić, mag.ing.arch.</t>
  </si>
  <si>
    <t>DRVENE KONSTRUKCIJE</t>
  </si>
  <si>
    <t>Lamelirano drvo</t>
  </si>
  <si>
    <t>PREŠANJE ZUPČASTOG SPOJA I REZANJE LAMELA NA POTREBNU DUŽINU.
Prešanje lamela potrebno je izvesti odmah nakon nanošenja ljepila. Potrebna sila prešanja određuje se prema dimenzijama poprečnog presjeka lamele. Prilikom prešanja potrebno je izvršiti i kontrolu količine nanesenog ljepila. Ljepilo je naneseno u dovoljnoj količini ako  prilikom ostvarivanja potrebnog pritiska po cijeloj dužini spoja izađe višak ljepila.</t>
  </si>
  <si>
    <t>ODLEŽAVANJE LAMELA
Nakon prešanja lamele moraju odležati u tvornici zbog procesa vezivanja ljepila. Vrijeme odležavanja ovisi o uvjetima u proizvodnoj hali (temperatura i vlažnost zraka). Minimalno vrijeme odležavanja je 4 sata.</t>
  </si>
  <si>
    <t>BLANJANJE GREDA 
Blanjanje greda potrebno je izvršiti nakon odležavanja lijepljene rede. 
Blanjanjem se mora izvršiti prilagodba proizvedenih greda s potrebnim dimenzijama koje su navedene u projektu.
Površina nakon blanjanja mora biti ravna i glatka.</t>
  </si>
  <si>
    <t xml:space="preserve">ZAVRŠNA OBRADA
Završna obrada površine nosača potrebno je izvesti radi popravka blanjane površine. Popravci se mogu izvesti kitanjem, čepanjem, ubacivanjem dijela lamele ili popravak epoksidima.
Svakom popravku se pristupa individualno uz pristanak kontrolora proizvodnje. </t>
  </si>
  <si>
    <t>Za lijepljenje lameliranih elemenata mogu se upotrebljavati samo ona ljepila koja odgovaraju važećim standardima i propisima za drvene konstrukcije.
Za upotrijebljeno Ijepilo mora se znati: sastav i izgled, način pakiranja i uskladištenja, način pripreme Ijepila, uvjeti za rad i postupak pri radu, mehaničke karakteristike, postojanost kroz vrijeme, utjecaj vlage i postojanost na druge moguće štetne utjecaje. Ljepilo mora imati odgovarajući certifikat i odgovarati deklariranim svojstvima.
U pravilu vrsta Ijepila se ne propisuje jer ona zavisi o tehnološkim dostignućima, tradiciji i iskustvu izvoditelja. Međutim, Ijepilo koje ce se koristiti za Iijepljenje lamela mora imati gore navedena svojstva i atest. Predlaže se upotreba melaminskog Ijepila (sa katalizatorom) ili drugog Ijepila koje ima iste ili bolje karakteristike naročito u pogledu postojanosti na vlagu i temperaturu. Lamele koje se Iijepe trebaju imati vlažnost od 12 % ± 2 %.   Ljepilo se miješa strojno u specijalnim miješalicama. Posebnu pažnju treba obratiti na temperaturu izmiješane smjese Ijepila, koja se mora kretati od 15° do 20° C, zbog utjecaja na uporabno vrijeme Ijepila kao i na sam proces Iijepljenja (u slučaju potrebe za radom u Ijetnim mjesecima, miješalice trebaju imati rashladne uređaje, obično uređaj za vodeno hlađenje). Ljepilo se nanosi na spojne ravnine, na površine koje se Iijepe, pa se zatim poslije određenog vremena uspostavlja kontakt između tih površina, redovito pod pritiskom. Ovaj pritisak se održava sve do očvršćivanja Ijepila. Prilikom nanošenja Ijepila od posebne je važnosti nanošenje na spojne ravnine. To znaci, da viskozitet Ijepila mora da bude takav da ispuni sve pore na vanjskim površinama odnosno da kvalitetno prekrije kontaktne plohe.
Ljepilo se nanosi na spojne površine, ravnomjerno i najbolje strojno u količini oko 450 gr/m2), ovisno od: vrste drveta, vlažnosti, temperature i drugog (potrebna količina Ijepila određuje se probnim lijepljenjem na probnim uzorcima).
Slijepljeni elementi, zavisno od vrste drveta, stavljaju se pod preše, odn. pod pritisak, za koje vrijeme ljepilo veže - očvrsćava. Veličina ovog pritiska varira u granicama:
- za meko drvo od 30 do 60 N/cm2,
- za tvrdo drvo od 60 do 90 N/cm2.</t>
  </si>
  <si>
    <t>ZAŠTITA DRVETA U KONSTRUKCIJAMA</t>
  </si>
  <si>
    <t xml:space="preserve">MJERE ZAŠTITE PRI IZRADI I UGRADNJI
Vanjske površine nosača moraju biti obrađene do onog stupnja finoće koji omogućuje brzo oticanje kondenzata, kvalitetnije nanošenje vanjske zaštite i veću otpornost na zapaljivost. lz istih razloga rubovi nosača moraju se blago zaobliti.
Nosači od lameliranog Iijepljenog drveta, izloženi uvjetima nagle promjene vlažnosti i temperature, moraju se izraditi od drveta sa nižim postotkom vlažnosti, sa odgovarajućim Ijepilom za ove uvjete i tanjim lamelama. Nosači namijenjeni za ovakve uvjete ne smiju u toku transporta i uskladištenja biti izloženi mogućim značajnim promjenama vlage u drvetu. Izjednačavanje vlage i temperature zraka ambijenta u kojem je konstrukcija mora u početnoj fazi biti postepeno i u granicama stupnja vlažnosti. Ukoliko pored svih poduzetih mjera dođe do pucanja drveta u lamelama, nužno je ove zatvoriti, i to tako da ne dođe do njihovih ponovnih otvaranja.
</t>
  </si>
  <si>
    <t xml:space="preserve">TRANSPORT I MONTAŽA
Nakon izrade drvene konstrukcije ista se mora transportirati do gradilišta i montirati na projektom predviđeno mjesto. Da ne bi došlo do nedopuštenih naprezanja u konstrukciji za vrijeme transporta i montaže, Ili nedopuštenih deformacija odn. oštećenja izvoditelj mora izraditi PLAN TRANSPORTA I PLAN MONTAZE.
Planom transporta drvene konstrukcije prikazuje se i opisuje način transporta, pri čemu se mora dokazati da naprezanje i deformacije za vrijeme transporta ne prelaze dopuštene vrijednosti, uzimajući u obzir dinamičko djelovanje. Dokaz treba provesti sa dinamičkim faktorom.
Osim toga iz transportnog plana mora biti vidljiv način osiguranja stabilnosti drvene konstrukcije protiv prevrtanja u toku transporta. Nosači se, po pravilu, moraju transportirati u istom položaju u kome će biti i ugrađeni (obično vertikalno). Nosači se ne smiju transportirati u horizontalnom položaju ako takav položaj nije statički uzet u proračun i ako nosači u tom položaju neće biti postavljeni na dovoljno krutu podlogu koja treba spriječiti štetno ponašanje nosača u transportu. Transportni put mora biti utvrđen, pri čemu se mora voditi računa o minimalnim radijusima krivina, kao i o postojećim gabaritima na putu transporta. Elementi koji za vrijeme transporta imaju naprezanja suprotna onima u eksploataciji, moraju biti za vrijeme transporta tako osigurani da raspored naprezanja u poprečnim presjecima bude u skladu sa eksploatacijskim rasporedom napona. Pri utovaru, transportu i istovaru moraju se provesti takva osiguranja da ne dođe do oštećenja ili mjestimičnog utiskivanja elemenata konstrukcije. Pri promjeni plana transporta mora se izraditi novi plan transporta s odgovarajućim proračunima.
</t>
  </si>
  <si>
    <t>Podacima u planu montaže dokazuje se da odabranim načinom montaže neće doći do prekoračenja montažnih naprezanja i deformacija u elementima konstrukcije odnosno konstrukcije kao cjeline, kao i da za vrijeme montaže da neće doći do gubitka stabilnosti elemenata konstrukcije. Da bi se izbjegla utiskivanja, odnosno sva oštećenja površine elemenata konstrukcije, podizanje elemenata konstrukcije, odnosno cijele konstrukcije izvršiti će se uz adekvatnu zaštitu mjesta prihvaćanja. Elementi koji za vrijeme montaže imaju naprezanja suprotna onima u eksploataciji moraju za vrijeme montaže biti tako osigurani da raspored naprezanja u poprečnim presjecima bude u skladu sa eksploatacijskim rasporedom naprezanja. Pri promjeni plana montaže mora se izraditi novi plan montaže s odgovarajućim proračunima.
Prije izvođenja elemenata drvene konstrukcije izvođač mora:
- pregledati svaku otpremnicu i oznaku na drvenim proizvodima, mehaničkim spajalima, ljepilima, zaštitnim sredstvima i drugima građevnim proizvodima, koji se koriste,
- vizualno kontrolirati drvne proizvode, ambalažu mehaničkih spajala, ljepila, zaštitnih sredstava i ambalaže ostalih građevnih proizvoda da se utvrde moguća oštećenja,
- utvrditi sadržaj vode drvnih proizvoda</t>
  </si>
  <si>
    <t>Nadzorni inženjer neposredno prije ugradnje drvenih elemenata u drvenu konstrukciju mora:
- provjeriti da li je za drveni element, izrađen prema projektu drvene konstrukcije, dokazana njegova uporabljivost u skladu s projektom
- provjeriti postoji li za drveni element proizveden prema tehničkoj specifikaciji isprava o sukladnosti te da li je drveni element  u skladu s projektom drvene konstrukcije 
- provjeriti da li je drveni element postavljen u skladu s projektom drvene konstrukcije, odnosno s tehničkom uputom za ugradnju i uporabu
- dokumentirati nalaze svih provedenih provjera zapisom u građevinski dnevnik.
Proizvođač lijepljenog lameliranog drva u svojoj tvornici mora angažirati ovlaštenog inženjera građevinarstva koji će utvrditi da je je lijepljeno lamelirano drvo izrađeno u klasi kvalitete i dimenzijama propisanima u projektu.</t>
  </si>
  <si>
    <t>I.3.4.</t>
  </si>
  <si>
    <t>Tehnički propisi - kontrola kvalitete, zahtjevi, ispitivanja, sukladnost, toplinska zaštita:
Zakon o gradnji (NN RH br. 153/13, 20/17, 39/19)
Zakon o građevnim proizvodima, NN 76/13 i 30/14
Tehnički propis o racionalnoj uporabi energije i toplinskoj zaštiti u zgradama, NN 110/08, 97/14, 128/15
Tehnički propis za prozore i vrata, NN 69/06
Zakon o zaštiti na radu (NN  RH br. 71/14, 118/14)
Zakon o normizaciji (NN RH  br. 80/13)
Tehnički propisi za održavanje čeličnih konstrukcija za vrijeme eksploatacije, SL 6/65
Tehnički propisi za pregled i ispitivanja nosivih čeličnih konstrukcija, SL 6/65
Tehnički propis za građevisnke konstrukcije, NN 17/17
Pravilnik o otpornosti na požar i drugim zahtjevima koje građevine moraju zadovoljiti u slučaju požara, NN 29/13</t>
  </si>
  <si>
    <r>
      <t xml:space="preserve">Radove na razgrađivanju - rušenju potrebno je izvodti uz maksimalnu opreznost i primjenu svih zaštitnih mjera. </t>
    </r>
    <r>
      <rPr>
        <sz val="10"/>
        <color indexed="10"/>
        <rFont val="Arial Narrow"/>
        <family val="2"/>
        <charset val="238"/>
      </rPr>
      <t/>
    </r>
  </si>
  <si>
    <t>Obračun po komadu</t>
  </si>
  <si>
    <t>Obračun po m3.</t>
  </si>
  <si>
    <t>m'</t>
  </si>
  <si>
    <t>U jediničnoj cijeni pojedine stavke uračunato je rušenje, iznašanje, utovar, odvoz na deponij, plaćanje naknade na deponiju.</t>
  </si>
  <si>
    <t>Dobava i postavljanje betonskih opločnika na podmetačima, na ravni krov.</t>
  </si>
  <si>
    <t>U prirodnoj boji betona.</t>
  </si>
  <si>
    <t>Stavka obuhvaća sve transporte, radove i osnovni i pomoćni materijal.</t>
  </si>
  <si>
    <t>Opločnici se postavljaju na gumene ili plastične podmetače i niveliraju prema potrebi.</t>
  </si>
  <si>
    <t>I.2.6.</t>
  </si>
  <si>
    <t>- beton</t>
  </si>
  <si>
    <t>Obuhvaća čišćenje od oplatnog ulja, sanacija mjesta eventualne segragacije betona, obrada spojeva oplate brušenjem, struganje iscurjelog cementnog mlijeka i zatvaranje rupa od veza oplate. Betonske površine moraju biti potpuno pripremljene za izvedbu gletanja.</t>
  </si>
  <si>
    <t>Obračun po m2 obrađene površine</t>
  </si>
  <si>
    <t>- osnovni i pomoćni materijal</t>
  </si>
  <si>
    <t>- dobavu, pripremu i ugradnju materijala</t>
  </si>
  <si>
    <t>- povezivanje zida s drugim stijenama po pravilu struke</t>
  </si>
  <si>
    <t>Žbuka se rabicira na spojevima sa zidovima drugih vrsta materijala.</t>
  </si>
  <si>
    <t>Presjek usjeka max 10x5 cm a veličina otvora cca 30/30 cm</t>
  </si>
  <si>
    <t>a) usjeci</t>
  </si>
  <si>
    <t>b) otvori</t>
  </si>
  <si>
    <t xml:space="preserve">Obračun po m1 prosječno velikog usjeka presjeka cca 10/5cm    </t>
  </si>
  <si>
    <t xml:space="preserve">Obračun po komadu prosječno velikog otvora veličine cca 30/30cm.    </t>
  </si>
  <si>
    <t>Opće napomene:</t>
  </si>
  <si>
    <t>I.8.6.</t>
  </si>
  <si>
    <t>Popločenje zidova keramičkim pločicama.</t>
  </si>
  <si>
    <t>I.3.5.</t>
  </si>
  <si>
    <t>I.8.4.</t>
  </si>
  <si>
    <t>I.8.5.</t>
  </si>
  <si>
    <t>IZOLATERSKI I KROVOPOKRIVAČKI RADOVI</t>
  </si>
  <si>
    <t>20.</t>
  </si>
  <si>
    <t>21.</t>
  </si>
  <si>
    <t>22.</t>
  </si>
  <si>
    <t>23.</t>
  </si>
  <si>
    <t>24.</t>
  </si>
  <si>
    <t>II.1.</t>
  </si>
  <si>
    <t>II.2.</t>
  </si>
  <si>
    <t>II.3.</t>
  </si>
  <si>
    <t>II.3.1.</t>
  </si>
  <si>
    <t>II.3.2.</t>
  </si>
  <si>
    <t>II.3.3.</t>
  </si>
  <si>
    <t>II.3.4.</t>
  </si>
  <si>
    <t>II.3.5.</t>
  </si>
  <si>
    <t>II.4.</t>
  </si>
  <si>
    <t>II.5.</t>
  </si>
  <si>
    <t>II.6.</t>
  </si>
  <si>
    <t>U jediničnu cijenu ukalkulirati i radnu skelu ili platformu.</t>
  </si>
  <si>
    <t>ELEKTROINSTALACIJE JAKE I SLABE STRUJE</t>
  </si>
  <si>
    <t>VI.</t>
  </si>
  <si>
    <t>Željka Hitrec, dipl.ing.el.</t>
  </si>
  <si>
    <t>Prilikom izrade ponude, ponuditelj mora provjeriti rokove dobave materijala i opreme, da bi radove dovršio u ugovorenom roku bez kašnjenja uzrokovanih rokovima isporuke.</t>
  </si>
  <si>
    <t>Ako se ukaže potreba za izvođenjem radova koji nisu predviđeni troškovnikom, izvođač radova mora za izvedbu istih dobiti odobrenje od nadzornog inženjera, sastaviti ponudu i radove ugovoriti s Investitorom.</t>
  </si>
  <si>
    <t>Svu štetu koju izvoditelj nanese nemarom okolnim prostorima, zgradama, predmetima, infrastrukturi i okolišu, dužan je popraviti i dovesti u prvobitno stanje i to o svom trošku. Prije početka radova izvoditelj je dužan fotografirati postojeće stanje građevine kako bi imao dokaze u slučaju eventualnih oštećenja. Izvođač je odgovoran za izvedene radove do primopredaje radova i u slučaju bilo kakve štete ili kvara dužan je o svom trošku to otkloniti.</t>
  </si>
  <si>
    <t>VI.1.</t>
  </si>
  <si>
    <t>VI.1.1.</t>
  </si>
  <si>
    <t>VI.1.2.</t>
  </si>
  <si>
    <t>VI.2.1.</t>
  </si>
  <si>
    <t>VI.2.2.</t>
  </si>
  <si>
    <t>VI.3.1.</t>
  </si>
  <si>
    <t>VI.3.2.</t>
  </si>
  <si>
    <t>DEMONTAŽNI RADOVI</t>
  </si>
  <si>
    <t>m</t>
  </si>
  <si>
    <t>kompl</t>
  </si>
  <si>
    <t>VI.2.</t>
  </si>
  <si>
    <t>VI.3.</t>
  </si>
  <si>
    <t>Ana Novak, mag.ing.mech.</t>
  </si>
  <si>
    <t>PROJEKTANT SURADNIK:</t>
  </si>
  <si>
    <t>Nika Nevečerel, dipl.ing.stroj.</t>
  </si>
  <si>
    <t>Radi normalnog odvijanja radova izvoditelj  je dužan izvesti sve građevinske predradnje, osigurati prostoriju za smještaj materijala i alata.</t>
  </si>
  <si>
    <t>Prije stavljanja instalacije u pogon i tehničkog pregleda izvođač je dužan izvršiti slijedeća mjerenja i ispitivanja:</t>
  </si>
  <si>
    <t>- tlačnu probu
- probni rad, balansiranje mreže
- mjerenje tlaka i količine po priključnom mjestu
- ispitivanje signalizacije i alarma, simuliranje kvara</t>
  </si>
  <si>
    <t xml:space="preserve">ispitivanjem treba zapisnički ustanoviti:                                 </t>
  </si>
  <si>
    <t>- radi li instalacija bez šumova i udaraca</t>
  </si>
  <si>
    <t>- da li je instalacija kod radne temperature nepropusna</t>
  </si>
  <si>
    <t>- rade li zaporni organi i regulacioni sklopovi ispravno i mogu li se lakopodešavati</t>
  </si>
  <si>
    <t>- rade li ragulacioni sklopovi prema traženim projektnim parametrima</t>
  </si>
  <si>
    <t>- pokazuju li svi kontrolni instrumenti ispravne podatke</t>
  </si>
  <si>
    <t>- postoje li natpisne pločice na svim osnovnim elementima postrojenja kojima poslužitelj mora rukovati</t>
  </si>
  <si>
    <t xml:space="preserve">- postoje li u prostru s uređajima upute i sheme za rukovanjei opsluživanje </t>
  </si>
  <si>
    <t>Za sva mjerenja i ispitivanja koja su izvršena sastaviti odgovarajuće izvještaje.</t>
  </si>
  <si>
    <t>Investitor je dužan da tijekom čitave izgradnje objekta osigura stručni nadzor nad izvođenjem radova.</t>
  </si>
  <si>
    <t>Puštanje instalacije u eksploataciju dozvoljeno je tek nakon obavljenog tehničkog pregleda i dobivanja uporabne dozvole.</t>
  </si>
  <si>
    <t>Ako troškovnikom i tehničkim opisom nije drugačije dato, narudžba materijala obuhvaća isporuku pripadajućeg materijala i proizvoda uključujući istovar, skladištenje i otpremu do mjesta ugradnje.</t>
  </si>
  <si>
    <t>- aparata i uređaja i upravljačkih elektro ormara
- bakrenih cijevi za razvod
- priključnica</t>
  </si>
  <si>
    <t>Zagađeni ili oštećeni dijelovi uređaja neće se preuzeti.</t>
  </si>
  <si>
    <t>Ako bi se instalacija  pri montaži  nepotrebno i uslijed nemarnosti i nestručnosti oštetila, troškove štete snosit će izvođač instalacija.</t>
  </si>
  <si>
    <t>Rušenje i siječenje čeličnih armirano betonskih greda i stupova ne smije se vršiti bez znanja i odobrenja nadzornog organa za ove radove.</t>
  </si>
  <si>
    <t>Svaki izvođač ima pravo izbora kome će dati ispitati kvalitetu i funkcionalnost, no to svakako mora biti ovlaštena organizacija.</t>
  </si>
  <si>
    <t>IV.1.</t>
  </si>
  <si>
    <t xml:space="preserve">DEMONTAŽNI RADOVI </t>
  </si>
  <si>
    <t>IV.1.1.</t>
  </si>
  <si>
    <t>IV.1.2.</t>
  </si>
  <si>
    <t>Obračun po kilogramu</t>
  </si>
  <si>
    <t>IV.1.3.</t>
  </si>
  <si>
    <t>IV.1.4.</t>
  </si>
  <si>
    <t>IV.1.5.</t>
  </si>
  <si>
    <t>IV.1.6.</t>
  </si>
  <si>
    <t>IV.1.7.</t>
  </si>
  <si>
    <t>IV.1.8.</t>
  </si>
  <si>
    <t>Transport opreme i alata na gradilište (uključivo vertikalni transport), te odvoz alata i ostataka materijala sa gradilišta. U stavku uključeno zbrinjavanje i odvoz preostalog otpadnog materijala s gradilišta do deponije na udaljenosti do 30km od gradilišta.</t>
  </si>
  <si>
    <t>UKUPNO IV.1. DEMONTAŽNI RADOVI:</t>
  </si>
  <si>
    <t>IV.2.</t>
  </si>
  <si>
    <t>IV.2.1.</t>
  </si>
  <si>
    <t>IV.2.2.</t>
  </si>
  <si>
    <t>IV.2.3.</t>
  </si>
  <si>
    <t>IV.2.4.</t>
  </si>
  <si>
    <t>IV.2.5.</t>
  </si>
  <si>
    <t>IV.2.6.</t>
  </si>
  <si>
    <t>IV.2.7.</t>
  </si>
  <si>
    <t>IV.2.8.</t>
  </si>
  <si>
    <t>IV.2.9.</t>
  </si>
  <si>
    <t>IV.2.10.</t>
  </si>
  <si>
    <t>Visina dobave i protočni volumen mora odgovarati traženom. Dopuštena tolerancija dimenzija i težine uređaja je +/-10%. Dodatno električno napajanje +5%.</t>
  </si>
  <si>
    <t>DN 125</t>
  </si>
  <si>
    <t>DN 50</t>
  </si>
  <si>
    <t>DN 40</t>
  </si>
  <si>
    <t>DN 32</t>
  </si>
  <si>
    <t>DN 25</t>
  </si>
  <si>
    <t>Kuglasta slavina za vodu, NP16</t>
  </si>
  <si>
    <t>DN 20</t>
  </si>
  <si>
    <t>Nepovratni ventil za vodu, NP16</t>
  </si>
  <si>
    <t>Protupožarno brtvljenje trajno elastičnim vatrootpornim kitom F90  na mjestima prodora iz jednog požarnog sektora u drugi.</t>
  </si>
  <si>
    <t>IV.3.</t>
  </si>
  <si>
    <t>IV.3.1.</t>
  </si>
  <si>
    <t>IV.3.2.</t>
  </si>
  <si>
    <t>Obračun po metru</t>
  </si>
  <si>
    <t>IV.3.3.</t>
  </si>
  <si>
    <t>IV.3.4.</t>
  </si>
  <si>
    <t xml:space="preserve">Obračun po metru kvadratnom </t>
  </si>
  <si>
    <t>IV.3.5.</t>
  </si>
  <si>
    <t>IV.3.6.</t>
  </si>
  <si>
    <t>IV.3.7.</t>
  </si>
  <si>
    <t>IV.3.8.</t>
  </si>
  <si>
    <t>IV.3.9.</t>
  </si>
  <si>
    <t>IV.3.10.</t>
  </si>
  <si>
    <t>IV.3.11.</t>
  </si>
  <si>
    <t>IV.3.12.</t>
  </si>
  <si>
    <t>IV.3.13.</t>
  </si>
  <si>
    <t>IV.3.14.</t>
  </si>
  <si>
    <t>IV.3.15.</t>
  </si>
  <si>
    <t>IV.3.16.</t>
  </si>
  <si>
    <t>IV.3.17.</t>
  </si>
  <si>
    <t>IV.3.18.</t>
  </si>
  <si>
    <t>IV.3.19.</t>
  </si>
  <si>
    <t>IV.4.</t>
  </si>
  <si>
    <t>IV.4.1.</t>
  </si>
  <si>
    <t>Obračun po metru.</t>
  </si>
  <si>
    <t>IV.4.2.</t>
  </si>
  <si>
    <t>IV.4.3.</t>
  </si>
  <si>
    <t>IV.4.4.</t>
  </si>
  <si>
    <t>GRAĐEVINSKI DIO</t>
  </si>
  <si>
    <t>STROJARSKI DIO</t>
  </si>
  <si>
    <t>IV.5.</t>
  </si>
  <si>
    <t>IV.5.1.</t>
  </si>
  <si>
    <t/>
  </si>
  <si>
    <t>Tehničke karakteristike:</t>
  </si>
  <si>
    <t>IV.5.2.</t>
  </si>
  <si>
    <t>IV.5.3.</t>
  </si>
  <si>
    <t>IV.5.4.</t>
  </si>
  <si>
    <t>Tehničke karakteristike uređaja:</t>
  </si>
  <si>
    <t>IV.5.5.</t>
  </si>
  <si>
    <t>IV.5.6.</t>
  </si>
  <si>
    <t>IV.5.7.</t>
  </si>
  <si>
    <t>IV.6.</t>
  </si>
  <si>
    <t>IV.6.1.</t>
  </si>
  <si>
    <t>IV.6.2.</t>
  </si>
  <si>
    <t xml:space="preserve">Regulator diferencijalnog tlaka, kućište od mjedi otporne na otcinčavanje, impulsni vod 1000 mm sadržan, priključci kolčak obostrano, područje regulacije diferencijalnog tlaka 5- 30 kPa. </t>
  </si>
  <si>
    <t>IV.6.3.</t>
  </si>
  <si>
    <t>Kompaktni ventilski pločasti radijator iz čeličnog lima 1,25 mm, temeljno i završno oličen, sa zavarenim nosačima za vješanje, termostatskim ventilom i zaštitnom kapom, okretnim čepom za odzračivanje i ventilskim čepom za ispuštanje vode, za priključenje odozdo higijenske izvedbe dimenzija:</t>
  </si>
  <si>
    <t xml:space="preserve">Dopuštena tolerancija ogrjevnog učinka je +/- 5%. Dopuštena tolerancija dužine  i težine uređaja je +/-5%.  </t>
  </si>
  <si>
    <t>Radijatori širine 105mm. Slijedećih dimenzija (visina x dužina  ):</t>
  </si>
  <si>
    <t>900x720</t>
  </si>
  <si>
    <t>Radijatori širine 80mm. Slijedećih dimenzija (visina x dužina  ):</t>
  </si>
  <si>
    <t>600x1120</t>
  </si>
  <si>
    <t>600x720</t>
  </si>
  <si>
    <t>IV.6.4.</t>
  </si>
  <si>
    <t>900 mm</t>
  </si>
  <si>
    <t>600 mm</t>
  </si>
  <si>
    <t>IV.6.5.</t>
  </si>
  <si>
    <t xml:space="preserve"> kom </t>
  </si>
  <si>
    <t>IV.6.6.</t>
  </si>
  <si>
    <t>Zaštitna plastična rozeta, bijela, dvostruka</t>
  </si>
  <si>
    <t>IV.6.7.</t>
  </si>
  <si>
    <t xml:space="preserve">Termostatska glava sa tekućinom za ugradnju na integrirani radijatorski ventil </t>
  </si>
  <si>
    <t>IV.6.8.</t>
  </si>
  <si>
    <t xml:space="preserve">Radijatorska prigušnica </t>
  </si>
  <si>
    <t>R15</t>
  </si>
  <si>
    <t>IV.6.9.</t>
  </si>
  <si>
    <t>IV.6.10.</t>
  </si>
  <si>
    <t>IV.6.11.</t>
  </si>
  <si>
    <t>IV.7.</t>
  </si>
  <si>
    <t>IV.7.1.</t>
  </si>
  <si>
    <t>IV.7.2.</t>
  </si>
  <si>
    <t>IV.7.3.</t>
  </si>
  <si>
    <t>IV.7.4.</t>
  </si>
  <si>
    <t>IV.7.5.</t>
  </si>
  <si>
    <t>Obračun po metru dužnom., slijedećih dimenzija:</t>
  </si>
  <si>
    <t>do Ø125           s = 0,6 mm</t>
  </si>
  <si>
    <t>Ø140 - Ø250    s = 0,75 mm</t>
  </si>
  <si>
    <t>Ø280 - Ø500    s = 0,88 mm</t>
  </si>
  <si>
    <t>Ø500 - Ø1000  s = 1,00 mm</t>
  </si>
  <si>
    <t>dimenzije:</t>
  </si>
  <si>
    <t>Ø100</t>
  </si>
  <si>
    <t>Ø125</t>
  </si>
  <si>
    <t>Ø150</t>
  </si>
  <si>
    <t>Ø250</t>
  </si>
  <si>
    <t>IV.8.</t>
  </si>
  <si>
    <t>IV.8.1.</t>
  </si>
  <si>
    <t>IV.8.2.</t>
  </si>
  <si>
    <t>IV.8.3.</t>
  </si>
  <si>
    <t>IV.9.</t>
  </si>
  <si>
    <t>IV.9.1.</t>
  </si>
  <si>
    <t>IV.9.2.</t>
  </si>
  <si>
    <t>IV.9.3.</t>
  </si>
  <si>
    <t>Ventilacijske cijevi za odsis digestora od PVC materijala, uključivo sve fazonske komade, brtvljenje, ovjes, te sav potreban materijal za ugradnju.</t>
  </si>
  <si>
    <t>Obračun po metru. Dimenzije:</t>
  </si>
  <si>
    <t>IV.9.4.</t>
  </si>
  <si>
    <t>IV.9.5.</t>
  </si>
  <si>
    <t>Ventilacijske cijevi od PP materijala za ventilaciju ormara za držanje tehničkih plinova i ormara za držanje kemikalija, uključivo sve fazonske komade, brtvljenje, ovjes, te sav potreban materijal za ugradnju.</t>
  </si>
  <si>
    <t xml:space="preserve">Okrugla fasadna protukišna žaluzina namjenjena za ugradnju vijcima u zid. Izrađena iz eloksiranog aluminija, opremljena sa zaštitnom pocinčanom žičanom mrežicom na stražnjoj strani. Obračun po komadu. +/- 5% odstupanja od dimenzije. Dimenzije: </t>
  </si>
  <si>
    <t>Prijevoz naprijed specificirane opreme, materijala i alata na gradilište te povrat alata i eventualno preostalog materijala na skladište izvođača</t>
  </si>
  <si>
    <t>Uključivo:</t>
  </si>
  <si>
    <t>RADIJATORSKO GRIJANJE</t>
  </si>
  <si>
    <t>ELEKTROINSTALACIJE</t>
  </si>
  <si>
    <t>Prije početka radova izvođač radova dužan je u skladu s važećim propisima označiti i osigurati gradilište.</t>
  </si>
  <si>
    <t>Sve stavke troškovnika moraju su količinski kontrolirati prije narudžbe.</t>
  </si>
  <si>
    <t>Sve odredbe ovih općih uvjeta kao i ostali dijelovi projekta su sastavni dio ugovora o gradnji zaključenog između Investitora i Izvoditelja, a Izvoditelj se obvezuje da ih prihvaća bez prigovora i primjedbi.</t>
  </si>
  <si>
    <t>Stavkama uz kabele obuhvaćena je dobava, polaganje i spajanje kabela, komplet s odgovarajućim razvodnim kutijama i sitnim instalacijskim materijalom i priborom.</t>
  </si>
  <si>
    <t>Kod podžbuknog polaganja kabela stavkama je obuhvaćeno dubljenje žlijeba i otvora za razvodne kutije u zidu, zatvaranje otvora, proboj zidova i ostala građevinska pripomoć.</t>
  </si>
  <si>
    <t>Kod izvođenja el.instalacije u montažnim pregradnim zidovima i stropovima (gips, drvo,metal) instalaciju izvoditi obavezno u samogasivim savitljivim PVC instalacijskim cijevima, a koristiti posebne montažne i razvodne kutije za montažu u pregrade.</t>
  </si>
  <si>
    <t>Obveza izvođača je izrada radioničke dokumentacije sa smještajem elemenata u instalacijske kutije.</t>
  </si>
  <si>
    <t>Pribor mora biti istog tipa za sve vrste instalacija.</t>
  </si>
  <si>
    <t>U istu kutiju ne smiju se postavljati elementi instalacija jake i slabe struje.</t>
  </si>
  <si>
    <t>U stavkama troškovnika koje obuhvaćaju  demontažu elektroinstalacijskog pribora ( rasvjetna tijela, instalacijske kutije, kabeli i ormari), potrebno je najprije svu instalaciju dovesti u beznaponsko stanje i tek tada se može pristupiti demontaži.</t>
  </si>
  <si>
    <t>U cijenu je potrebno predvidjeti sva potrebna ispitivanja instalacije i njenih dijelova, izdavanja odgovarajućih protokola, integriranja sustava, programiranja opreme, obuku korisnika, te izradu Uputa za korištenje. Potrebno je poredvidjeti i ispitivanje dijela instalacija koje se zadržavaju na objektu ( na 1. katu) do pune funkcionalnosti.</t>
  </si>
  <si>
    <t>V.1.</t>
  </si>
  <si>
    <t>Napomena: prije radova demontaže potrebno je iskopčati napajanje u GRO-u građevine te obavezno provjeriti beznaponsko stanje na svim dijelovima instalacije koji se demontiraju</t>
  </si>
  <si>
    <t>Nakon utvrđivanja beznaponskog stanja treba pristupiti iskapčanju svih dovodnih kabela.</t>
  </si>
  <si>
    <t>V.1.1.</t>
  </si>
  <si>
    <t>V.1.2.</t>
  </si>
  <si>
    <t>Demontaža postojećih plastičnih kanalica, i kableskih polica, kabela</t>
  </si>
  <si>
    <t>Obračun po m</t>
  </si>
  <si>
    <t>V.1.3.</t>
  </si>
  <si>
    <t>V.1.4.</t>
  </si>
  <si>
    <t>V.2.</t>
  </si>
  <si>
    <t>V.2.1.</t>
  </si>
  <si>
    <t>V.2.2.</t>
  </si>
  <si>
    <t>V.3.</t>
  </si>
  <si>
    <t>V.3.1.</t>
  </si>
  <si>
    <t>V.3.2.</t>
  </si>
  <si>
    <t>V.3.3.</t>
  </si>
  <si>
    <t>V.4.</t>
  </si>
  <si>
    <t>V.4.1.</t>
  </si>
  <si>
    <t>V.4.2.</t>
  </si>
  <si>
    <t>V.4.3.</t>
  </si>
  <si>
    <t>V.4.4.</t>
  </si>
  <si>
    <t>V.5.</t>
  </si>
  <si>
    <t>V.5.1.</t>
  </si>
  <si>
    <t>V.5.2.</t>
  </si>
  <si>
    <t>KABELI, INSTALACIJSKI PRIBOR I OPREMA</t>
  </si>
  <si>
    <t>Dobava, ugradnja i montaža instalacijskih cijevi, kabelskih polica, kanala i kanalica, kmpl. s priborom za ovjes i montažu:</t>
  </si>
  <si>
    <t>perforiranih kabelskih polica kmpl. sa spojnim elementima, nosačima i poklopcima:</t>
  </si>
  <si>
    <t>PK300</t>
  </si>
  <si>
    <t>PK200</t>
  </si>
  <si>
    <t>PK100</t>
  </si>
  <si>
    <t>PK50</t>
  </si>
  <si>
    <t>Instalacijske  cijevi:</t>
  </si>
  <si>
    <t>PNT cijevi</t>
  </si>
  <si>
    <t xml:space="preserve"> - promjer :   Ø 25 mm</t>
  </si>
  <si>
    <t xml:space="preserve">                   Ø20 mm</t>
  </si>
  <si>
    <t xml:space="preserve">                   Ø16 mm</t>
  </si>
  <si>
    <t>BUŽIR cijev d=20mm</t>
  </si>
  <si>
    <t>BUŽIR  cijev d=25mm</t>
  </si>
  <si>
    <t>BUŽIR  cijev d=32mm</t>
  </si>
  <si>
    <t>BUŽIR  cijev d=40mm</t>
  </si>
  <si>
    <t>Dobava i montaža instalacijskih i razvodnih kutija:</t>
  </si>
  <si>
    <t>razvodna N/Ž kutija 100x100x40mm</t>
  </si>
  <si>
    <t>razvodna N/Ž kutija 85x85x40mm</t>
  </si>
  <si>
    <t>instalacijska P/Ž kutija Ø80mm</t>
  </si>
  <si>
    <t>razvodna P/Ž kutija 105x105mm</t>
  </si>
  <si>
    <t>Izvedba i spajanje priključaka za trošila u stalnom spoju (stropni/ zidni ventilo-konvektori,hidrobox)</t>
  </si>
  <si>
    <t>- trofazni izvod za priključak trošila u stalnom spoju</t>
  </si>
  <si>
    <t>- jednofazni izvod za priključak trošila u stalnom spoju</t>
  </si>
  <si>
    <t>Dobava, polaganje (provlačenje) i spajanje kabela i vodiča:</t>
  </si>
  <si>
    <t>LiYCY 2x0,75mm2</t>
  </si>
  <si>
    <t>Tipkalo za iskapčanje u nuždi, kmpl. sa montažom i kabliranjem</t>
  </si>
  <si>
    <t>Dobava, montaža i spajanje prekidača:</t>
  </si>
  <si>
    <t xml:space="preserve">prekidač P/Ž  jednopolni 10A </t>
  </si>
  <si>
    <t>Dobava, montaža i spajanje utičnica:</t>
  </si>
  <si>
    <t>jednostruka utičnica za montažu u podne kutije, 16A</t>
  </si>
  <si>
    <t>Dobava materijala i izvedba instalacije za izjednačenje potencijala:</t>
  </si>
  <si>
    <t>kutija za izjednačenje potencijala namijenjena P/Ž montaži, kmpl. sa sabirnicom, poklopcem i priborom za montažu</t>
  </si>
  <si>
    <t>Izrada protupožarnih pregrada kod prolaza kabela kroz zid. Pregrade treba izraditi iz protupožarnog materijala, prema uputama proizvođača, protupožarnom pjenom, vatrootpornosti E60</t>
  </si>
  <si>
    <t>- brtvljenje obavezno izvršiti sa materijalima koji imaju atest za
  zaštitu od požara</t>
  </si>
  <si>
    <t>- kabele zaštititi protupožarnim premazom s obje strane
  pregrade</t>
  </si>
  <si>
    <t>INSTALACIJA STRUKTURNOG KABLIRANJA</t>
  </si>
  <si>
    <t>REKAPITULACIJA ELEKTROINSTALACIJA:</t>
  </si>
  <si>
    <t>ELEKTROINSTALACIJE UKUPNO:</t>
  </si>
  <si>
    <t>VODOOPSKRBA, ODVODNJA I HIDRANTSKA MREŽA</t>
  </si>
  <si>
    <t>Demontaža postojeće vodovodne i kanalizacijske instalacije nakon građevinskog otvaranja konstrukcije (pod, zid). U cijeni odvoz na deponiju do 20 km, u cijeni  troškovi zbrinjavanja otpada.</t>
  </si>
  <si>
    <t>vodovodne cijevi profila od 15 do 80 mm</t>
  </si>
  <si>
    <t>kanalizacijske cijevi profila od 50 do 160 mm</t>
  </si>
  <si>
    <t>Demontaža postojećih hidrantskih ormarića koji se ukidaju sa pripadajučim instalacijama dovoda vode, i opremom u njima, te blindiranje instalacija hidrantske mreže na mjestu gdje se isti ukidaju. Stavka obuhvača sav potreban rad i materijal na izvedbi istih, te odvoz ne deponij. Obračun po komadu kompletno demontiranog i odvezenog hidrantskog ormarića.</t>
  </si>
  <si>
    <t>hidrantski ormarić</t>
  </si>
  <si>
    <t>Obračun po m'</t>
  </si>
  <si>
    <t>Komplet – okno  80/80</t>
  </si>
  <si>
    <t>INSTALACIJE VODOVODA</t>
  </si>
  <si>
    <t>INSTALACIJE KANALIZACIJE</t>
  </si>
  <si>
    <t>DN 110</t>
  </si>
  <si>
    <t>DN 160</t>
  </si>
  <si>
    <t>luk 45º DN 50</t>
  </si>
  <si>
    <t>luk 45º DN 110</t>
  </si>
  <si>
    <t>luk 45º DN 125</t>
  </si>
  <si>
    <t>luk 45º DN 160</t>
  </si>
  <si>
    <t>luk 88º DN 50</t>
  </si>
  <si>
    <t>luk 88º DN 110</t>
  </si>
  <si>
    <t>luk 88º DN 125</t>
  </si>
  <si>
    <t>luk 88º DN 160</t>
  </si>
  <si>
    <t>kosa račva DN 110/50</t>
  </si>
  <si>
    <t>kosa račva DN 110/110</t>
  </si>
  <si>
    <t>kosa račva DN 160/110</t>
  </si>
  <si>
    <t>kosa račva DN 160/160</t>
  </si>
  <si>
    <t>ravna račva DN 160/110</t>
  </si>
  <si>
    <t>redukcija DN 110/50</t>
  </si>
  <si>
    <t>redukcija DN 110/75</t>
  </si>
  <si>
    <t>redukcija DN 160/110</t>
  </si>
  <si>
    <t>redukcija DN 160/125</t>
  </si>
  <si>
    <t>DN 75</t>
  </si>
  <si>
    <t>luk 45º DN 75</t>
  </si>
  <si>
    <t>luk 88º DN 75</t>
  </si>
  <si>
    <t>kosa račva DN 125/125</t>
  </si>
  <si>
    <t>ravna račva DN 110/110</t>
  </si>
  <si>
    <t>redukcija DN 75/50</t>
  </si>
  <si>
    <t>redukcija DN 125/110</t>
  </si>
  <si>
    <t>Ispitivanje nove kanalizacije i spojeva na vodonepropusnost, pomoću hladne vode u trajanju od 30min - 1h. Za vrijeme probe ne smiju se pokazati vidljive promjene na cijevima is pojevima  a razina vode na smije pasti .</t>
  </si>
  <si>
    <t>REKAPITULACIJA VODOOPSKRBE, ODVODNJE I HIDRANTSKE MREŽE</t>
  </si>
  <si>
    <t>VODOOPSKRBA, ODVODNJA I HIDRANTSKA MREŽA UKUPNO:</t>
  </si>
  <si>
    <t>III.1.</t>
  </si>
  <si>
    <t>III.1.1.</t>
  </si>
  <si>
    <t>III.1.1.1.</t>
  </si>
  <si>
    <t>III.1.1.2.</t>
  </si>
  <si>
    <t>III.1.2.</t>
  </si>
  <si>
    <t>III.1.3.</t>
  </si>
  <si>
    <t>III.1.4.</t>
  </si>
  <si>
    <t>III.1.5.</t>
  </si>
  <si>
    <t>III.1.6.</t>
  </si>
  <si>
    <t>III.1.7.</t>
  </si>
  <si>
    <t>III.1.8.</t>
  </si>
  <si>
    <t>III.1.9.</t>
  </si>
  <si>
    <t>III.1.10.</t>
  </si>
  <si>
    <t>III.1.11.</t>
  </si>
  <si>
    <t>III.1.12.</t>
  </si>
  <si>
    <t>III.1.13.</t>
  </si>
  <si>
    <t>III.1.14.</t>
  </si>
  <si>
    <t>III.1.15.</t>
  </si>
  <si>
    <t>III.1.16.</t>
  </si>
  <si>
    <t>III.1.17.</t>
  </si>
  <si>
    <t>III.2.1.</t>
  </si>
  <si>
    <t>III.2.2.</t>
  </si>
  <si>
    <t>III.2.2.1.</t>
  </si>
  <si>
    <t>III.2.2.2.</t>
  </si>
  <si>
    <t>III.2.3.</t>
  </si>
  <si>
    <t>III.2.5.</t>
  </si>
  <si>
    <t>III.2.6.</t>
  </si>
  <si>
    <t>III.2.7.</t>
  </si>
  <si>
    <t>III.2.8.</t>
  </si>
  <si>
    <t>III.2.9.</t>
  </si>
  <si>
    <t>UKUPNO III.2. INSTALACIJE VODOVODA</t>
  </si>
  <si>
    <t>III.3.</t>
  </si>
  <si>
    <t>III.3.1.</t>
  </si>
  <si>
    <t>III.3.1.1.</t>
  </si>
  <si>
    <t>III.3.1.2.</t>
  </si>
  <si>
    <t>III.3.1.3.</t>
  </si>
  <si>
    <t>III.3.1.4.</t>
  </si>
  <si>
    <t>III.3.1.5.</t>
  </si>
  <si>
    <t>III.3.1.6.</t>
  </si>
  <si>
    <t>III.3.1.7.</t>
  </si>
  <si>
    <t>III.3.1.8.</t>
  </si>
  <si>
    <t>III.3.1.9.</t>
  </si>
  <si>
    <t>III.3.1.10.</t>
  </si>
  <si>
    <t>III.3.1.11.</t>
  </si>
  <si>
    <t>III.3.1.12.</t>
  </si>
  <si>
    <t>III.3.1.13.</t>
  </si>
  <si>
    <t>III.3.1.14.</t>
  </si>
  <si>
    <t>III.3.1.15.</t>
  </si>
  <si>
    <t>III.3.1.16.</t>
  </si>
  <si>
    <t>III.3.1.17.</t>
  </si>
  <si>
    <t>III.3.1.18.</t>
  </si>
  <si>
    <t>III.3.1.19.</t>
  </si>
  <si>
    <t>III.3.1.20.</t>
  </si>
  <si>
    <t>III.3.1.21.</t>
  </si>
  <si>
    <t>III.3.1.22.</t>
  </si>
  <si>
    <t>III.3.1.23.</t>
  </si>
  <si>
    <t>III.3.1.24.</t>
  </si>
  <si>
    <t>III.3.1.25.</t>
  </si>
  <si>
    <t>III.3.1.26.</t>
  </si>
  <si>
    <t>III.3.1.27.</t>
  </si>
  <si>
    <t>III.3.1.28.</t>
  </si>
  <si>
    <t>III.3.2.</t>
  </si>
  <si>
    <t>UKUPNO III.3. INSTALACIJE KANALIZACIJE</t>
  </si>
  <si>
    <t>III.2</t>
  </si>
  <si>
    <t>UKUPNO III.1. GRAĐEVINSKI RADOVI:</t>
  </si>
  <si>
    <r>
      <t xml:space="preserve">NORD-ING d.o.o.
</t>
    </r>
    <r>
      <rPr>
        <sz val="10"/>
        <rFont val="Arial"/>
        <family val="2"/>
        <charset val="238"/>
      </rPr>
      <t>Putjane 15, Čakovec</t>
    </r>
  </si>
  <si>
    <t>Tijekom trajanja eventualnog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</si>
  <si>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 xml:space="preserve">Izvoditelj radova će na gradilištu voditi propisani dnevnik građenja u koji se unose svi podaci i događaji tijekom građenja, upisuju primjedbe projektanta, predstavnika investitora, nadzornog inženjera i pomoćnika nadzornog inženjera, te inspekcije. Uz dnevnik građenja izvoditelj mora voditi građevinsku knjigu, u koju će se prema ugovorenim stavcima unositi podaci za obračun. Prilog građevinske knjige su obračunski nacrti u boji. Prihvatiti će se i kontrolirati samo građevinska knjiga koja je dostavljena u traženoj formi, sa svim potrebnim prilozima, te je jednoznačna u pogledu dokaza izvedenih količina. </t>
  </si>
  <si>
    <t>Ovlašteni predstavnik izvoditelja radova unosit će u građevinsku knjigu količine izvedenih radova sa svim potrebnim skicama i izmjerama uz kontrolu istih od strane nadzornog inženjera, te će svojim potpisima jamčiti za njihovu točnost. Samo tako utvrđeni radovi mogu se uzeti u obzir kod izrade privremenog ili konačnog obračuna radova.</t>
  </si>
  <si>
    <t>Prije početka radova ponuditelj je dužan pažljivo pročitati kompletan tekst općih uvjeta uz troškovnik, općih i posebnih uvjeta uz svaku grupu radova, tekst samog troškovnika i ostale dijelove tehničke dokumentacije. Ako opis bilo koje stavke u troškovniku dovodi do sumnje o načinu izvedbe ili upotrebu gradiva zahtijevane kvalitete, treba prije predaje ponude zatražiti pojašnjenje od ovlaštene osobe investitora.</t>
  </si>
  <si>
    <t>Izvoditelj radova dužan je prije početka radova mjere iz nacrta provjeriti u naravi. Svu kontrolu vrši bez posebne naplate. Sve eventualne primjedbe ponuditelj/izvoditelj dužan je pravovremeno, a u svakom slučaju prije izvedbe u pisanom obliku dostaviti nadzoru i naručitelju. Naknadno pozivanje na manjkavost projektno-tehničke dokumentacije ili opisa u troškovniku neće se uzeti u obzir niti smatrati razlogom za produženje roka izvedbe, a niti će se priznati bilo kakva razlika u cijeni s tog naslova.</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</si>
  <si>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t>
  </si>
  <si>
    <t>Cijena takvih supstitucija ne smije biti veća od cijene osnovnog proizvoda ponuđenog u ugovoru.</t>
  </si>
  <si>
    <t>Izvođač je na ulazu u gradilište dužan postaviti ploču gradilišta, sadržaj ploče treba biti u skladu s važećim Pravilnikom o sadržaju i izgledu ploče kojom se označava gradilište.</t>
  </si>
  <si>
    <t>Izvođač je odgovoran za sve radove, materijale i imovinu do primopredaje objekta te treba osigurati policom imovinu trećih osoba i života od svih eventualnih šteta i ozljeda koje mogu biti prouzročene građenjem ili pripremom za građenje.</t>
  </si>
  <si>
    <t>Odvoz otpada, kao i sve naknade za odlaganje su u jediničnoj cijeni svake stavke i ne plaćaju se posebno.
Izvođač je dužan sav otpad zbrinuti u trošku izvođenja.</t>
  </si>
  <si>
    <t>Nakon završetka radova i prilikom primopredaje građevine predstavnici investitora, nadzora i izvođača pregledat će radove i sastaviti popis eventualnih korekcija i popravaka te odrediti razuman rok u kojem je izvođač dužan provesti takve korekcije i popravke, a po izvršenju takvih popravaka isti će ponovo biti pregledani od nadzornog inženjera, prihvaćeni i svi će se ugovoreni radovi potom isplatiti i posao će se smatrati završenim.</t>
  </si>
  <si>
    <t>Izvoditelj je dužan bez posebne naplate osigurati investitoru potrebnu pomoć kod obilaska gradilišta i nadzora, uzimanju uzoraka i sl., potrebnim pomagalima i ljudima,</t>
  </si>
  <si>
    <t>Izvoditelj je dužan po završetku radova gradilište kompletno očistiti, ukloniti i deponirati sve nasipe, betonske podloge, temelje strojeva, radnih i pomoćnih prostorija te vratiti obuhvat zahvata u prvobitno stanje ili pripremiti za hortikulturno uređenje.</t>
  </si>
  <si>
    <t>Ukoliko nije u pojedinoj stavci dat način obračuna radova, treba se u svemu pridržavati važećih normi u građevinarstvu.</t>
  </si>
  <si>
    <t>Ukoliko je ugovoreni termin izvršenja objekta uključen i zimski odnosno ljetni period, to se neće posebno izvoditelju priznavati na ime naknade za rad pri niskoj temperaturi, zaštita konstrukcija od hladnoće i vrućine, te atmosferskih nepogoda, sve mora biti uključeno u jedinični cijenu. Za vrijeme zime objekt se mora zaštititi. Svi eventualni smrznuti dijelovi moraju se ukloniti i izvesti ponovo bez bilo kakve naplate.</t>
  </si>
  <si>
    <t>Ako se prilikom iskopa naiđe na zemlju drugog sastava nego što je ispitivanjem terena utvrđeno, izvođač je dužan obavijestiti nadzornog inženjera, radi poduzimanja potrebnih mjera, a postojeći sastav upisati u građ. dnevnik.</t>
  </si>
  <si>
    <t>Kod izvođenja temelja na građevini izvođač je dužan primjenjivati Pravilnik o Tehničkim normativima za temeljenje građevinskih objekata.</t>
  </si>
  <si>
    <t>Odvoz materijala, kao i sve naknade za odlaganje su u jediničnoj cijeni svake stavke i ne plaćaju se posebno.
Izvođač je dužan sav otpad zbrinuti u trošku izvođenja.</t>
  </si>
  <si>
    <t>Ugradnju betona izvesti uz prethodno polijevanje oplate. U pravilu, kod ugradnjee, beton se sabija vibratorom, odnosno pervibratorom, ovisno o konstrukciji. Vibriranje vršiti do te mjere da ne dođe do segregacije betona. Beton se prilikom ugradnje u stupove i zidove mora ugrađivati sa produžnim crijevom, kako visina pada ne bi bila viša od 1m, te ne bi došlo do segregacije betona. Sve ploče neophodno je betonirati sa pumpom za beton.</t>
  </si>
  <si>
    <t>Ako je temperatura visoka, prije betoniranja obavezno politi podlogu, odnosno tlo ili oplatu, kako ne bi došlo do upijanja vode iz betona. Sa ugradnjom betona može se početi kada je oplata i armatura definitivno postavljena i učvršćena, te podloga u potpunosti očišćena od svih nečistoća.</t>
  </si>
  <si>
    <t>Izvođač je dužan provoditi njegu svježeg betona i zaštitu betonske površine od atmosferskih utjecaja (toplina, hladnoća, kiša, mraz, snijeg), kako ne bi došlo do pukotina i oštećenja.</t>
  </si>
  <si>
    <t>Marke i kvaliteta svježeg betona za sve armirano betonske i montažne konstrukcije, kao i dimenzije konstrukcije, određene su projektom te ih se izvođač mora strogo pridržavati.</t>
  </si>
  <si>
    <t>Za izradu betona iste konstrukcije izvođač je dužan koristiti cement i agregat iste vrste, tako da se dobije jednolična boja ploha. Izvođač je dužan ugraditi beton na način da ne dođe do stvaranja gnijezda i segregacije. Pri nastavku betoniranja po visini, predvidjeti zaštitu površine betona od procjeđenog cementnog mlijeka.</t>
  </si>
  <si>
    <t>Prekide betonaža izvođač je dužan prethodno usuglasiti sa nadzornim inženjerom.</t>
  </si>
  <si>
    <t>Prilikom ugradnje kod nepovoljnih uvjeta (kiša), ugradnju vršiti na način da se spriječi segregaciju betona i ispiranje cementa iz smjese, naročito kod prekida betoniranja, odgovarajućim zaštitnim mjerama (pokrivanje i sl.).</t>
  </si>
  <si>
    <t>horizontalni i vertikalni transport, ugradnja u konstrukciju, postavljanje i vezanje  armature točno prema armaturnim nacrtima sa podmetanjem podložaka i distancera kako bi se osigurala projektirana udaljenost između armature i oplate. U jediničnoj cijeni uključeni su svi tipovi distancera i žica za vezivanje.</t>
  </si>
  <si>
    <t>Kod izvedbe konstrukcija od GK ploča potrebno se držati svih uputa proizvođača, naročito glede uskladištenja ploča i uvjeta temperature i vlažnosti zraka prostora u kojima će se izvoditi spušteni strop Prije izvedbe stropa ploče moraju biti na mjestu ugradnje najmanje 24 sata ranije, da bi se prilagodile mikroklimatskim uvjetima prostora. S polaganjem se može započeti tek kad su završeni svi radovi žbukanja, estriha i sl. te su dovoljno suhi, nakon ugradnje prozora, montaže grijanja i svih instalacija koje dolaze unutar stropa. Ljeti je potrebno osigurati prozračivanje, a zimi za montažu treba biti uključeno grijanje. Za učvršćenje tereta na GK konstrukciju treba primjeniti specijalna pričvrsna sredstva te se pridržavati uputa o max opterećenju. Mjesta na kojima je predviđena ugradnja rasvjetnih tijela, potrebno je u konstrukciji ojačati profilima, kako bi se lampe učvrstiti na strop.</t>
  </si>
  <si>
    <t xml:space="preserve">1.1  Projektiranje/konstruiranje, izrada i ugradnja svih dijelova koji čine integralnu, sigurnu i vodonepropusnu ovojnicu prema nacrtima i ovom opisu.
</t>
  </si>
  <si>
    <t xml:space="preserve">Svi traženi uzorci, prospekti, radionički i ostali nacrti biti će predani u 2 (dva) primjerka, ako to općim opisima ili stavkama troškovnika nije drugačije određeno, od kojih jedan ostaje nadzornom inženjeru, a drugi se, ovjeren i eventualno korigiran od strane projektanta, vraća izvođaču. Ukoliko je izvođaču potrebno više primjeraka ovjerenog nacrta, izvođač može dostaviti na ovjeru i dodatnu kopiju takvog nacrta. Izvođač snosi troškove dobave, izrade i dostave svog materijala, te je dužan dostaviti ga na vrijeme, kako bi nadzorni inženjer mogao donijeti odluku prije nego je takav materijal potreban za izradu ili dobavu te ugradnju pojedinih stavka ili opreme.
</t>
  </si>
  <si>
    <t>Cementni mort 1:3 – za cementnu glazuru podova i ugradnju željeznih predmeta</t>
  </si>
  <si>
    <t>ugradnju limarije upucavanjem,</t>
  </si>
  <si>
    <t>ugradnju u ziđe ili sl. potrebnih obujmica, slivnika i sl.,</t>
  </si>
  <si>
    <t>Dobavljena bravarija, bilo izrađena po shemi bravarije i detaljima ili po tvorničkim detaljima iz čeličnih limova dolazi na objekt gotova za ugradnju, odnosno premazana zaštitnim naličem i finalnim premazom.</t>
  </si>
  <si>
    <t xml:space="preserve">Kod izrade betonskih i armirano betonskih konstrukcija, izvođač se treba pridržavati nacrta oplate, armaturnih nacrta, detalja za razne ugradnje i statičkog proračuna. </t>
  </si>
  <si>
    <t>Prije svakog betoniranja izvoditelj građeviskih radova – glavni izvođač i izvoditelji drugih struka ( elektro, voda I kanalizacija, strojarski, itd.) dužni su zajedno pregledati plan betoniranja i utvrditi jesu li svi potrebni prodori I ugradnjeni elementi u bet. zidovima pipremljeni I ugrađeni, da se naknadno nebi dodatno otvarali otvori.</t>
  </si>
  <si>
    <t>ugradnje treba izvoditi prema opisu, nacrtima i propisima. Ako za ugradnje treba dubiti zidove ili stropove, onda se to mora vršiti pažljivo, bez suvišnih oštećenja. Armatura se u tom slučaju kao ni tlačna zona betona ne smije dirati. Kod zidarskih ugradbi nije uračunata izrada ili dobava elemenata koji se ugrađuju, osim kada se to u stavci troškovnika posebno ne traži.</t>
  </si>
  <si>
    <t>dobava materijala, te unutarnji transport do mjesta ugradnje,</t>
  </si>
  <si>
    <t>Izvedba oplate u radionici i prijevoz oplate iz radionice do deponija na gradilištu i horizontalni  i vertikalni  prijenos od deponija do mjesta ugradnje.</t>
  </si>
  <si>
    <t>Ili izrada oplate na gradilištu i horizontalni i vertikalni prijenos od deponija do mjesta ugradnje,</t>
  </si>
  <si>
    <t>Ili izrada oplate na mjestu ugradnje i horizontalni i vertikalni prijenos od deponija do mjesta ugradnje,</t>
  </si>
  <si>
    <t>Postava oplate na mjestu ugradnje sa podupiranjem i vezivanjem oplate,</t>
  </si>
  <si>
    <t>Kod izvođenja radova potrebno je pridržavati se svih uputa proizvođača naročito glede uskladištenja ploča i uvjeta temperature i vlažnosti zraka prostora u kojima će se  vršiti ugradnja ( temp. Od 11-35 stupnjeva i rel. vlažnost zraka do 70% ). Prije početka ugradnje ploče treba donijeti u prostor u koji se ugrađuju min. 24 sata ranije da bi se prilagodile mikroklimatskim uvjetima.</t>
  </si>
  <si>
    <t>Radovi za prilagodbu na instalacijske i ugradnjene dijelove, koji su ugrađeni prije oblaganja, posebno se ne obračunava.</t>
  </si>
  <si>
    <t xml:space="preserve">U cijeni stavaka je uključeno bušenje - obrada ploča za potrebe ugradnje elemenata instalacija u završnim GK oblogama (utičnice, priključci i sl.). </t>
  </si>
  <si>
    <t>precizno izvođenje priključaka na druge površine i materijale (susjedne građevinske dijelove ili ugradnjene cjeline) sa akrilnim kitom</t>
  </si>
  <si>
    <t xml:space="preserve">transportne troškove za navedeni material i opremu, uključivo vertikalni I horizontalni prijevoz pločica unutar zone gradilišta ( od mjesta uskladištenja na gradilištu do mjesta ugradnje ) </t>
  </si>
  <si>
    <t>Sva stolarija kod dostave mora biti zaštićena, dok se finalno obrađeni proizvodi zaštićuju i nakon ugradnje od nenamjernog oštećenja, a što je sadržano u jediničnoj cijeni.</t>
  </si>
  <si>
    <t>transport materijala na gradilište, uskladištenje te donos na mjesto ugradnje,</t>
  </si>
  <si>
    <t xml:space="preserve">Probijanje manjih otvora i udubina u zidovima radi eventualne naknadne ugradnje opreme ili cijevi instalacija. Štemanje se vrši sa pravilnim strojnim rezanjem stranica. </t>
  </si>
  <si>
    <t xml:space="preserve">Ugradnje </t>
  </si>
  <si>
    <t>Vidne betonske površine spremne za ličenje bez prethodnih obrada,  izvesti sa novim oplatnim pločama, prema adekvatnoj recepturi za vidne betone, količini pora, s pravilnim rasporedom oplatnih ploča, upotrebom brtvi i spužvica, te predvidjeti zatvaranje rupa od ankera plastičnim čepovima. Nikakve sanacije i naknadne popravke i reparature na vidnom betonu nisu dozvoljene. Koristiti cement bez dodatka pepela, kako bi boja betona bila svjetla i jednolična. Obavezno davanje odgovarajuće recepture nadzoru na ovjeru i izrada uzorka koji mora biti prihvaćen od strane investitora i nadzora prije izvedbe radova, te koji će biti mjerodavan nivo kvalitete za prihvaćanje i preuzimanje radova.</t>
  </si>
  <si>
    <t>Svi gore navedeni postupci, materijali, recepture i certifikati opisani su i definirani Planom kvalitete izvedbe betonske konstrukcije. Plan kvalitete izvedbe betonske konstrukcije izrađuje izvoditelj radova po ovlaštenoj instituciji te ga je izvoditelj dužan dostaviti nadzornom inženjeru prije početka armirano betonskih radova.</t>
  </si>
  <si>
    <t>Obračun armature izvršen je po kg stvarno ugrađene armature prema iskazu armature u projektu, po vrstama i profilima. 
U količinu nisu uključeni otpaci koji nastaju krojenjem mreža i rezanjem šipki.</t>
  </si>
  <si>
    <t>Jedinična cijena pojedine stavke za betonske i arm. betonske konstrukcije mora sadržavati: sve vertikalne i horizontalne transporte, sav rad, osnovni i pomoćni, sva potrebna podupiranja,  oplate, učvršćenja, radne skele, mostove i prilaze, sva ubacivanja i prebacivanja betona,  nabijanja, vibriranja i pervibriranja, mazanja oplate “oplatanom”, kvašenja oplate, zaštitu betonskih i AB konstrukcija od djelovanja atmosferilija, vrućine, hladnoće i sl., njega betona.</t>
  </si>
  <si>
    <t>Prije početka izvođenja konstrukcije i elemenata od betona i armiranog betona, izvoditelj mora izraditi Plan kvalitete izvedbe betonske konstrukcije o svom trošku, koji sadrži:</t>
  </si>
  <si>
    <t>Plan kvalitete izvedbe betonske konstrukcije izvoditelj dostavlja nadzornom inženjeru.</t>
  </si>
  <si>
    <t>Kod izvedbe armiračkih radova izvoditelj je dužan u svemu se pridržavati postojećih propisa i standarda.</t>
  </si>
  <si>
    <t>Na gradilištu odgovorna osoba dužna je pregledati armaturu na eventualne pukotine, jača vanjska oštećenja, koroziju, prljavštine i čvrstoću, te dati nalog da se takav betonski čelik odstrani ili očisti.</t>
  </si>
  <si>
    <t>Armatura mora biti na gradilištu pregledno deponirana. Prije polaganja, armatura mora biti oćišćena od korozije i nećistoće. žica, plastični ili drugi ulošci koji se polažu radi održavanja razmaka kao i sav drugi pomoćni materijal uključeni su u jediničnu cijenu.</t>
  </si>
  <si>
    <t>Ugrađivati se mora armatura po profilima iz armaturnih nacrta projekta. Ukoliko je onemogućena nabava određenih profila zamjena se vrši uz odobrenje nadzornog inženjera ili projektanta konstrukcije. Postavljenu armaturu prije betoniranja dužan je osim voditelja gradilišta i nadzornog inženjera, pregledati projektant konstrukcije, o tome izvršiti upis u građevinski dnevnik. Mjerodavni podatak za kvalitetu betona koji treba upotrijebiti na pojedinim dijelovima konstrukcije uzima se iz projekta nosive konstrukcije i armaturnih nacrta.</t>
  </si>
  <si>
    <t>Prilikom polaganja armature, izvoditelj je dužan provjeriti položaj armature kod horiz. serklaža i armaturi u negativnoj zoni ploče kod ležaja (zidovi) kako nebi došlo do povećanja debljine ploče kod betoniranja zbog previsoko položene spomenute armature.</t>
  </si>
  <si>
    <t>Zidarski radovi moraju se izvesti u skladu s Tehničkim propisom za građevinske konstrukcije (NN 17/17).</t>
  </si>
  <si>
    <t>Odstupanje od predviđenih dimenzija propisano je projektom.</t>
  </si>
  <si>
    <t>Svi materijali upotrebljavani u gradnji moraju ispunjavati zahtjeve propisane Zakonom o građevnim proizvodima (NN 076/2013).</t>
  </si>
  <si>
    <t>Tip žbuke definiran je stavkama troškovnika.</t>
  </si>
  <si>
    <t>Izvođač radova dužan je preuzete radove izvesti po opisu troškovnika, projektu, te uzancama struke, u skladu s važećim tehničkim propisima.</t>
  </si>
  <si>
    <t>Zakona o gradnji (NN 153/13, 20/17, 39/19) određuje da se građevinski proizvodi i oprema mogu upotrebljavati odnosno ugrađivati samo ako je njihova kvaliteta dokazana ispravama prema Zakonu o građevnim proizvodima (NN 76/13).</t>
  </si>
  <si>
    <t>Svi materijali trebaju ispunjavati zahtjeve Zakona o građevnim proizvodima (NN 76/13).</t>
  </si>
  <si>
    <t>Svi materijali za izolaciju krova, podova i zidova trebaju ispunjavati zahtjeve Zakona o građevnim proizvodima (NN 76/13).</t>
  </si>
  <si>
    <t>Ako je opis koje stavke ponuđaču nejasan, treba pravovremeno, prije predaje ponude, tražiti objašnjenje od naručitelja. Eventualne izmjene materijala te načina izvedbe tokom gradnje mogu se izvršiti isključivo s nadzornim inženjerom. Sve višeradnje koje neće biti na taj način utvrđivane, neće se priznati u obračun.</t>
  </si>
  <si>
    <t>Način izvedbe i ugradnje, te obračun u svemu po jedinici mjere u troškovniku i stvarno izvedenim količinama na gradilištu.</t>
  </si>
  <si>
    <t>Sve radove izvesti prema projektu i troškovniku.</t>
  </si>
  <si>
    <t>Ponuditelj je dužan sve radove izvesti  na temelju projekta, shema i troškovnika.</t>
  </si>
  <si>
    <t>Svi bravarski radovi i čelične konstrukcije moraju se izvesti prema projektu i opisu troškovnika.</t>
  </si>
  <si>
    <t>Svi radovi moraju biti izrađeni u skladu sa zahtjevima u projektu.</t>
  </si>
  <si>
    <t>Svi radovi izvode se prema projektu i troškovniku.</t>
  </si>
  <si>
    <t>Izvoditelj je obavezan po sklapanju ugovora a prije početka proizvodnje, dostaviti glavnom projektantu I Naručitelju radioničke nacrte i detalje na kontrolu i ovjeru, te da zajedno s glavnim projektantom i investitorom izvrši pregled istih i njihovo usklađivanje sa ostalim građevinskim i građevinsko-obrtničkim  i instalaterskim radovima.</t>
  </si>
  <si>
    <t xml:space="preserve">Svi tehnički i fizikalni zahtjevi trebaju biti ispunjeni prema propisima. Konstrukcija mora biti dimenzionirana tako da sigurno prihvaća opterećenja i funkcije elemenata. </t>
  </si>
  <si>
    <t>Kako bi se osigurala tražena kvaliteta, izradu i montažu konstrukcije mora provoditi izvođač koji posjeduje opremu i stručni kadar za izradu.</t>
  </si>
  <si>
    <t>Tehničkom dokumentacijom - projektom je predviđena vrsta i kvaliteta materijala za izradu konstrukcije i veznih sredstava što izvoditelj mora strogo poštovati. Izvođač  radova (izrada konstrukcije i montaža) dužan je prije početka radova na izradi (montaži) predočiti nadzornom inženjeru:</t>
  </si>
  <si>
    <t>plan kontrole kvalitete proizvođača</t>
  </si>
  <si>
    <t>Izvedba čelične konstrukcije treba biti u skladu sa projektom, zahtjevima i uvjetima iz Tehničkog opisa i Programa kontrole te osiguranja kvalitete, kao i u skladu sa tehničkim propisom za građevinske konstrukcije NN (17/17).</t>
  </si>
  <si>
    <t>Za sve montažne nastavke važe gore navedeni uvjeti za čeličnu konstrukciju.</t>
  </si>
  <si>
    <t>Za sve materijale koji će biti ugrađeni, izvoditelj je prethodno obavezan dostaviti nadzoru uzorak materijala na temelju kojeg treba dobiti pismenu odobrenje za ugradnju.</t>
  </si>
  <si>
    <t>Nakon dovršetka gradnje Izvoditelj je dužan predati potpuno uređeno gradilište i okoliš ovlaštenom predstavniku Investitora.</t>
  </si>
  <si>
    <t>Sav upotrebljeni materijal kao i finalni proizvod mora biti u skladu sa Zakonom o građevnim proizvodima (NN 76/13).</t>
  </si>
  <si>
    <t>Izvođač je dužan radove izvoditi u skladu s projektom, troškovnikom, važećim zakonima, tehničkim propisima, pravilnicima i normama. Za svako odstupanje od projekta izvođač mora imati pismenu suglasnost projektanta i investitora.</t>
  </si>
  <si>
    <t>Izvođač je odgovoran za izvedbu i podnošenje na odobrenje nadzornom inženjeru uzoraka, prospekata, radioničkih i kompozitnih nacrta bez prava na posebnu naknadu, a kao što je to naznačeno u općim uvjetima i stavkama ovog troškovnika.
Nadzorni inženjer prema potrebi može tražiti od projektanta mišljenje ili odobrenje na dostavljenu dokumentaciju.</t>
  </si>
  <si>
    <t>Izvođač će izraditi i dati na odobrenje nadzornom inženjeru projekte, radioničke i ostale nacrte potrebne za proizvodnju i montažu instalacija, oprema i pojedinih stavaka. Nadzorni inženjer prema potrebi može tražiti od projektanta mišljenje ili odobrenje na dostavljenu dokumentaciju.</t>
  </si>
  <si>
    <t>Osim toga izvoditelj se mora pridržavati svih tehničkih propisa i standarda navedenih u Programu kontrole i osiguranja kvalitete u projektu.</t>
  </si>
  <si>
    <t>Koristiti glatku čeličnu oplatu. Glatkom oplatom podrazumijeva se oplata sa glatkim pločama ili daskama sa stisnutim sljubnicama. Površina betona mora imati jednoliku strukturu i boju. Izvoditelj je dužan bez posebne naknade, nakon skidanja oplate, očistiti površinu betona od eventualnih curki, ostataka premaza oplate i sl.</t>
  </si>
  <si>
    <t>Kod izvedbe betonskih i armirano betonskih radova izvoditelj je dužan u svemu se pridržavati propisa, standarda i pravilnika navedenih u Programu kontrole i osiguranja kvalitete te projekta. Prije početka radova uzvoditelj je dužan izraditi Plan kvalitete izvedbe betonske konstrukcije, te redovito pratiti kvalitetu betonskih konstrukcija u skladu sa elementima iz Plana.</t>
  </si>
  <si>
    <t>Prilikom isporuke cementa isporučitelj je dužan dostaviti dokumentaciju o svojstvima materijala u skladu sa Zakonom o građevnim proizvodima (NN 76/13).</t>
  </si>
  <si>
    <t>Izvoditelj je dužan pratiti kvalitetu svih materijala koji se ugrađuju, također i pomoćnih materijala koji se neće ugraditi ali se koriste u toku radova, te u skladu sa Zakonom o građevnim proizvodima (NN 76/13) dokazati da korišteni materijali ispunjava odgovarajući standard. Isto vrijedi i za dokazivanje stručnosti radnika.
Sve troškove oko dobivanja dokumentacije u skladu sa Zakonom o građevnim proizvodima (uključivo i utrošak svih potrebnih materijala za uzorke) izvoditelj treba uračunti u jediničoj cijeni.</t>
  </si>
  <si>
    <t>Opeka i mort za zidanje moraju ispunjavati zahtjeve Zakona o građevnim proizvodima (NN 76/13)</t>
  </si>
  <si>
    <t>izradu radioničke tehničke dokumentacije i proračuna, te prikazanih detalja sustava na što treba obvezno dobiti suglasnost nadzornog inženjera i projektanta.</t>
  </si>
  <si>
    <t xml:space="preserve">VEZE I NASTAVCI
Svi materijali upotrijebljeni za izradu veza i nastavaka moraju imati karakteristike u skladu s projektom uz odgovarajuću dokumentaciju u skladu sa Zakonom o građevnim proizvodima (NN 76/13), te biti izvedeni točno prema detaljima iz projekta. Za tipske dijelove spojeva kao čavli, vijci, moždanici, tipske metalne papuče i dr. izvoditelj također mora pribaviti certifikate o sukladnosti s deklariranim svojstvima. Svi metalni dijelovi upotrijebljeni za izradu spojeva moraju biti u pocinčanoj izvedbi.
Kontrola izrade spojeva mora obuhvatiti:
- vrstu spajala,
- broj spajala (vijaka, moždanika itd.) veličinu rupa, ispravnost probušenja, razmake i udaljenosti od krajeva i rubova rascijepljenost.
Također potrebno je osigurati naknadno pritezanje za sve spojeve u kojima se koriste vijci. Ovo pritezanje izvodi se prve, treće, desete i dalje svakih deset godina.
</t>
  </si>
  <si>
    <t>dokumenti kojima se dokazuje sukladnost građevinskih proizvoda u skladu sa Zakonom o građevnim proizvodima (NN 76/13)</t>
  </si>
  <si>
    <t>Za sve materijale koji se ugrađuju ponuditelj/izvoditelj je dužan izraditi listu materijala, te dostaviti kompletnu tehničku dokumentaciju u skladu sa Zakonom o građevnim proizvodima (NN 76/13), kao dokaz projektom propisane kvalitete, te ishoditi pisano odobrenje nadzornog inženjera i naručitelja za ugradnju svakog pojedinog materijala putem posebnih formulara za odobrenje materijala, a sve prije ugradnje i isporuke materijala.</t>
  </si>
  <si>
    <t>Materijali korišteni za potonstrukciju zida trebaju imati važeću dokumentaciju u skladu sa Zakonom o građevnim proizvodima (NN 76/13)</t>
  </si>
  <si>
    <t>Dokaz za postizanje zahtjevanih razreda vatrootpornosti za zidnu konstrukciju osigurava izvođač radova u skladu sa Zakonom o građevnim proizvodima (NN 76/13)</t>
  </si>
  <si>
    <t>Izvođač treba od nadzornog inženjera i projektanta dobiti dobiti odobrenje na uzorke i to za svaku vrstu.</t>
  </si>
  <si>
    <t xml:space="preserve">Prije početka izvođenja radova izvođač je dužan dostaviti nadzornom inženjeru i projektantu na pregled i izbor uzorke pločica za oblaganje kao i eventualne detalje izvođenja i tek po izboru i odobrenju projektanta može otpočeti s radovima. Ukoliko se ugrade pločice koje projektant nije odobrio ili u neodgovarajućoj kvaliteti radovi će se morati ponoviti u traženoj kvaliteti i izboru uz prethodno uklanjanje neispravnih radova. </t>
  </si>
  <si>
    <r>
      <t xml:space="preserve">Prije pristupa izradi stolarije izvoditelj je obavezan prekontrolirati količine i zidarske veličine otvora na gradilištu. </t>
    </r>
    <r>
      <rPr>
        <sz val="9"/>
        <rFont val="Helvetica Neue"/>
        <family val="2"/>
        <charset val="238"/>
      </rPr>
      <t>Radioničke nacrte izrađuje izvoditelj stolarskih radova i dostavlja na odobrenje nadzornom inženjeru i projektantu.</t>
    </r>
  </si>
  <si>
    <t>Vlastita konstruktivna rješenja i posebnost načina ugradnje, opšavni profili i predloženi okov prije ugovaranja ponuđač će usuglasiti sa nadzornim inženjerom i projektantom.</t>
  </si>
  <si>
    <t>Svi materijali trebaju odgovarati Zakonu o građevnim proizvodima (NN 76/13),  za kvalitetu i moraju imati odgovarajući certifikat koji je potrebno dostaviti nadzoru prije početka izvođenja radova.</t>
  </si>
  <si>
    <t>Sav upotrebljeni materijal mora odgovarati zahtjevima Zakona o građevnim proizvodima (NN 76/13).</t>
  </si>
  <si>
    <t>Sav materijal koji se upotrebljava za izradu bravarskih radova mora ispunjavati zahtjeve Zakona o građevnim proizvodima NN (76/13).</t>
  </si>
  <si>
    <t>izrada radioničke i montažne dokumentacije i koordinacija sa kooperantima drugih radova, ovjera svih detalja od nadzornog inženjera i projektanta.</t>
  </si>
  <si>
    <t>stavljanje svih elemenata u funkciju, te kvantitativna i kvalitativna primopredaja uz predaju dokumentacije u skladu sa Zakonom o građevnim proizvodima (NN 76/13)</t>
  </si>
  <si>
    <t>izradu radioničke dokumentacije – detalji ugradnje elemenata sa potrebnim statičkim provjerama i označenim tipovima, karakteristikama i debljinama materijala, te ovjera nadzornog inženjera i projektanta</t>
  </si>
  <si>
    <t>izradu proračuna i dokaza nosivosti, mehaničke otpornosti i stabilnosti, te ovjera od strane nadzornog inženjera i projektanta konstrukcije.</t>
  </si>
  <si>
    <t>izradu oglednih uzoraka 1:1 na objektu sa svim priključcima za odobrenje isporuke i montaže od strane investitora, nadzornog inženjera i projektanta</t>
  </si>
  <si>
    <t>dostava dokumentacije u skladu sa Zakonom o građevnim proizvodima (NN 76/13)</t>
  </si>
  <si>
    <t>Svi definitivno izrađeni radionički nacrti i detalji, predočeni uzorci okova odnosno predočeni prospekti tipiziranih elemenata moraju biti ovjereni od strane nadzornog inženjera, investitora i projektanta.</t>
  </si>
  <si>
    <t>Izvođač montažnih radova je obvezan izraditi projekt montaže, koji mora biti ovjeren od strane nadzornog inženjera i projektanta.</t>
  </si>
  <si>
    <t>Svaka izmjena Troškovnika koju nije odobrio projektant Glavnog projekta i Izvedbenog projekta, uklanja u potpunosti odgovornosti Projektanta za predmetne izmjene te direktne i kolateralne posljedice istih u projektu.</t>
  </si>
  <si>
    <t>Izvođač treba tijekom izvođenja radova na objektu voditi građevinski dnevnik u koju upisuje početak izvođenja radova na objektu, svakodnevno upisuje broj ljudi na radu i poslove koje su obavili.</t>
  </si>
  <si>
    <t>Tijekom izvođenja radova izvođač je dužan da sva nastala odstupanja trasa od onih predviđenih projektom unese u projekt, a po završetku radova treba predati investitoru projekt izvedenog stanja u 3 primjerka.</t>
  </si>
  <si>
    <t xml:space="preserve"> Prije davanja konačne ponude Ponuđač (izvođač radova) je obavezan izvršiti detaljno upoznavanje s kompletnom projektnom dokumentacijom (opći i tehnički uvjeti izvođenja, tehnički opis i grafički dio) te po potrebi zatražiti pojašnjenja prije zaključivanja ponude.</t>
  </si>
  <si>
    <t>Prije početka radova treba odrediti točne trase cjevovoda prema izvedbenim projektima svih struka, a tek onda početi s izvođenjem. Kod toga pridržavati se propisanog razmaka u odnosu na druge objekte.</t>
  </si>
  <si>
    <t>U dnevnik nadzorni inženjer upisuje primjedbe na izvedene radove i eventualne promjene u odnosu na projekt.</t>
  </si>
  <si>
    <t xml:space="preserve">Izvođač daje za svoje radove jamstvo od dvije godine. </t>
  </si>
  <si>
    <t>Jamstveni rok počinje teći od dana tehničkog prijema instalacije, odnosno od dana predaje instalacije na upotrebu investitoru, ako je isti zatražio prijem instalacije na upotrebu prije tehničkog prijema.</t>
  </si>
  <si>
    <t>Od jamstva su isključeni dijelovi instalacije podložni trošenju.</t>
  </si>
  <si>
    <t>Izvođač je dužan otkloniti sve nedostatke u jamstvenom roku. Ako se izvođač ne odazove na poziv investitora da otkloni nedostatke, investitor će iste otkloniti po trećem licu na teret izvođača.</t>
  </si>
  <si>
    <t>Za sav ugrađeni materijal i proizvode treba osigurati i priložiti dokumentaciju o ispravnosti i kvaliteti od ovlaštene organizacije. Za sav ugrađeni materijal i proizvode potrebno je osigurati dokaze o sukladnosti za ugrađene građevne proizvode, dokaze o sukladnosti prema posebnom zakonu za ugrađenu opremu, isprave o sukladnosti određenog dijela građevine bitnim zahtjevima prema posebnom zakonu i dokaze kvalitete.</t>
  </si>
  <si>
    <t>Za neophodna izvršenja i isporuke, koje nisu predviđene troškovnikom ili su nastale uslijed mijenjanja od strane investitora tijekom izvođenja, vrijede samo naknadne odredbe, dane u pismenom obliku - pravovremeno - prije izvođenja radova.</t>
  </si>
  <si>
    <t>U slučaju da se ne održi i prekorači rok gradnje, ili pojedini dogovorni termini, izvođač je dužan platiti ugovorenu kaznu, koja se navodi u međusobnom ugovoru investitor - izvođač.</t>
  </si>
  <si>
    <t>Troškove ispitivanja snosi izvođač.</t>
  </si>
  <si>
    <t>Izvođač daje jamstvo da, kod prenošenja dijela ugovora na jednog ili više podizvođača, preuzima sve ugovorne obveze iz ugovora zaključenog sa investitorom, te da će se istog pridržavati.</t>
  </si>
  <si>
    <t>Izvođač je dužan isporučiti neoštećen proizvod prilikom pakiranja, transporta i skladištenja na gradilištu, posebnu pozornost obratiti na:</t>
  </si>
  <si>
    <t>Također za sve eventualne nejasnoće ili količine treba prije predaje ponude postaviti upit naručitelju.</t>
  </si>
  <si>
    <t>Stručni nadzor na gradilištu mora imati od izvođača dostavljen terminski plan te se mora odazvati na svaki poziv.</t>
  </si>
  <si>
    <t>Pri izvođenju radova izvođač je dužan primjeniti sve potrebne mjere zaštite već izvedenih radova na objektu.</t>
  </si>
  <si>
    <t>Sve radove potrebno je izvesti u potpunosti prema glavnom i izvedbenom projektu , troškovniku,te Programu kontrole i osiguranja kakvoće koji je sastavni dio glavnog projekta</t>
  </si>
  <si>
    <t>U jediničnim cijenama svih stavki troškovnika, prilikom izrade ponude moraju biti obuhvaćeni ukupni troškovi materijala, opreme i rada za potpuno dovršenje cjelokupnog posla uključujući: nabavu i transport na gradilište, spajanje i montažu opreme prema priloženoj tehničkoj dokumentaciji s ugradnjom kvalitetnog elektroinstalacijskog materijala pomoću kvalificirane i stručne radne snage u skladu s važećim tehničkim propisima, izradu prateće radioničke dokumentacije, građevinsku pripomoć u vidu izrade i zatvaranja šliceva za polaganje kabela, izrade niša s ugradnjom i obzidavanjem razvodnih ploča i svih ostalih građevinskih radova koji se odnose na elektroinstalaterske radove, izuzev ako je to izričitio stavkom troškovnika traženo i nuđeno, puštanje sustava u rad, kao i ostali radovi koji nisu posebno iskazani specifikacijama, a potrebni su za potpunu i urednu izvedbu projektiranih instalacija, njihovu funkcionalnost, pogonsku gotovost i primopredaju korisniku (uputstva za rukovanje, izrada natpisnih pločica, pribavljanje potrebne dokumentacije za tehnički pregled i sl.), prateća čišćenja prostora tijekom izvođenja radova, svi potrebni prijenosi, utovari i istovari, uskladištenje i čuvanje.</t>
  </si>
  <si>
    <t>U slučaju da izvođač radova izvede pojedine radove čiji kvalitet ne zadovoljava kvalitet predviđen projektom, dužan je o svom trošku ponovno izvesti  radove onako kako je predviđeno projektom.</t>
  </si>
  <si>
    <t>prilikom demontaže sve elektroinstalacijske opreme potrebno je predvidjeti  zbrinjavanje   i odvoz otpada u skladu sa zakonom</t>
  </si>
  <si>
    <t>Ponuđači imaju pravo ponuditi proizvode bilo kojeg proizvođača koji imaju karakteristike tražene troškovnikom.</t>
  </si>
  <si>
    <t xml:space="preserve">Ponuđač je dužan detaljno proučiti dokumentaciju prema kojoj daje svoju ponudu. Davanjem ponude smatra se da je ponuditelj upoznat sa zahvatom. </t>
  </si>
  <si>
    <t>Uređenje gradilišta dužan je izvoditelj izvesti prema "shemi organizacije gradilišta". U organizaciji gradilišta izvoditelj je dužan uz ostalo posebno predvidjeti:</t>
  </si>
  <si>
    <t>Dobava materijala i izvedba neventilirajućeg termoizolacijskog fasadnog sustava podnožja.
Obavezna je zaštita bravarije, stolarije, klupčica i okapa.</t>
  </si>
  <si>
    <t>III.1.18.</t>
  </si>
  <si>
    <t>III.2.3.1.</t>
  </si>
  <si>
    <t>III.2.3.2.</t>
  </si>
  <si>
    <t>III.2.3.3.</t>
  </si>
  <si>
    <t>Izvoditelj snosi potpunu odgovornost za kvalitetu, stručnost i izvedbu svojih radova u skladu sa projektnom dokumentacijom i pravilima struke.</t>
  </si>
  <si>
    <t>Ako tijekom gradnje dođe do eventualnih radova koji nisu predviđeni projektom, Izvoditelj treba pravovremeno, a prije početka rada tražiti pismenu suglasnost nadzornog inženjera.
Također treba dostaviti detaljnu analizu cijena i karakteristika nove stavke, baziranu na temelju cijena i elemenata danih u osnovnoj ponudi.
Sve promjene u odnosu na projektirano stanje unijeti u građevinski dnevnik uz ovjeru nadzora. Svi radovi  koji nisu na spomenuti način utvrđeni, upisani i ovjereni prije izvedbe, neće se od naručitelja i nadzora priznati u obračunu radova.
Analizu cijena i karakteristika nove stavke izvoditelj izrađuje na vlastiti trošak.</t>
  </si>
  <si>
    <t>Na gradilištu moraju biti poduzete sve OZO (higijensko-tehničke zaštitne) mjere prema postojećim propisima.</t>
  </si>
  <si>
    <t>provođenje mjera OZO</t>
  </si>
  <si>
    <t>Ako ponuđač ima pitanja vezana uz dokumentaciju prema kojoj daje svoju ponudu, objašnjenja može zatražiti prije roka predaje ponude.</t>
  </si>
  <si>
    <t>Izvoditelj je dužan prije početka radova provesti sve pripremne radove da se izvođenje može nesmetano odvijati. U tu svrhu izvoditelj je dužan detaljno proučiti tehničku dokumentaciju. Potrebno je proučiti sve tehnologije izvedbe pojedinih radova radi optimalne organizacije građenja, nabavke materijala, kalkulacije i sl.</t>
  </si>
  <si>
    <t>Izvoditelj je dužan pregledati dokumentaciju te po potrebi zatražiti pojašnjenja dokumentacije prema kojoj daje svoju ponudu, pojašnjenja može zatražiti prije roka predaje ponude.</t>
  </si>
  <si>
    <t xml:space="preserve">Ekspandirani  polistiren mora imati gustoću 15 kg/ m³ uz dinamičke module elastičnosti E din  ili jednakovrijedno = 5,60N/m³. U fizikalnom smislu mora biti potpuno stabilan sa dokazom da je odležao min. 180 dana od dana proizvodnje. Vlažnost ne  smije prelaziti  7% od težine ploče. </t>
  </si>
  <si>
    <t>Sve fuge izvesti u nepropusnoj ili polupropusnoj izvedbi (ovisno o opisu stavke troškovnika) u smislu točke 4.2. “Tehničkih uvjeta za izvođenje keramičarskih radova” ili jednakovrijedno, kako za zidno tako i za podno opločenje. Sve fuge moraju biti međusobno paralelne, ispunjene smjesom iste boje i obrade. Sve spojeve podnog i zidnog opločenja ili sokla treba izvesti potpuno pravilno i ravno, zapunjene istom smjesom kao i fuge.  Pločice treba ugrađivati sa metalnim Al kutnim profilima i fugama 2 mm. Uračunati i križiće za fuge.</t>
  </si>
  <si>
    <t>1.2  Izvođač se obavezuje izraditi i ugraditi aluminijsku/čeličnu fasadu i ostale otvore do potpune gotovosti, u već provjerenim i certifiranim sustavima, te se od njega očekuju visoka kvaliteta izvedbe.
Prije početka radova izvođač je dužan izvršiti pripremne radnje propisane Zakonom o gradnji (NN 153/13,20/17,39/19) i Zakonom zaštite na radu (NN 71/14...154/14).
Sva tehnička rješenja koja izvođač predlaže i primjenjuje moraju biti usklađena s HRN-ma i propisima te usvojenim EN (kada je zakonom utvrđena njihova obvezna primjena)  ili jednakovrijedno.
Popis hrvatskih propisa i normi za izvođenje:</t>
  </si>
  <si>
    <t>Stavka obuhvaća sve radove na demontaži, transport i odlaganje materijala na deponiju udaljenosti do 20 km te sve troškove i naknade za odlaganje.</t>
  </si>
  <si>
    <t>Stavka obuhvaća sve radove na demontaži, transport i odlaganje materijala na deponiju udaljenosti do 20 km te sve troškove i naknade za odlaganje otpada.</t>
  </si>
  <si>
    <t>Stavka obuhvaća sve radove na rezanju, transport i odlaganje materijala na deponiju udaljenosti do 20 km te sve troškove i naknade za odlaganje.</t>
  </si>
  <si>
    <t>Kvaliteta završnog gletanja Q ili jednakovrijedna norma.
Q 2 - standardna kvaliteta.</t>
  </si>
  <si>
    <t>Ukoliko  se  ukažu  eventualne  nejednakosti  između  projekta  i  stanja  na  gradilištu  Izvođač radova  dužan  je pravovremeno  o  tome  izvjestiti  projektanta  i  nadzornog  inženjera  te shodno tome zatražiti potrebna objašnjenja. Svu potrebnu provjeru točnosti količina za nabavku materijala, kao i za građ. knjigu vršiti bez posebne naplate to jest o trošku Izvođača radova.</t>
  </si>
  <si>
    <r>
      <t xml:space="preserve">Agronomski fakultet Sveučilišta u Zagrebu
</t>
    </r>
    <r>
      <rPr>
        <sz val="10"/>
        <rFont val="Arial"/>
        <family val="2"/>
        <charset val="238"/>
      </rPr>
      <t>Svetošimunska 25, 10000 Zagreb
OIB: 76023745044</t>
    </r>
  </si>
  <si>
    <t xml:space="preserve">PAVILJON I - CJELOVITA OBNOVA ZGRADE </t>
  </si>
  <si>
    <t>Svetošimunska 25, 10000 Zagreb
k.č. 698, k.o. Maksimir</t>
  </si>
  <si>
    <t>Sastavni dio Troškovnika je Glavni projekt sa elaboratima koji su prethodili izradi Glavnog projekta.</t>
  </si>
  <si>
    <t xml:space="preserve">U Glavnom projektu definirani su svi uvjeti i karakteristike koje ugrađeni materijali i proizvodi moraju zadovoljiti.
</t>
  </si>
  <si>
    <t xml:space="preserve">Svaka izmjena Troškovnika koju nije odobrio projektant Glavnog projekta, uklanja u potpunosti odgovornosti Projektanta za predmetne izmjene te direktne i kolateralne posljedice istih u projektu.
</t>
  </si>
  <si>
    <t>Prije primopredaje radova izvođač je dužan investitoru dostaviti svu dokumentaciju potrebnu investitoru da zatraži i ishodi uporabnu dozvolu.</t>
  </si>
  <si>
    <t>ZAŠTITA FUNGICIDNIM I INSEKTICIDNIM SREDSTVIMA
Prije izvođenja zaštite građevinskog drveta mora se svaki element potpuno završiti (bez okova), a poslije provedene zaštite nije dozvoljena nikakva dodatna obrada.
Obavezno prije premazivanja očistiti građu od prašine, masnoća, prljavštine do stupnja da bude potpuno čist. Ukoliko je drvo ispucalo treba pukotine naročito dobro natopiti zaštitnim sredstvom. Premazivanje čelnih strana drveta dozvoljeno je samo sredstvima koja ne sprečavaju cirkulaciju zraka. Vrsta zaštitnog sredstva u pravilu se ne propisuje ali isti mora imati tražena svojstva. Drveni elementi iznad otvorenog trijema dodatno de se zaštiti i mehanički kako elementi konstrukcije ne bi direktno bili izloženi utjecaju atmosferilija. Način zaštite propisani su projektom.
Oslanjanje drvenih nosača na zidove i stupove izvest će se preko podmetača (tvrdo drvo), a sve ostale površine su ventilirane.</t>
  </si>
  <si>
    <t>U cjeni pojedine stavke treba obuhvatiti dobavu i ugradnju materijala - osnovnog i pomoćnog, sve pripremne i međufaze rada potrebne za korektno dovršenje stavke prema pravilima struke i vazećim propisima bez obzira da Ii je sve to napomenuto u pojedinoj stavci, sav potreban spojni i pričvrsni materijal renomiranih proizvođača, razradu detalja u fazi izvođenja, predočenje uzoraka materijala projektantu, uredno izvedene međusobne spojeve pojedinih stavaka unutar ove grupe radova ili raznovrsnih grupa radova te izvedba u skladu s nacrtima, detaljnim izmjerama na licu mjesta te čišćenje po završenom radu.</t>
  </si>
  <si>
    <t>Posebno se skreće pažnja ponuditeljima i izvođaču radova na potrebu izrade radioničkih nacrta, kompozitnih nacrta, izvođačkih detalja koje imaju dostaviti na odobrenje projektantu. Projektom je definirano kroz projekt i dostavljene detalje način na koji treba izvesti građevinu. Izvođač radova je dužan prema svojoj tehnologiji i tehnologiji svojih podizvoditelja izraditi sve potrebne detalje ugradnja koji su potrebni na gradilištu te ih u vidu kompozitnih detalja dostaviti na odobrenje projektantu. Kompozitni detalj je detalj koji u sebi objedinjuje radove svih podizvoditelja.
Detalje za potrebe gradilišta izrađuje ovlašteni inženjer u struci, za potrebe i na račun izvođača radova.
Od izvođača se očekuje vrsnost u radu kako na ugradnjama tako i na pripremi kompozitnih detalja.
Projektant dostavlja detalje u sklopu projekta i nisu dužni izrađivati gradilišnu dokumentaciju niti kompozitne detalje, te se svi ostali detalji koji su potrebni za izvedbu izrađuju i usvajaju na gore opisan način od strane izvođača radova i na njegov trošak.
Količina detalja koje je dužan izraditi izvođač radova, direktno ovisi o njegovim potrebama na gradilištu koje proizlaze iz njegovih kompetencija kao što su: sposobnost, vrsnost, ekipiranost, poznavanje građe, poznavanje građevinskih materijala, iskustvo stručnog i rukovodećeg kadra i inženjerizaciji izvođača radova.</t>
  </si>
  <si>
    <t>NAPOMENA:
Prilikom izvedbe u svemu se strogo pridržavati arhitektonskog projekta, projekta fizike zgrade i uputa proizvođača upotrebljenih materijala.</t>
  </si>
  <si>
    <t>Jedinična cijena mora sadržavati kompletno izrađene i ugrađene bravarske stavke na objektu do potpune funkcionalne i pogonske gotovosti. Sve mjere treba kontrolirati u naravi. Ako se zbog rokova ne može čekati da se za neki element uzmu mjere na objektu, izvodi se prema projektu uz pismeni dogovor sa glavnim izvođačem radova i nadzornom službom. Izvođač bravarskih radova treba s glavnim izvođačem radova u pisanoj formi  utvrditi  toleranciju mjera za pojedine stavke.</t>
  </si>
  <si>
    <t>Ponuđaču se preporuča, upoznati se sa stanjem objekata na čestici prije davanja svoje ponude i u zakonski propisanom roku postaviti pismenim putem sva pitanja koja će mu omogućiti davanje kompetentne i nepromjenjive ponude. Nikakve naknadne primjedbe neće biti uvažene. Nepoznavanje ili nerazumijevanje crtanog dijela projekta i tehničkog opisa neće se prihvatiti kao razlog za povišenje jediničnih cijena ili greške u izvedbi.</t>
  </si>
  <si>
    <t>Ponuđaču se preporuča da prije davanja svoje ponude izvrši uvid u stanje objekta, infrastrukture, prilaza, okolnih objekata, kao i u sve ostale čimbenike koji na bilo koji način mogu utjecati na gradilište. Ponuđač je dužan detaljno se upoznati s troškovnikom, tehničkim opisom i grafičkim prilozima projekta te u zakonski propisanom vremenu određenom po zakonu o javnoj nabavi dati svoje primjedbe na iste.</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</si>
  <si>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OZO, zaštitu gotovih konstrukcija i dijelova objekata od štete i štetnog atmosferskog utjecaja: vrućine, hladnoće, i sl., najamne troškove za posuđenu mehanizaciju koju izvođač sam ne posjeduje, a za kojom se u toku gradnje može pojaviti potreba i kompletnu režiju.</t>
  </si>
  <si>
    <t>Izvođač će tijekom trajanja izvedbe uklanjati sve otpatke, smeće i šutu, te će ih otpremiti izvan gradilišta na u tu svrhu odobrenu lokaciju na udaljenosti do 20 km i održavati će cijeli objekt uključivo okolni teren i pločnike, te ulice oko gradilišta u urednom i radnom stanju.</t>
  </si>
  <si>
    <t>Sve otpadne materijale izvođač treba odvesti i zbrinuti na odlagalištu na udaljenosti do 20 km. Troškove treba ukalkulirati u režiju i faktor. Ukoliko se isti neće izvršavati, investitor ima pravo čišćenja i odvoz otpada povjeriti drugome, a na teret izvođača radova,</t>
  </si>
  <si>
    <t>Crpljenje podzemne vode uključeno je u cijenu iskopa. U slučaju pojave količine podzemne vode koja onemogućava predviđenu tehonologiju izvedbe, izvođač je dužan obavijestiti nadzornog inženjera radi poduzimanja odgovarajućih mjera.</t>
  </si>
  <si>
    <t xml:space="preserve">Izvoditelj je dužan dostaviti recepture svih betona sa pripadajućim konzistencijama i dodacima koji se koriste na gradilištu nadzoru na uvid. Na dostavnicama betona moraju biti ispisani svi podaci – šifra-oznaka svježeg betona (klasa betona) i recepture, vrsta i količina dodatka betonu, vrsta cementa i projektirana konzistencija. </t>
  </si>
  <si>
    <t>završnu obradu vidljivih elemenata plastificiranjem ili dvokomponentnim napečenim lakom u boji po RAL ton karti, navedenoj u opisu stavke.</t>
  </si>
  <si>
    <t>Nakon završenog polaganja pločica izvršiti fugiranje masom za fugiranje u boji navedenoj u opisu stavke.</t>
  </si>
  <si>
    <t>Odabrani izvođač je dužan dati uzorke pločica i mase za fugiranje. Za specijalnu vrstu pločica kao otporne na habanje, udar ili kiselo otporne, treba predočiti dokumentaciju o sukladnosti u skladu sa Zakonom o građevnim proizvodima.</t>
  </si>
  <si>
    <t>Prije davanja ponude izvođaču se preporuča pregled gradilišta, uvid u radove koji se ruše, te prema stanju na građevini formirati jedinične cijene.
Ponuditelji mogu obići gradilište te provjeru mogućnosti unosa predmeta nabave kroz sve prolaze i vrata do mjesta ugradnje (provjera da li svi ponuđeni proizvodi mogu veličinom smjestiti u postojeći prostor). Smatrat će se da su ponuditelji koji ne provedu izmjeru prostora i provjeru mogućnosti unosa predmeta nabave kroz sve prolaze i vrata do mjesta ugradnje upoznati s izmjerom prostora i provjerom mogućnosti, odnosno, da proizvodi koje oni nude mogu veličinom smjestiti u prostor.</t>
  </si>
  <si>
    <t>Izvodi se od prefabriciranih opločnika d = 4 cm, beton C30/37, dimenzija 60/60 cm +/- 5%.</t>
  </si>
  <si>
    <t>Ponuđaču se preporuča, prije davanja ponude, pogledati gradilište, pogledati sve mogućnosti prilaza i mogućnosti dostave.</t>
  </si>
  <si>
    <t xml:space="preserve">Demontaža svih cjevovoda postojeće toplinske podstanice (unutar obuhvata zahvata projekta). Stavka uključuje cijevi, fazonske komade, polazne i povratne sabirnike ogrjevnog medija, toplinsku izolaciju cjevovoda, ovjesni materijal itd.
Stavka uključuje odvoz i zbrinjavanje cjelokupnog demontiranog materijala na odgovarajuće odlagalište  do 30 km od objekta što se provodi u dogovoru s nadzornim inženjerom.                             </t>
  </si>
  <si>
    <t xml:space="preserve">Demontaža kompletnog sustava radijatorskog grijanja. Stavka uključuje cijevi, fazonske komade, toplinsku izolaciju, ovjesni materijal i radijatore. Stavka uključuje odvoz i zbrinjavanje cjelokupnog demontiranog materijala na odgovarajuće odlagalište  do 30 km od objekta što se provodi u dogovoru s nadzornim inženjerom.                            </t>
  </si>
  <si>
    <t>V. INSTALACIJA PLINA</t>
  </si>
  <si>
    <t>INSTALACIJA PLINA</t>
  </si>
  <si>
    <t>V.1.5.</t>
  </si>
  <si>
    <t>UKUPNO V.1. DEMONTAŽNI RADOVI:</t>
  </si>
  <si>
    <t>VI. ELEKTROINSTALACIJE JAKE I SLABE STRUJE</t>
  </si>
  <si>
    <t>VI.1.3.</t>
  </si>
  <si>
    <t>VI.1.4.</t>
  </si>
  <si>
    <t>UKUPNO VI.1. DEMONTAŽNI RADOVI</t>
  </si>
  <si>
    <t>Mario Todorić, dipl.ing.građ.</t>
  </si>
  <si>
    <t>Miroslav Duvnjak, mag.ing.aedif.</t>
  </si>
  <si>
    <t>Petar Todorić, mag.ing.aedif.</t>
  </si>
  <si>
    <t>Ivan Dragičević, mag.ing.aedif.</t>
  </si>
  <si>
    <r>
      <t xml:space="preserve">TODING d.o.o.
</t>
    </r>
    <r>
      <rPr>
        <sz val="10"/>
        <rFont val="Arial"/>
        <family val="2"/>
        <charset val="238"/>
      </rPr>
      <t>Havidićeva 4, 10000 Zagreb</t>
    </r>
  </si>
  <si>
    <t>III. VODOOPSKRBA, ODVODNJA I HIDRANTSKA MREŽA</t>
  </si>
  <si>
    <t>UKUPNO II.1. PRIPREMNI RADOVI</t>
  </si>
  <si>
    <t>I.1.1.</t>
  </si>
  <si>
    <t>Izvođač može prije nuđenja stavke obići predmetnu građevinu u dogovoru s Naručiteljem.</t>
  </si>
  <si>
    <t>Radovi se provode na 4 kata zgrade ukupne tlocrtne brutto površine cca 2230 m2, odnosno korisne površine cca 1950 m2.</t>
  </si>
  <si>
    <t>Radovi se odvijaju u otprilike 100 prostorija (laboratorji, uredi, spremišta, stubišta, hodnici, sanitarije,...) u kojima se nalazi oprema laboratorija, radni stolovi, stolice, ormari, komode s ladicama, uredska oprema i uređaji).</t>
  </si>
  <si>
    <t>Obračun je po kompletu provedenih svih radova, uključujući uklanjanje i premiještanja namještaja iz prostorije u prostoriju ovisno o dinamici radova.
Sa Naručiteljem usaglasiti lokaciju premiještanja svih navedenih namještaja, opreme i uređaja.</t>
  </si>
  <si>
    <t>Sve radnje na demontaži, uklanjanju i premještanju namještaja, opreme i uređaja.
Elementi koji se demontiraju se odlažu na deponiju. Stavka obuhvaća sve radove na  demontaži, transport i odlaganje materijala na deponiju udaljenosti do 20 km te sve troškove i naknade za odlaganje.</t>
  </si>
  <si>
    <t>- radne stolice</t>
  </si>
  <si>
    <t>- ormar, dimenzija cca 200/80/40 cm</t>
  </si>
  <si>
    <t>- radni stol, dimenzija cca 160/80/72 cm</t>
  </si>
  <si>
    <t>- police, dimenzija cca 200/80/40 cm</t>
  </si>
  <si>
    <t>- razni drveni otpad</t>
  </si>
  <si>
    <t>- razni papirnati otpad</t>
  </si>
  <si>
    <t>- razni plastični otpad</t>
  </si>
  <si>
    <t>- razni stakleni otpad</t>
  </si>
  <si>
    <t>- razni metalni otpad</t>
  </si>
  <si>
    <t>I.1.2.</t>
  </si>
  <si>
    <t>Demontaža postojećih betonskih opločnika, slobodno položenih na ravnom krovu.</t>
  </si>
  <si>
    <t>Prefabricirani opločnik d = 4 cm, beton C30/37, dimenzija 60/60 cm +/- 5%.</t>
  </si>
  <si>
    <t>I.2.1.</t>
  </si>
  <si>
    <t>I.2.2.</t>
  </si>
  <si>
    <t>Demontaža postojećih opšava atike/vijenca ravnog krova od bakrenog lima, r.š. cca 50 cm. Demontaža opšava i nosača do nosive konstrukcije.</t>
  </si>
  <si>
    <t>I.2.3.</t>
  </si>
  <si>
    <t>I.2.4.</t>
  </si>
  <si>
    <t>I.2.5.</t>
  </si>
  <si>
    <t>Demontaža postojeće ograde ravnog krova od međusobno zavarenih čeličnih cijevi okruglog presjeka cca 8 cm.</t>
  </si>
  <si>
    <t>Uključiti rezanje ograde na segmente pogodne za transport.</t>
  </si>
  <si>
    <t>Demontaža postojećih opšava/kapa ventilacijskih kanala na ravnom krovu od bakrenog lima, r.š. cca 80 cm. Demontaža opšava i nosača do nosive konstrukcije.</t>
  </si>
  <si>
    <t>Demontaža postojećih opšava kosog krova od pocinčanog lima, r.š. cca 40 cm. Demontaža opšava i nosača do nosive konstrukcije.</t>
  </si>
  <si>
    <t>Demontaža postojećih vertikalnih cijevi pravokutnog presjeka 10/10 cm i vodolovnih grla s uljevnim kotlićima oborinske odvodnje ravnog krova od bakrenog lima.</t>
  </si>
  <si>
    <t>Demontaža postojeće toplinske izolacije ravnog krova od ekstrudiranog polistirena, d=10 cm.</t>
  </si>
  <si>
    <t>Demontaža postojećeg razdjelnog sloja geotekstila i parne brane od bitumenske ljepenke ravnog krova.</t>
  </si>
  <si>
    <t>Uklanjanje i otucanje slabodržećih čestica, čišćenje i otprašivanje površina nakon uklanjanja slojeva ravnog krova, prije polaganja novih slojeva krova.</t>
  </si>
  <si>
    <t>U cijeni pojedine stavke treba obuhvatiti skele, dobavu i ugradnju materijala - osnovnog i pomoćnog, sve pripremne i međufaze rada potrebne za korektno dovršenje stavke prema pravilima struke i važećim propisima bez obzira da Ii je sve to napomenuto u opisu stavke ili predhodnim općim uvjetima.</t>
  </si>
  <si>
    <t>Zidanje pregradnih nenosivih zidova debljine 12 cm.</t>
  </si>
  <si>
    <t>- odgovarajući mort za zidanje</t>
  </si>
  <si>
    <t>Zidanje blok opekom u produžnom mortu 1:2:6. Zida se u potpuno horizontalnim redovima s reškama d=1,5 cm, a mort se raspoređuje po cijeloj površini debljine zida. Opeka se prije zidanja obavezno mora močiti u vodu.</t>
  </si>
  <si>
    <t>Visina rada do 4,00 m</t>
  </si>
  <si>
    <t>- izradu pomoćne skele</t>
  </si>
  <si>
    <t>Krpanje usjeka u zidovima, nakon postavljanja instalacija produžnim cementnim mortom M-50 (1:2:6) i komadi opeke (eventualno).</t>
  </si>
  <si>
    <t>Krpanje usjeka u cementnom estrihu, nakon postavljanja instalacija betonom agregata 0-4 mm, mikroarmiranim sa polipropilenskim vlaknima ili pocinčanom mrežicom.</t>
  </si>
  <si>
    <t>Stavka uključuje:
- popravak sloja ekspandiranog polistirena i PE folije
- dobavu, pripremu i ugradnju materijala
- sav rad i alat</t>
  </si>
  <si>
    <t>Dubljenje usjeka ili otvora u zidovima i podovima.</t>
  </si>
  <si>
    <t>Krpanje otvora u zidovima i podovima, nakon postavljanja instalacija produžnim cementnim mortom M-50 (1:2:6) i komadi opeke (eventualno).</t>
  </si>
  <si>
    <t>Stavka obuhvaća dobavu i polaganje slojeva plivajućeg poda na armiranobetonsku ploču. Stavkom je obuhvaćen sav potreban rad i materijal potreban za izvedbu poda.</t>
  </si>
  <si>
    <t>Polietilenska folija d=0.02 cm</t>
  </si>
  <si>
    <t>Nabavka i strojna izrada armiranog cementnog estriha (2000), sa strojnim glađenjem, sa prijemom od strane podopolagača. Beton od agregata 0-4 mm, mikroarmiran sa polipropilenskim vlaknima ili pocinčanom mrežicom, uz zid završen sa odgovarajućom toplinskom izolacijom po sistemu debljine 1cm, sa izradom dilatacija.</t>
  </si>
  <si>
    <t>Obračun po m2 poda.</t>
  </si>
  <si>
    <t>estrih debljine cca 6,0 cm</t>
  </si>
  <si>
    <t>estrih debljine cca 8,0 cm</t>
  </si>
  <si>
    <t>NAPOMENA:
Debljina ekstrudiranog polistirena predviđena je prema pretpostavljenoj debljini postojećih slojeva.
Ukoliko se prilikom izvođenja radova utvrdi da je debljina postojećih slojeva različita, korigirati debljinu ekstrudiranog polistirena tako da završna visina novog estriha bude jednaka postojećoj.</t>
  </si>
  <si>
    <t>Izvedba plivajućeg poda.</t>
  </si>
  <si>
    <t>Uključuje potrebne pokretne skele i podesti za rad.</t>
  </si>
  <si>
    <t>Zidarska obrada betonskih zidova i stropova.</t>
  </si>
  <si>
    <t>- krakovi i stropovi stubišta</t>
  </si>
  <si>
    <t>Prije nanošenja žbuke izvršiti čišćenje zidova te na zidove pričvrstiti vodilice i kutnike za bridove od pocinčanog lima, koji ujedno služe za formiranje ravnih i pravilnih bridova. Nanosi se podložni sloj cementnog šprica te sloj žbuke ukupne debljine cca 10 - 15 mm, a površina se zaglađuje kako bi bila spremna za soboslikarske radove. Vodilice i kutni profili uključeni su u jediničnu cijenu žbukanja zidova. Sav materijal mora odgovarati važećim standardima.</t>
  </si>
  <si>
    <t>Žbuka se dodatno rabicira na spojevima sa zidovima drugih vrsta materijala.</t>
  </si>
  <si>
    <t xml:space="preserve">Prije nanošenja žbuke izvršiti čišćenje zidova te na zidove pričvrstiti vodilice i kutnike za bridove od pocinčanog lima, koji ujedno služe za formiranje ravnih i pravilnih bridova. Nanosi se podložni sloj cementnog šprica te sloj vapnenocementne žbuke ukupne debljine cca 10 - 15 mm, a površina se zaglađuje kako bi bila spremna za soboslikarske radove ili završnu oblogu. Sav materijal mora odgovarati važećim standardima.
</t>
  </si>
  <si>
    <t>Membrana se ugrađuje u 2 sloja (bočni preklopi; 100mm, čeoni preklopi: 150mm) na podlogu pripremljenu sa temeljnim bitumenskim premazom u sustavu proizvođača membrane.</t>
  </si>
  <si>
    <t>Membrana se na istake zadiže za debljinu estriha. Svi proizvodi trebaju biti kompatibilni.</t>
  </si>
  <si>
    <t>Radove izvesti prema uputama proizvođača materijala. Uključena obrada prodora.</t>
  </si>
  <si>
    <t>Izvodi se na poziciji gdje hidroizolacija prelazi preko trakastog temelja i na bočnoj strani trakastog temelja u tlu.</t>
  </si>
  <si>
    <t>Premaz se nanosi u dva sloja, sa armiranjem koristeći stakleno ili poliestersko pletivo u sustavu proizvođača materijala.</t>
  </si>
  <si>
    <t>Radove treba izvesti prema uputama proizvođača materijala.</t>
  </si>
  <si>
    <t>Dobava i ugradnja vodonepropusnog premaza na bazi polimercementa.</t>
  </si>
  <si>
    <t>Traka se ugrađuje punoplošnim ljepljenjem na podlogu postupkom varenja sa otvorenim plamenom iz propan plamenika, sa bočnim preklopom 100mm, i čeonim preklopom 150mm.</t>
  </si>
  <si>
    <t>Dobava i postava plastomerne polimer-bitumenske parne brane. Armirana je poliesterskim voalom i mrežicom od staklenih vlakana.</t>
  </si>
  <si>
    <t xml:space="preserve">Preklopi na podlogu pripremljenu sa odgovarajućim temeljnim premazom na bazi bitumena, uz potrošnju oko 150g/m2. Traka se uzdiže na vertikalne istake u debljini toplinske izolacije.
</t>
  </si>
  <si>
    <t>Ploče izolacije se postavljaju u dva sloja debljine 10 + 10 cm s međusobnim preklopima.</t>
  </si>
  <si>
    <t>Ravni krov - toplinska izolacija sokla i atike.</t>
  </si>
  <si>
    <t>Dobava i ugradnja punoplošne oplate gornje plohe nadozida/atike od OSB ploča OSB (orientet strand bord) pločama debljine 18mm.</t>
  </si>
  <si>
    <t>Ravni neprohodni krov - hidroizolacija</t>
  </si>
  <si>
    <t>Membrane se polažu i mehanički fiksiraju za podlogu, nehrđajućim vijcima s podložnom pločicom u skladu s proračunom proizvođača hidroizolacijske membrane (prema Eurocodu1). Spojevi se obrađuju toplinskim ili kemijskim putem sa širinom vara od min. 3 cm, preklop 12 cm, u skladu s propisanom tehnologijom od strane proizvođača membrane. Vanjski i unutarnji kutovi se trebaju dodatno ojačati sa gotovim elementima.</t>
  </si>
  <si>
    <t>Dobava i postava specijalnih profila od galvaniziranog čeličnog lima 0,6mm laminiranog sa slojem PVC membrane 1,1mm. Dodatno brtvljenje trajnoelastičnim kitom na bazi poliuretana, odgovarajućim temeljnim premazom i PE ispunom za fuge.</t>
  </si>
  <si>
    <t>Ravni neprohodni krov - hidroizolacija uz viši zid, završetak na profilu od galvaniziranog čeličnog lima 0,6mm laminiranog sa slojem PVC membrane.</t>
  </si>
  <si>
    <t>Ravni krov - hidroizolacija nadozida/atike, završetak na profilu od galvaniziranog čeličnog lima 0,6mm laminiranog sa slojem PVC membrane.</t>
  </si>
  <si>
    <t>- završetak vertikalne hidroizolacije nadozida/atike,
r.š. cca 10cm</t>
  </si>
  <si>
    <t>- završetak vertikalne hidroizolacije uz viši zid,
r.š. cca 10 cm</t>
  </si>
  <si>
    <t>Dobava i montaža paronepropusne bitumenske podložne membrane, razdjelnog sloja na OSB pločama, ispod limenih opšava.</t>
  </si>
  <si>
    <t>Boja po ton karti RAL 7016.</t>
  </si>
  <si>
    <t>Izvodi se iz čeličnog plastificiranog lima debljine 0.60mm sa svim spojnim i brtvenim materijalom prema uputstvima i detaljima proizvođača.</t>
  </si>
  <si>
    <t>Boja po ton karti RAL 9016.</t>
  </si>
  <si>
    <t>Dobava i montaža sljemenog opšava jednostrešnog kosog krova, r.š. cca 40 cm.</t>
  </si>
  <si>
    <t>Dobava i montaža bočnog opšava jednostrešnog kosog krova, r.š. cca 40 cm.</t>
  </si>
  <si>
    <t>Dobava i montaža opšava nadozida/atike.</t>
  </si>
  <si>
    <t>-  r.š. cca 70 cm</t>
  </si>
  <si>
    <t>-  r.š. cca 50 cm</t>
  </si>
  <si>
    <t>Kontaktna fasada  - podnožje zgrade.</t>
  </si>
  <si>
    <t>Kontaktna fasada.</t>
  </si>
  <si>
    <t>Dobava materijala i izvedba neventilirajućeg termoizolacijskog fasadnog sustava.
Obavezna je zaštita bravarije, stolarije, klupčica i okapa.</t>
  </si>
  <si>
    <t>Kompletna obrada špaleta otvora i fasadna skela obračunata u zasebnoj stavci.</t>
  </si>
  <si>
    <t>Kontaktna fasada - špalete prema otvorima</t>
  </si>
  <si>
    <t>Dobava materijala i izrada špaleta prema otvorima toplinske kompaktne fasade sa završnom obradom, uz prethodne radnje po uputama proizvođača. Podloga mora biti čvrsta, čista, bez nataloženih slojeva, ravnine prema pripadajućoj normi.
Obavezna je zaštita bravarije, stolarije, klupčica i okapa.</t>
  </si>
  <si>
    <t>U stavku obavezno uključiti fazonski element - pokrovnu plastičnu lajsnu s brtvljenjem i integriranom tkaninom od staklenih vlakana (tkani dio sa samoljepljivom PE trakom za brtvljenje). Traka se primjenjuje za vodotijesno brtvljenje spoja fasade i aluminijskih stavki vrata i prozora.</t>
  </si>
  <si>
    <t>Dobava i ugradnja punoplošne oplate donje plohe sitnorebričaste međukatne konstrukcije iznad otvorenog trijema od OSB ploča OSB (orientet strand bord), pločama debljine 2 x 12mm.</t>
  </si>
  <si>
    <t>Ploče se učvršćuju na donji rub rebara i služe kao podloga za toplinsku izolaciju.</t>
  </si>
  <si>
    <t>Ploče se učvršćuju na gornju plohu nadozida/atike i služe kao podloga za limeni opšav.</t>
  </si>
  <si>
    <t>Dobava i ugradnja vertikalne toplinske izolacije od hrapavog ekstrudiranog polistirena s preklopom (XPS), gustoće (min. 30 kg/m3), d = 6 cm, λ ≤ 0,037 W/m2K.</t>
  </si>
  <si>
    <t>Dobava i postava toplinske izolacije od tvrde kamene vune za ravne krovove u pločama (min. 100 kg/m3), d = 20 cm, λ ≤ 0,035 W/m2K.</t>
  </si>
  <si>
    <t>Dobava i postava aluminijskog  mat   L  profila , eloksiranog u prirodnoj boji aluminija. Dimenziju profila prilagoditi denivelaciji poda.  U cijeni dobava, postava, vezni materijal, te doprema  na gradilište.</t>
  </si>
  <si>
    <t>Dobava i ugradnja Al L profila na spoju podova različitih završnih obloga i različitih visina podova.</t>
  </si>
  <si>
    <t>Prije početka radova obavezno uzeti točne mjere na građevini. 
Tip keramike koji treba nuditi za podne i zidne obloge je I.klase;  ljepila mase za fugiranje kvalitete odgovarajuće uz keramiku.
Uz opločenja obavezno nuditi sve odgovarajuće tipske rubne profile.
Svi opći opisi, opći uvjeti, obračunsko-tehničke specifikacije i sl. sastavni su dio troškovnika i moraju biti priloženi i ovjereni prilikom davanja ponude.</t>
  </si>
  <si>
    <t>Popločenje poda keramičkim pločicama</t>
  </si>
  <si>
    <t>Dobava potrebnog materijala te izvedba opločenja poda gres keramičkim pločicama I “A“ kvalitete, debljina 10 mm, veličina 60x60 cm +/- 10%, mat završna obrada, protukliznost R10, ravno rezanih rubova “rektificirana“.</t>
  </si>
  <si>
    <t>Stavka uključuje i ugradnju rubnih Al profila, na sudarom sa drugom vrstom poda.</t>
  </si>
  <si>
    <t>Dobava i postava aluminijskog  mat   L  profila , eloksiranog u prirodnoj boji aluminija, za postavu na rubove opločenja keramikom. Dimenziju profila prilagoditi debljini keramičkih pločica.  U cijeni dobava, postava, vezni materijal, te doprema  na gradilište.</t>
  </si>
  <si>
    <t>Popločenje sokla zidova keramičkim pločicama</t>
  </si>
  <si>
    <t>Stavka uključuje i ugradnju rubnih Al profila, na sudarom sa drugom vrstom zida.</t>
  </si>
  <si>
    <t>- sokl zidova, h = 8 cm</t>
  </si>
  <si>
    <t>Boja kao RAL 7035 sa teksturom betona.</t>
  </si>
  <si>
    <t>Dobava i ugradnja Al L profila na spoju keramičkih pločica</t>
  </si>
  <si>
    <t>Obloga se postavlja do visine h = 2,20 m.</t>
  </si>
  <si>
    <t>Gletanje zidova i stropova vapnenom masom za gletanje karakteristika:</t>
  </si>
  <si>
    <t>- zidovi, OPEKA - novi</t>
  </si>
  <si>
    <t>- zidovi, AB - novi</t>
  </si>
  <si>
    <t>- krakovi i stropovi stubišta, AB - novi</t>
  </si>
  <si>
    <t>- krakovi i stropovi stubišta, AB - postojeći</t>
  </si>
  <si>
    <t>- zidovi, AB i OPEKA - postojeći</t>
  </si>
  <si>
    <t>Žbukanje unutrašnje površine novih zidova gips vapnenom žbukom.</t>
  </si>
  <si>
    <t>Žbukanje unutarnjih površina postojećih zidova vapnenocementnom žbukom.</t>
  </si>
  <si>
    <t>- zidovi, GK</t>
  </si>
  <si>
    <t>- stropovi, GK</t>
  </si>
  <si>
    <t>- oplata</t>
  </si>
  <si>
    <t>- čišćenje i priprema podloge - hidroizolacijske membrane
- ekstrudirani polistiren (XPS) s preklopom, gustoće (min. 30 kg/m3), λ ≤ 0,037 W/m2K, hrapave površine, lijepljen niskoekspandirajućom pjenom, na postavljenu hidroizolaciju.
- prvi sloj polimercementne žbuke s utiskivanjem staklene mrežice 
- drugi sloj polimercementne žbuke
- međupremaz na bazi disperzije s punilom i pigmentom, otporan na alkalije koji poboljšava prionjivost završnog sloja
- završni sloj akrilne tankoslojne žbuke od višebojnog kamena krupnoće zrna 5 mm.</t>
  </si>
  <si>
    <t>- čišćenje i ravnanje površine podloge - AB zidova
- polimercementno lijepilo
- tvrda kamena vuna u fasadnim lamelama, λ ≤ 0,035 W/m2K, lijepljena i dodatno učvršćena mehaničkim pričvršćivačima (6-8kom/m2)
- prvi sloj polimercementne žbuke s utiskivanjem staklene mrežice 
- drugi sloj polimercementne žbuke
- međupremaz na bazi disperzije s punilom i pigmentom, otporan na alkalije koji poboljšava prionjivost završnog sloja
- završni sloj silikatne tankoslojne žbuke krupnoće zrna 2 mm.</t>
  </si>
  <si>
    <t xml:space="preserve">Stavka uključuje fino  čišćenje  površine  zidova  od  sitnih  nečistoća, prašine i sl. te ispiranje površina zidova sa kojih je otucana postojeća žbuka i izravnavanje površine nanošenjem reparaturnog morta u debljini do 10 mm kao podloga za postavljanje izolacije. </t>
  </si>
  <si>
    <t>Žbukanje - "dersovanje" postojećih površina temelja i zidova reparaturnim polimer cementnim mortom.</t>
  </si>
  <si>
    <t>Obračun po m2 površine.</t>
  </si>
  <si>
    <t>U jediničnu cijenu stavke uključen je sav materijal, pribor, prijevozi i prijenosi te ostali rad i strojevi potrebne za kompletnu izradu.</t>
  </si>
  <si>
    <t xml:space="preserve">Saniranje oštećenja, brušenje, poliranje i izrada zaštitnog završnog premaza postojećih betonskih gazišta glavnog stubišta sa završnom oblogom od brušenog terazza. </t>
  </si>
  <si>
    <t>Stavka uključuje čišćenje od nakupljenih nečistoća, sanaciju oštećenja popunjavanjem novim materijalom, sanaciju reški fugiranjem, strojno brušenje i premazivanje cjelokupne površine transparentnim impregnacijskim sredstvom.</t>
  </si>
  <si>
    <t>Boja kao RAL 9016.</t>
  </si>
  <si>
    <t>Izvodi se od poda do visine cca 1,20 m.</t>
  </si>
  <si>
    <t>Uklanjanje i vraćanje nasipa zemlje uz temelje zgrade u dubini cca 100 cm i širini 100 cm zbog postavljanja hidroizolacije i toplinske izolacije konstrukcija prema tlu.</t>
  </si>
  <si>
    <t>Stavka uključuje:
- uklanjanje nasipa zemlje, sloj dubine 100 cm i širine 100 cm
- transport na privremenu gradilišnu deponiju
- transport sa privremene gradilišnu deponije
- razastiranje i nabijanje nasipa zemlje dubine 100 cm, u slojevima po 15-20 cm
- planiranje zemlje sa laganim zbijanjem i izravnavanjem</t>
  </si>
  <si>
    <t>Uklanjanje i ponovna izvedba asfaltne površine i podložnih slojeva uz temelje zgrade u dubini cca 100 cm i širini 100 cm zbog postavljanja hidroizolacije i toplinske izolacije konstrukcija prema tlu.</t>
  </si>
  <si>
    <t>Stavka uključuje:
- rezanje i uklanjanje asfaltne površine, d=8cm
- uklanjanje nasipa lomljenog kamena, sloj dubine 20 cm
- uklanjanje nasipa zemlje, sloj dubine 70 cm i širine 100 cm
- transport na deponiju
- razastiranje i nabijanje nasipa zemlje dubine 70 cm
- razastiranje i nabijanje nasipa lomljenog kamena, sloj dubine 20 cm, do modula stišljivosti ≥4,0MN/m3
- izvedba nove asfaltne površine, d=8cm</t>
  </si>
  <si>
    <t>Uklanjanje i ponovna izvedba betonskih opločnika i podložnih slojeva uz temelje zgrade u dubini cca 100 cm i širini 100 cm zbog postavljanja hidroizolacije i toplinske izolacije konstrukcija prema tlu.</t>
  </si>
  <si>
    <t>Stavka uključuje:
- uklanjanje betonskih opločnika, d=8cm
- uklanjanje nasipa lomljenog kamena, sloj dubine 20 cm
- uklanjanje nasipa zemlje, sloj dubine 70 cm i širine 100 cm
- transport na privremenu gradilišnu deponiju
- transport sa privremene gradilišnu deponije
- razastiranje i nabijanje nasipa zemlje dubine 70 cm
- razastiranje i nabijanje nasipa lomljenog kamena, sloj d=20cm,  do modula stišljivosti ≥4,0MN/m3
- ponovno postavljanje betonskih opločnika, d=8cm</t>
  </si>
  <si>
    <t>Uklanjanje i ponovna izvedba nasipa šljunka i podložnih slojeva uz temelje zgrade u dubini cca 100 cm i širini 100 cm zbog postavljanja hidroizolacije i toplinske izolacije konstrukcija prema tlu.</t>
  </si>
  <si>
    <t>Stavka uključuje:
- uklanjanje nasipa šljunka, d=10cm
- uklanjanje nasipa lomljenog kamena, sloj dubine 20 cm
- uklanjanje nasipa zemlje, sloj dubine 70 cm i širine 100 cm
- transport na privremenu gradilišnu deponiju
- transport sa privremene gradilišnu deponije
- razastiranje i nabijanje nasipa zemlje dubine 70 cm
- razastiranje i nabijanje nasipa lomljenog kamena, sloj d=20cm,  do modula stišljivosti ≥4,0MN/m3
- ponovna izrada nasipa šljunka, d=10cm</t>
  </si>
  <si>
    <t>Zatravljivanje nasipa uz temelje i sokl zgrade nakon postavljanja hidroizolacije i toplinske izolacije konstrukcija prema tlu.</t>
  </si>
  <si>
    <t>I.6.</t>
  </si>
  <si>
    <t>I.6.1.</t>
  </si>
  <si>
    <t>I.6.2.</t>
  </si>
  <si>
    <t>I.7.</t>
  </si>
  <si>
    <t>I.7.1.</t>
  </si>
  <si>
    <t>I.7.2.</t>
  </si>
  <si>
    <t>I.7.3.</t>
  </si>
  <si>
    <t>I.7.4.</t>
  </si>
  <si>
    <t>I.9.</t>
  </si>
  <si>
    <t>I.9.1.</t>
  </si>
  <si>
    <t>I.9.2.</t>
  </si>
  <si>
    <t>I.9.3.</t>
  </si>
  <si>
    <t>I.9.4.</t>
  </si>
  <si>
    <t>Masa se nanosi na podlogu pripremljenu prema uputama proizvođača materijala i obrađenu odgovarajućim temeljnim premazom.</t>
  </si>
  <si>
    <t>Svi proizvodi u sustavu trebaju biti od istog proizvođača materijala.</t>
  </si>
  <si>
    <t xml:space="preserve">Dobava i ugradnja dekorativne, elastične bešavne podne obloge s dodatkom dekorativnih listića - "čipsa", na bazi poliuretanskih smola debljine 2 mm koja zadovoljava sljedeće karakteristike:                                                                                                                                                                                                        </t>
  </si>
  <si>
    <t>Izrada zaobljenog spoja zida i poda tkz. holker sokla radijusa R=3-5 cm od epoksidnog morta.</t>
  </si>
  <si>
    <t>Epoksidni mort se izvodi in-situ mješavinom epoksidnog temeljnog premaza, uguščivača i specijalnom mješavinom kvarcnog pijeska.</t>
  </si>
  <si>
    <t>Za potrebe izvedbe cjelovite obnove zgrade predviđena je demontaža oko 80 % ukupne količine, ostatak demontaže obračunat je u sklopu ojačanja konstrukcije.</t>
  </si>
  <si>
    <t>Zidanje nenosivih zidova ispune debljine 30 cm.</t>
  </si>
  <si>
    <t>Izrada nadvoja iznad vrata od predgotovljenih opečnih elemenata s ispunom armaturnim šipkama u betonu.
Element se oslanja na svakoj strani zida min. 10% raspona otvora.</t>
  </si>
  <si>
    <t>Obračun po m1 nadvoja.</t>
  </si>
  <si>
    <t>Protuprašni dvokomponentni tankoslojni premaz na bazi epoksidnih smola.</t>
  </si>
  <si>
    <t>Nanosi se u dva premaza.
Ugradnja se vrši najlonskim valjkom, četkom ili prskanjem.
Obrada spojeva trajnoelastičnim PU kitom.</t>
  </si>
  <si>
    <t>- širina špalete = 20 cm</t>
  </si>
  <si>
    <t>Boja kao RAL 3012.</t>
  </si>
  <si>
    <t>Matea Sruk, mag.ing.aedif.</t>
  </si>
  <si>
    <t>II. GRAĐEVINSKI RADOVI - KONSTRUKCIJA</t>
  </si>
  <si>
    <t>GRAĐEVINSKI RADOVI - KONSTRUKCIJA</t>
  </si>
  <si>
    <t>U jedinične cijene nije uključen PDV.</t>
  </si>
  <si>
    <t xml:space="preserve">U sklopu mape G01 Projekt pojačanja građevinske konstrukcije zgrade dani su grafički prikazi i detalji sanacije i ojačanja. U istoj su mapi dane napomene vezane za projektiranje i izvođenje te postojeću konstrukciju. Izvođač se treba upoznati sa projektnom dokumentacijom te proučiti napomene iz projekta.
</t>
  </si>
  <si>
    <t xml:space="preserve">Svaka izmjena Troškovnika koju nije odobrio projektant, uklanja u potpunosti odgovornosti Projektanta za predmetne izmjene te direktne i kolateralne posljedice istih u projektu.
</t>
  </si>
  <si>
    <t>Ako izvoditelj smatra da pojedinim navedenim zahtjevima dolazi do štetnih posljedica po stabilnost ili trajnost građevine, dužan je pravodobno upozoriti nadzor i naručitelja i zatražiti donošenje odluke u svezi sa time. Izvoditelj snosi potpunu odgovornost za kvalitetu, stručnost i izvedbu svojih radova u skladu sa pravilima struke te ako u nekom segmentu projektno tehnička dokumentacija odstupa od uobičajenih tehnički ispravnih rješenja, Izvoditelj je dužan pravodobno upozoriti nadzor i naručitelja. U protivnom potpunu odgovornost ze tako izvedene radove, neovisno o ispravnosti projektnog rješenja snosi izvoditelj radova.</t>
  </si>
  <si>
    <t>Ako tijekom gradnje dođe do eventualnih dodatnih radova, promjene projektiranih materijela, opreme, sustava i sl., Izvoditelj treba pravovremeno, a prije početka rada tražiti pismenu suglasnost nadzornog inženjera.
Također treba dostaviti detaljnu analizu cijena i karakteristika nove stavke, baziranu na temelju cijena i elemenata danih u osnovnoj ponudi.
Sve promjene u odnosu na projektirano stanje unijeti u građevinski dnevnik uz ovjeru nadzora. Sve više radnje do kojih dođe uslijed promjene načina ili opsega izvedbe, a nisu na spomenuti način utvrđene, upisane i ovjerene prije izvedbe, neće se od naručitelja i nadzora priznati u obračunu radova.
Analizu cijena i karakteristika nove stavke izvoditelj izrađuje na vlastiti trošak.</t>
  </si>
  <si>
    <t>Posebno se skreće pažnja ponuditeljima i izvođaču radova na potrebu izrade radioničkih nacrta, kompozitnih nacrta, izvođačkih detalja koje imaju dostaviti na odobrenje projektantu. Projektom je definirano kroz izvedbeni projekt i dostavljene detalje način na koji treba izvesti građevinu. Izvođač radova je dužan prema svojoj tehnologiji i tehnologiji svojih podizvoditelja izraditi sve potrebne detalje ugradnja koji su potrebni na gradilištu te ih u vidu kompozitnih detalja dostaviti na odobrenje projektantu. Kompozitni detalj je detalj koji u sebi objedinjuje radove svih podizvoditelja.
Detalje za potrebe gradilišta i projekt izvedenog stanja izrađuje ovlašteni inženjer u struci, za potrebe i na račun izvođača radova.
Od izvođača se očekuje vrsnost u radu kako na ugradnjama tako i na pripremi kompozitnih detalja.
Projektant dostavlja detalje u sklopu Izvedbenog projekta i nisu dužni izrađivati gradilišnu dokumentaciju niti kompozitne detalje, te se svi ostali detalji koji su potrebni za izvedbu izrađuju i usvajaju na gore opisan način od strane izvođača radova i na njegov trošak.
Količina detalja koje je dužan izraditi izvođač radova, direktno ovisi o njegovim potrebama na gradilištu koje proizlaze iz njegovih kompetencija kao što su: sposobnost, vrsnost, ekipiranost, poznavanje građe, poznavanje građevinskih materijala, iskustvo stručnog i rukovodećeg kadra i inženjerizaciji izvođača radova.</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</si>
  <si>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štete i štetnog atmosferskog utjecaja: vrućine, hladnoće, i sl., najamne troškove za posuđenu mehanizaciju koju izvođač sam ne posjeduje, a za kojom se u toku gradnje može pojaviti potreba i kompletnu režiju.</t>
  </si>
  <si>
    <t xml:space="preserve">Ponuđač je dužan detaljno proučiti dokumentaciju i projekte prema kojima daje svoju ponudu. Davanjem ponude smatra se da je ponuditelj upoznat sa zahvatom. </t>
  </si>
  <si>
    <t>Sve eventualne primjedbe u odnosu na potpunost i tehničku ispravnost projekata dužan je ponuđač priopćiti prije roka predaje ponude iz poziva na predaju ponude i zatražiti potrebna objašnjenja.</t>
  </si>
  <si>
    <t>Prije primopredaje radova izvođač je dužan investitoru dostaviti svu dokumentaciju potrebnu investitoru da zatraži i ishodi uporabnu dozvolu, kao i projekt izvedenog stanja, odnosno izvedbeni projekt sa svim izmjenama i dopunama nastalim u toku gradnje u jednom primjerku u tiskanom obliku i u digitalnom obliku.</t>
  </si>
  <si>
    <t>Izvoditelj je dužan prije početka radova provesti sve pripremne radove da se izvođenje može nesmetano odvijati. U tu svrhu izvoditelj je dužan detaljno proučiti investicijsko-tehničku dokumentaciju, te izvršiti potrebne računske kontrole. Potrebno je proučiti sve tehnologije izvedbe pojedinih radova radi optimalne organizacije građenja, nabavke materijala, kalkulacije i sl.</t>
  </si>
  <si>
    <t>Izvoditelj je dužan pregledati dokumentaciju te dati primjedbe na eventualne nedostatke ili pogreške te je dužan je pravovremeno obavijestiti nadzornog inženjera i zatražiti rješenja. U protivnom biti će dužan ovakve štete sanirati o svom trošku.</t>
  </si>
  <si>
    <t>Izvođač je dužan osigurati sve priključke za potrebe funkcioniranja gradilišta. Dopremu i instalaciju gradilišnih kontejnera, uređenje privremenog deponija, te provođenje svih sigurnosnim mjera zaštite na radu, zaštite od požara, zaštite okoliša uključene su u cijene jediničnih stavki te se ne iskazuju zasebno.</t>
  </si>
  <si>
    <t>Uređenje gradilišta dužan je izvoditelj izvesti prema "shemi organizacije gradilišta" koju je obavezan dostaviti uz ponudu. U organizaciji gradilišta izvoditelj je dužan uz ostalo posebno predvidjeti:</t>
  </si>
  <si>
    <t>Sve otpadne materijale izvođač treba odvesti i zbrinuti na odlagalištu. Troškove treba ukalkulirati u režiju i faktor. Ukoliko se isti neće izvršavati, investitor ima pravo čišćenja i odvoz otpada povjeriti drugome, a na teret izvođača radova,</t>
  </si>
  <si>
    <t>Na gradilištu moraju biti poduzete sve HTZ (higijensko-tehničke zaštitne) mjere prema postojećim propisima.</t>
  </si>
  <si>
    <t>PODUPIRAČI</t>
  </si>
  <si>
    <t>Podupirači tijekom izvođenja radova ulaze u jediničnu cijenu odgovarajućih stavki te se ne obračunavaju posebno.</t>
  </si>
  <si>
    <t>U slučaju pojave količine podzemne vode koja onemogućava predviđenu tehonologiju izvedbe, izvođač je dužan obavijestiti nadzornog inženjera radi poduzimanja odgovarajućih mjera.</t>
  </si>
  <si>
    <t>Ukoliko su prethodno izvršena geotehnička ispitivanja, prije betoniranja temelja potrebno je da ovlaštena osoba koja je vršila geotehnička ispitivanja, ispita tlo u temeljnoj jami i upiše u građevinski dnevnik izvođača da je temeljno tlo u skladu s geotehničkim izvješćem.</t>
  </si>
  <si>
    <t>Ispitivanje betona obavljati u skladu sa:
Tehničkim propisom za građevinske konstrukcije (NN 17/17) ili jednakovrijedno ________________________________,
HRN EN 13670 ili jednakovrijedno _______________________________
HRN EN 206 ili jednakovrijedno _______________________________.</t>
  </si>
  <si>
    <t xml:space="preserve">Izvoditelj je dužan dostaviti recepture svih betona sa pripadajućim konzistencijama i dodacima koji se koriste na gradilištu nadzoru na uvid. Na dostavnicama betona moraju biti ispisani svi podaci – šifra-oznaka svježeg betona („marke“ betona) i recepture, vrsta i količina dodatka betonu, vrsta cementa i projektirana konzistencija. </t>
  </si>
  <si>
    <t>Obračun mreža vrši se prema neto količinama.</t>
  </si>
  <si>
    <t>Napomene:</t>
  </si>
  <si>
    <t>Osigurati sve privremene priključke i opremu za potrebe funkcioniranja gradilišta te provedbu svih mjera zaštite na radu, zaštite okolišta te zaštite od požara.</t>
  </si>
  <si>
    <t>Sa Naručiteljem dogovoriti lokaciju premiještanja i/ili skladištenja namještaja, opreme, uređaja, sanitarija odnosno svih demontiranih i uklonjenih predmeta iz postojećeg objekta te prema tome definirati jediničnu cijenu.</t>
  </si>
  <si>
    <t>Elementi koji se ne zadržavaju odlažu se na deponiju te se postavljaju novi elementi na trošak Naručitelja.</t>
  </si>
  <si>
    <t>Izvođač snosi troškove u slučaju nastanka štete na postojećim predmetima kao posljedica neprimjerenog i neodgovornog rada premještanja i demontaže.</t>
  </si>
  <si>
    <t>II.1.1</t>
  </si>
  <si>
    <r>
      <t>Zaštita obloge stepeništa od oštećenja prilikom sanacijskih radova. Stubište je potrebno zaštiti OSB pločama i geotekstilom.</t>
    </r>
    <r>
      <rPr>
        <vertAlign val="superscript"/>
        <sz val="10"/>
        <rFont val="Arial"/>
        <family val="2"/>
        <charset val="238"/>
      </rPr>
      <t xml:space="preserve"> </t>
    </r>
    <r>
      <rPr>
        <sz val="10"/>
        <rFont val="Arial"/>
        <family val="2"/>
        <charset val="238"/>
      </rPr>
      <t>Obračun je po m</t>
    </r>
    <r>
      <rPr>
        <vertAlign val="superscript"/>
        <sz val="10"/>
        <rFont val="Arial"/>
        <family val="2"/>
        <charset val="238"/>
      </rPr>
      <t>2</t>
    </r>
    <r>
      <rPr>
        <sz val="10"/>
        <rFont val="Arial"/>
        <family val="2"/>
        <charset val="238"/>
      </rPr>
      <t xml:space="preserve"> zaštićene površine.
</t>
    </r>
  </si>
  <si>
    <t>II.1.2</t>
  </si>
  <si>
    <r>
      <t>Zaštita prozora od oštećenja prilikom izvedbe sanacije daščanom oplatom ili osb pločama. Obračun je po m</t>
    </r>
    <r>
      <rPr>
        <vertAlign val="superscript"/>
        <sz val="10"/>
        <rFont val="Arial"/>
        <family val="2"/>
        <charset val="238"/>
      </rPr>
      <t>2</t>
    </r>
    <r>
      <rPr>
        <sz val="10"/>
        <rFont val="Arial"/>
        <family val="2"/>
        <charset val="238"/>
      </rPr>
      <t xml:space="preserve"> zaštićene površine.</t>
    </r>
  </si>
  <si>
    <t>II.1.3</t>
  </si>
  <si>
    <t xml:space="preserve">Doprema, postava, skidanje i otprema cijevne fasadne skele od bešavnih cijevi. Skelu izvesti prema postojećim OZO propisima i  u svemu kako je opisano u općim uvjetima.  U jediničnu cijenu uključiti i zaštitni zastor od jutenih  ili plastičnih traka, koje se postavljaju s vanjske strane  skele po cijeloj površini. Skelu je potrebno osigurati od  prevrtanja sidrenjem u objekt, a od udara groma  uzemljenjem. Potrebno je izvesti pomoćne ljestve – penjalice u svrhu osiguranja vertikalne  komunikacije po skeli. Prije izvedbe skele Izvoditelj je dužan izraditi projekt skele koji izrađuje ovlašteni inženjer, što je u cijeni stavke. Za potrebe izvedbe ojačanja konstrukcije predviđeno je oko 30 % ukupne količine skele potrebne za obnovu.
Obračun po m2 vertikalne projekcije površine skele. </t>
  </si>
  <si>
    <t>II.1.4</t>
  </si>
  <si>
    <t>Nabava, doprema, montaža i demontaža mreža/daščane oplate za zaštitu prolaznika od pada građevinskog materijala, alata i sl. sa visine.
Ukoliko se objekt ne može adekvatno ograditi zaštitnim ogradama te nema alternativnog rješenja za kretanje pješaka, potrebno je ugraditi zaštitne mreže ili drugu vrstu zaštite od pada teških predmeta na prolaznike. Visina prolaza ispod zaštitnog sustava treba biti minimalno 2,5 metra. U cijenu stavke uključiti, sav rad, materijal, alate i strojeve potrebne za potpuno dovršenje stavke, izradu projekta ograde i naknadu za zauzeće javne površine.</t>
  </si>
  <si>
    <t>Obračun je po m1 zaštićenog prostora za kretanje pješaka ili vozila.</t>
  </si>
  <si>
    <t>RADOVI UKLANJANJA I DEMONTAŽE</t>
  </si>
  <si>
    <t>U jediničnoj cijeni pojedine stavke uračunato je korištenje skela, rušenje, iznošenje, utovar, odvoz na deponij, plaćanje naknade na deponiju.</t>
  </si>
  <si>
    <t>Prije demontaže potrebno je "umrtviti", odnosno zatvoriti sve instalacije na kojima se izvode radovi.</t>
  </si>
  <si>
    <t>Uklanjanje nosive konstrukcije izvoditi uz obavezna podupiranja koja je potrebno uključiti u jedničnu cijenu stavke.</t>
  </si>
  <si>
    <t>II.2.1</t>
  </si>
  <si>
    <t>Pažljivo uklanjanje unutarnjih nenosivih zidova od pune opeke te ventilacijskih obloga od pune opeke. Zidovi se uklanjanju zajedno sa obostranom žbukom i završnom oblogom. Nenosivi zidovi koji se uklanjanju prikazani su u sklopu arhitektonskih nacrta. U cijenu uključiti sav rad, alat i opremu, odlaganje materijala na deponiju udaljenosti do 20 km te sve troškove i naknade za odlaganje otpada.. 
Obračun po m2.</t>
  </si>
  <si>
    <t>a) pregradni zidovi d=12 cm</t>
  </si>
  <si>
    <t>b) obloge ventilacijskih i instalacijskih kanala od pune opeke d=12 cm</t>
  </si>
  <si>
    <t>c) zidovi složenog presjeka od pune opeke d=12 cm, zračnog sloja d=6 cm i pune opeke d=12 cm.</t>
  </si>
  <si>
    <t>II.2.2</t>
  </si>
  <si>
    <t>Rušenje postojećih unutarnjih pregradnih zidova od gipskartonskih ploča. Zidovi s obostranom oblogom dvostrukim gipskartonskim pločama se ruše zajedno sa završnom oblogom od keramičkih pločica. U cijenu uključiti sav rad, alat i opremu, odlaganje materijala na deponiju udaljenosti do 20 km te sve troškove i naknade za odlaganje otpada.
Obračun po m2.</t>
  </si>
  <si>
    <t>II.2.3</t>
  </si>
  <si>
    <t>Uklanjanje svih slojeva postojeće kontaktne fasade do nosivog zida od opeke ili armiranog betona. Uklanjanje:</t>
  </si>
  <si>
    <t>- završne tankoslojne žbuke, debljine 2 mm
- polimercementne žbuke sa staklenom mrežicom, debljine 3 mm
- lijepljene i točkasto pričvršćene toplinske izolacije od ploča ekspandiranog polistirena, debljine 8 cm
- uklanjanje i otucanje ostataka ljepila
- čišćenje i ravnanje podloge - nosivog zida</t>
  </si>
  <si>
    <t>II.2.4</t>
  </si>
  <si>
    <t>UKUPNO II.2. RADOVI UKLANJANJA I DEMONTAŽE</t>
  </si>
  <si>
    <t>SANACIJA POSTOJEĆE KONSTRUKCIJE</t>
  </si>
  <si>
    <t>Budući da veći dio nosive konstrukcije nije vidljiv zbog postojećih obloga, u stavkama je dana procjena količina. Obračun se vrši prema stvarnim količinama i radovima nakon skidanja obloga i utvrđivanja stvarnog stanja, uz odobrenje Nadzornog inženjera.</t>
  </si>
  <si>
    <t>SANACIJA POSTOJEĆE ARMIRANOBETONSKE KONSTRUKCIJE</t>
  </si>
  <si>
    <t>II.3.1.1</t>
  </si>
  <si>
    <t>II.3.1.2</t>
  </si>
  <si>
    <t xml:space="preserve">Dobava materijala i konstruktivna sanacija pukotinskih oštećenja &gt; 0,3 mm u AB elementima injektiranjem injekcijske smjese na bazi poliuretanskog veziva.
Nakon čišćenja površine AB zida (stavka I.4.1. troškovnika) izvesti radove injektiranja pukotina prema detalju iz projekta. Sve radove pri injektiranju pukotina izvesti prema uputama proizvođača i u skladu sa pravilima struke. </t>
  </si>
  <si>
    <t>SANACIJA POSTOJEĆIH ZIDOVA OD OPEKE</t>
  </si>
  <si>
    <t>II.3.2.1</t>
  </si>
  <si>
    <t xml:space="preserve">Popravak lokalnih pukotina većih od 0,3 mm FRCM sustavom.
Nabava i ugradnja sustava ojačanja s mrežom od staklenih vlakana. Prvo se nanosi sloj bescementnog morta tipa u debljini od 4 mm u kojeg se utiskuje mreža dok je mort još svjež. Mreža se na mjestu spojeva mora preklapati najmanje 25 cm u uzdužnom smjeru i najmanje 10 cm u poprečnom smjeru. Nakon postavljanja mreže nanosi se još jedan sloj morta u debljini od 3 mm.   Karakteristike ojačanja:
- FRCM (TRM) sustav
- mreža od dvoosnih staklenih vlakana
- ekvivalentna debljina ≥ 0,035 mm
- površina ≥ 35 mm/m
- modul elastičnosti ≥ 67 000 MPa
- εfk ≤1,37
</t>
  </si>
  <si>
    <t>Nabava i ugradnja užadi promjera 10 mm od staklenih vlakna za sidrenje mreže za ojačanje u prethodno pripremljene rupe promjera 14 mm i dubine u debljini zida. Užad se sidri u konstrukciju i priprema impregnacijskom smolom i posipava kvarcnim pijeskom. Užad se sidri epoksidnim mortom, kemijskim sredstvom za sidrenje ili epoksidnom smolom prema sustavu proizvođača u prethodno izbušenu, ispuhanu i temeljnim premazom tretiranu rupu. Ostatak užadi se ravnomjerno raširi po površini te impregnira i ljepi za površinu ojačanu s mrežom od staklenih vlakana. Ugraditi 4 komada po m2 površine zida. Prije ugradnje sustava ojačanja potrebno reparaturnim mortom tlačne čvrstoće &gt;15MPa, modula elastičnosti 8 GPa i prionjivosti na podlogu &gt; 0,8 MPa zapuniti pukotine na zidu širine do 5 mm što je uključeno u cijenu stavke.
Izvedba prema detalju iz projekta. U slučaju većih oštećenja potrebno je FRCM sustavom obložiti cijelu površinu zida.
Obračun je po m2 zida.</t>
  </si>
  <si>
    <t>SANACIJA I OJAČANJE FRP SUSTAVOM</t>
  </si>
  <si>
    <t>II.3.3.1</t>
  </si>
  <si>
    <r>
      <t xml:space="preserve">Sanacija i ojačanje greda i ploča FRP lamelama.
Nabava i ugradnja sustava ojačanja karbonskim lamelama širine 10 cm. Podloga mora biti čista, čvrsta, bez masti, prašine i odvajajućih
dijelova. Na pripremljenu podlogu nanosi se sloj epoksidnog ljepila u širini odabrane karbonske lamele. Nakon uklanjanja zaštitne folije sa strane lamele koja će se lijepiti, nanosi se tanki sloj  epoksidnog ljepila i na lamelu. Pripremljenu lamelu utisnuti u svježe nanešeni sloj epoksida na podlozi. Nakon ugradnje lamela površinu je potrebno posipati sa kvarcnim pijeskom. Radove treba izvoditi izvođač obučen od strane proizvođača materijala. Izvoditi prema uputama proizvođača.
Karakteristike materijala:
• vrsta lamele: karbonska
• gustoća:  ≥ 1,60 g/cm3
• debljina: ≥ 1,2 mm
• modul elastičnosti: ≥ 170 000 MPa
• vlačna čvrstoća: </t>
    </r>
    <r>
      <rPr>
        <sz val="10"/>
        <rFont val="Calibri"/>
        <family val="2"/>
      </rPr>
      <t>≥</t>
    </r>
    <r>
      <rPr>
        <sz val="10"/>
        <rFont val="Arial"/>
        <family val="2"/>
        <charset val="238"/>
      </rPr>
      <t xml:space="preserve"> 3100 MPa
• izduženje: ≤ 1,8 %
Sustav se sastoji od:
lamela od karbonskih vlakana, dvokomponentnog epoksidnog ljepila, temeljnog premaza na osnovi epoksidnih smola.
</t>
    </r>
    <r>
      <rPr>
        <sz val="10"/>
        <rFont val="Arial"/>
        <family val="2"/>
      </rPr>
      <t>Stavka se odnosi na ojačanje fasadne grede označene na nacrtu te na ojačanje postojeće ploče POS 400 na dijelu izvedbe novog otvora u ploči.</t>
    </r>
    <r>
      <rPr>
        <sz val="10"/>
        <rFont val="Arial"/>
        <family val="2"/>
        <charset val="238"/>
      </rPr>
      <t xml:space="preserve">
Obračun je po m' izvedenog ojačanja lamelama.</t>
    </r>
  </si>
  <si>
    <t>a) ojačanje fasadne grede</t>
  </si>
  <si>
    <t>b) ojačanje postojeće ploče oko novog otvora</t>
  </si>
  <si>
    <t>II.3.3.2</t>
  </si>
  <si>
    <r>
      <rPr>
        <sz val="10"/>
        <rFont val="Arial"/>
        <family val="2"/>
        <charset val="238"/>
      </rPr>
      <t xml:space="preserve">Sanacija i ojačanje greda i ploča FRP tkaninom. </t>
    </r>
    <r>
      <rPr>
        <b/>
        <sz val="10"/>
        <rFont val="Arial"/>
        <family val="2"/>
        <charset val="238"/>
      </rPr>
      <t xml:space="preserve">
</t>
    </r>
    <r>
      <rPr>
        <sz val="10"/>
        <rFont val="Arial"/>
        <family val="2"/>
        <charset val="238"/>
      </rPr>
      <t>Dobava i ugradnja sustava ojačanja sa tkaninom od krabonskih vlakana širine 30 cm prema shemi iz projekta. Ugradnja „suhim”/„mokrim” postupkom uporabom dvokomponentne epoksidne smole za impregnaciju tkanine i lijepljenje na podlogu. Platno se lijepi na prethodno pripremljenu podlogu koja mora biti otprašena i bez nevezanih dijelova. Na zalijepljeno platno nanosi se novi sloj epoksidnoga ljepila koje se posipava kvarcnim pijeskom granulacije 0.7-1.2mm do potpune zasićenosti. Radove treba izvoditi izvođač obučen od strane proizvođača materijala.</t>
    </r>
    <r>
      <rPr>
        <b/>
        <sz val="10"/>
        <rFont val="Arial"/>
        <family val="2"/>
        <charset val="238"/>
      </rPr>
      <t xml:space="preserve">
</t>
    </r>
    <r>
      <rPr>
        <sz val="10"/>
        <rFont val="Arial"/>
        <family val="2"/>
        <charset val="238"/>
      </rPr>
      <t xml:space="preserve">Ugradnja tkanine prema specifikaciji i uputama proizvođača sustava. 
Karakteristike:
• vrsta vlakna: karbonska vlakna
• specifična težina: ≥ 235 g/m2 ± 10 g/m2
• gustoća: ≥ 1,80 g/cm3
• debljina: minimalno ≥ 0,129 mm
• modul elastičnosti: minimalno ≥ 230 000 MPa
• vlačna čvrstoća: minimalno ≥ 4900 MPa
• izduženje: ≤ 1,7 %
Sustav se sastoji od:
- tkanine od karbonskih vlakana, temeljnog premaza na osnovi epoksidnih smola, normalno vezujućeg epoksidnog morta za izravnavanje podloge i epoksidne smole za impregnaciju tkanine od karbonskih vlakana.
</t>
    </r>
    <r>
      <rPr>
        <sz val="10"/>
        <rFont val="Arial"/>
        <family val="2"/>
      </rPr>
      <t>Stavka se odnosi na ojačanje fasadne grede označene na nacrtu te na ojačanje postojeće ploče POS 400 na dijelu izvedbe novog otvora u ploči.</t>
    </r>
    <r>
      <rPr>
        <sz val="10"/>
        <rFont val="Arial"/>
        <family val="2"/>
        <charset val="238"/>
      </rPr>
      <t xml:space="preserve">
Obračun po m' ugrađene tkanine.
</t>
    </r>
  </si>
  <si>
    <r>
      <t>Pregled te ojačanje nosivih  greda po svim etažama.
Nakon uklanjanja slojeva poda i podgleda, potrebno je ustanoviti ugrađenu armaturu u središnjim gredama te eventualna mjesta prodora u gredama. Ukoliko se ustavnovi da u gredama postoje prodori na nedopuštenim mjestima te ukoliko nije ugrađena proračunom tražena armatura, potrebno je iste ojačati.
Način ojačanja postojećih greda:
Dodavanje novih armiranobetonskih ili čeličnih elemenata, ugradnja FRP sustava, sanacija reparaturnim mortom, reproflilacija armature. Stavka se ne primjenjuje ukoliko se ustanovi da greda ima dostatnu nosivost sukladno statičkom proračunu.</t>
    </r>
    <r>
      <rPr>
        <b/>
        <sz val="10"/>
        <rFont val="Arial"/>
        <family val="2"/>
        <charset val="238"/>
      </rPr>
      <t xml:space="preserve">
</t>
    </r>
    <r>
      <rPr>
        <sz val="10"/>
        <rFont val="Arial"/>
        <family val="2"/>
        <charset val="238"/>
      </rPr>
      <t>Cijena uključuje sav rad, materijal, alat, eventualnu sanaciju i ojačanje postojeće nosive konstrukcije, radnu skelu i pripomoć.
Obračun po m1.</t>
    </r>
  </si>
  <si>
    <r>
      <t>Pregled te eventualna sanacija nosive stropne konstrukcije. Stropna konstrukcija sastoji se od armiranobetonskih greda te sitnorebričastog stropa. Dimenzije nosivih elemenata prikazane su u grafičkim prilozima.
Nakon uklanjanja slojeva poda i podgleda, potrebno je sa Nadzornim inženjerom pregledati nosivu konstrukciju te ustanoviti ima li oštećenja, prekomjernih progiba, pukotina i oslabljenja elemenata. Prema potrebi sanirati oštećene elemente, sukladno procjeni Nadzornog inženjera i/ili Projektanta.
Način sanacije postojećih elemenata ploča i greda:
Sanacija manjih oštećenja reparaturnim mortom, čišćenje armature u slučaju korozije i prema potrebi reproflilacija, lokalno ojačanje u slučaju prodora.</t>
    </r>
    <r>
      <rPr>
        <b/>
        <sz val="10"/>
        <rFont val="Arial"/>
        <family val="2"/>
        <charset val="238"/>
      </rPr>
      <t xml:space="preserve">
</t>
    </r>
    <r>
      <rPr>
        <sz val="10"/>
        <rFont val="Arial"/>
        <family val="2"/>
        <charset val="238"/>
      </rPr>
      <t>Cijena uključuje sav rad, materijal, alat, eventualnu sanaciju i ojačanje postojeće nosive konstrukcije, radnu skelu i pripomoć.
Obračun količina za ploče je prikazan kao 15 % BRP-a građevine.
Obračun po m2 sanirane stropne konstrukcije.</t>
    </r>
  </si>
  <si>
    <t>UKUPNO II.3. SANACIJA POSTOJEĆE KONSTRUKCIJE</t>
  </si>
  <si>
    <t>IZVEDBA GEOTEHNIČKIH SIDARA</t>
  </si>
  <si>
    <t>Nisu poznate dimenzije i geometrija postojećih temelja. Prije početka radova ojačanja potrebno je od strane Izvođača izvesti sondažne jame i utvrditi stvarno stanje. Ukoliko je stvarno stanje različito od projektiranog, potrebna je prilagodba projektnog rješenja.</t>
  </si>
  <si>
    <t>Redoslijed, način izvedbe i detalji geotehničkih sidara opisani su u građevinskom projektu.</t>
  </si>
  <si>
    <t>II.4.1</t>
  </si>
  <si>
    <t>Mobilizacija,  doprema i odvoz potrebne opreme, strojeva, materijala i ljudstva za izvedbu sidara.</t>
  </si>
  <si>
    <t>II.4.2</t>
  </si>
  <si>
    <t>UKUPNO II.4. IZVEDBA GEOTEHNIČKIH SIDARA</t>
  </si>
  <si>
    <t>IZVEDBA NOVE TEMELJNE KONSTRUKCIJE</t>
  </si>
  <si>
    <t>II.5.1</t>
  </si>
  <si>
    <t>II.5.2</t>
  </si>
  <si>
    <t xml:space="preserve">Uklanjanje dijelova postojeće AB podne ploče na mjestu gradnje novih temelja. Podna ploča uklanja se mehanički 50 cm šire od novih temelja. Pretpostavljena debljina postojeće podne ploče je 10 cm.  Voditi računa o mogućim instalacijama u ploči te poduzeti sve pripremne radnje za sigurno uklanjanje podne ploče. 
U stavku je uključeno uklanjanje betona, odvoz materijala i troškovi deponiranja.
Obračun po m3. 
</t>
  </si>
  <si>
    <t>II.5.3</t>
  </si>
  <si>
    <t xml:space="preserve">Uklanjanje dijelova postojeće temeljne konstrukcije za ugradnju novih armiranobetonskih temelja. Uklanjanju se dijelovi armiranobetonske vezne grede  pretpostavljenih dimenzija 30/110 cm. Vezne grede se uklanjanju na mjestima gdje nove temeljne trake presjecaju postojeću veznu gredu u širini 60 cm. 
Uklanja se dio temelja samaca na pozicijama ugradnje rubne armature novih AB zidova u dimenzijama cca v/š/d 50/25/30 cm. Uklanjanje se vrši na mjestima sjecišta novih temelja i postojeće vezne grede prema izvedbenoj dokumentaciji iz ovoga elaborata. Prilikom uklanjanja potrebno razgraditi beton vezne grede, sačuvati postojeću armaturu te povezati novu i postojeću armaturu. Voditi računa o mogućim instalacijama u temeljima te poduzeti sve pripremne radnje za sigurno uklanjanje. 
U stavku je uključeno uklanjanje betona, odvoz materijala i troškovi deponiranja.
Obračun po m3. 
</t>
  </si>
  <si>
    <t>II.5.4</t>
  </si>
  <si>
    <t xml:space="preserve">Stojni i ručni skop sraslog tla  za nove temelje u materijalu "C" kategorije.
Iskop za nove temelje vrši se prema geometriji novih temelja iz ovoga Projekta. Dubina ovisi o zatečenom stanju, odnosno dubini postojećih temelja. Obuhvaća iskop materijala uz svu potrebnu zaštitu stabilnosti građevne jame (razupiranje, crpljenje vode, zbijanje), odlaganje iskopanog materijala, odlaganje na gradilišnu deponiju te utovar i odvoz viška materijala na deponiju udaljenosti do cca 20 km te čišćenje terena u zoni građevne jame. U cijenu uključen iskop sa planiranjem dna iskopa, eventualno crpljenje oborinske, odnosno podzemne vode. U cijenu uključen utovar, odvoz i deponiranje materijala, sav rad  alati, oprema i strojevi potrebni za potpuno dovršenje stavke. 
Obračun po m3 stvarnog iskopa tla u sraslom stanju. 
</t>
  </si>
  <si>
    <t>a) iskop tla</t>
  </si>
  <si>
    <t>b) utovar, odvoz i deponiranje viška materijala</t>
  </si>
  <si>
    <t>II.5.5</t>
  </si>
  <si>
    <t>Nabava, prijevoz i ugradnja armature, za izradu novih temelja u rebrasta armatura, B500B.
Ugradnja prema izvedbenoj dokumentaciji iz projekta, a u cijenu su uključeni nabava i prijevoz čelika za armiranje; razvrstavanje i čišćenje, sječenje i savijanje; prijevozi i prijenosi na gradilištu; postavljanje, podlaganje i vezanje te eventualno zavarivanje; uključivo sav rad, materijal, opremu, radne skele, odnosno sve potrebno za dovršenje i postavljanje u projektirani položaj. U jediničnu cijenu uključiti dobavu i ugradnju ankera za spoj novih i postojećih nosivih elemenata, kemijsku smjesu za sidrenje u betonske elemente, potrebna bušenja i djelomičnu razgradnju betona u postojećim elementima.
Obračun je po kg ugrađene armature.</t>
  </si>
  <si>
    <t>II.5.6</t>
  </si>
  <si>
    <t xml:space="preserve">Dobava i ugradnja betona za izradu armiranobetonskih temelja. Klasa betona C25/30.  Izvedba prema izvedbenim nacrtima, detaljima i uvjetima iz projekta. U jediničnu cijenu su uključeni nabava i ugradnja projektiranog betona, svi prijevozi i prijenosi, izrada, montaža i demontaža potrebne oplate i skele, rad na ugradnji i njezi betona, te sav rad, materijal, oprema, alat potrebni za potpuno dovršenje stavke. Spoj novih i postojećih elemenata obraditi S-N vezom što je uključeno u cijenu stavke.
</t>
  </si>
  <si>
    <t>- beton C25/30</t>
  </si>
  <si>
    <t>II.5.7</t>
  </si>
  <si>
    <t>Nasipavanje oko novo izvedenih temelja.
Nasipavanje materijalom iz iskopa i zbijanje oko temeljne konstrukcije u slojevima debljine do 30 cm sa vlaženjem do potpune zbijenosti.  Nasipavanje se vrši između vanjskih gabarita novih temelja i ruba iskopa. Stavka obuhvaća razastiranje materijala, grubo i fino niveliranje i sabijanje. Obračun vršiti prema stvarnim količinama nasutog i zbijenog materijala uz odobrenje nadzornog inženjera.
Obračun po m3 stvarno nasutog materijala.</t>
  </si>
  <si>
    <t>II.5.8</t>
  </si>
  <si>
    <t>Dobava betona C 25/30 sa svim potrebnim plastifikatorima za izvedbu uklonjenih dijelova podne ploče. Stavka se obračunava za ploču u pretpostavljenoj visini u iznosu 10 cm. U stavku je uključena dobava, priprema, ugradnja i njega betona. Dobava, čišćenje, ispravljanje, sječenje, savijanje, postavljanje i vezivanje armaturnog čelika B500B. Na mjestu uklonjene podne ploče ugrađuje se jedna mreža Q335. Spoj novog i starog dijela podne ploče ostvaruje se ankeriranjem šipke fi 12/30 cm (duljina 70 cm) sa kemijskom smjesom u postojeću podnu ploču.  U jediničnu cijenu uključena ugradnja ankera za spoj novih i postojećih nosivih elemenata, dobava i ugradnja kemijske smjese za sidrenje u betonske elemente, potrebna bušenja i djelomična razgradnja betona u postojećim elementima.. Obračun prema kg stvarno ugrađene armature, odnosno m3 stvarno ugrađenog betona.</t>
  </si>
  <si>
    <t>- armatura</t>
  </si>
  <si>
    <t>UKUPNO II.5. IZVEDBA NOVE TEMELJNE KONSTRUKCIJE</t>
  </si>
  <si>
    <t>IZVEDBA NOVIH AB ZIDOVA I PLOČA</t>
  </si>
  <si>
    <t>II.6.1</t>
  </si>
  <si>
    <t xml:space="preserve">Uklanjanje slojeva ravnog krova za potrebe izvedbe nove AB ploče na ploči POS 300. Stavka obuhvaća uklanjanje zatečenih slojeva krova i betona za pad do nosive konstrukcije.
Pretpostavljeni slojevi krova:
- hidroizolacijska folija na bazi PVC-a
- toplinska izolacija
- geotekstil
- parna brana
- beton za pad. 
Stavka obuhvaća sav rad, opremu i alate za uklanjanje, transport i odlaganje materijala na deponiju udaljenosti do 20 km te sve troškove i naknade za odlaganje.
Obračun po m2.
</t>
  </si>
  <si>
    <t>II.6.2</t>
  </si>
  <si>
    <t>II.6.3</t>
  </si>
  <si>
    <t>II.6.4</t>
  </si>
  <si>
    <r>
      <t xml:space="preserve">Pažljivo uklanjanje dijelova stropne ploče POS 100, POS 200 i POS 300 prema detaljima iz projekta. Postojeća stropna ploča je sitnorebričasti strop sa rebrima cca 8-10/30 cm na razmaku cca 50 cm te tlačnom pločom 5 cm. Stavka se odnosi na uklanjanje stropne konstrukcije na mjestima izvedbe novih AB zidova stubišta i dizala (označeno u grafičkom dijelu građevinskog projekta). Ploče se uklanjaju pojedinačno prema dinamici izvođenja novih zidova. U gabaritima otvora uklanja se stropna konstrukcija sa rebrima i tlačnom pločom. Potrebno je sačuvati postojeću armaturu u rebrima te spojiti s novim armiranobetonskim elementima prema detaljima iz nacrta. U širini od 50 cm od gabarita nove konstrukcije ukoniti samo beton tlačne ploče debljine 5 cm, te sačuvati postojeću armaturu kako bi se omogućilo povezivanje nove konstrukcije sa postojećom dijafragmom. </t>
    </r>
    <r>
      <rPr>
        <sz val="10"/>
        <rFont val="Arial"/>
        <family val="2"/>
      </rPr>
      <t>Uklanjanje ploče vršiti uz prethodno podupiranje stropne konstrukcije čeličnim podupiračima prema uputi Nadzornog inženjera.</t>
    </r>
    <r>
      <rPr>
        <sz val="10"/>
        <rFont val="Arial"/>
        <family val="2"/>
        <charset val="238"/>
      </rPr>
      <t xml:space="preserve"> Potrebno je kontinuirano poduprijeti cijelo polje stropa kao i rubne grede polja sve do temelja. Uklanjanje izvoditi bez ugrožavanja nosivosti i stabilnosti postojeće konstrukcije.
Radove vršiti uz pristustvo Nadzornog inženjera. U cijenu uključiti sav rad, alat, opremu, podupore i radne skele potrebne za dovršenje stavke te odvoz i deponiranje materijala. 
</t>
    </r>
  </si>
  <si>
    <t>II.6.5</t>
  </si>
  <si>
    <t>Nabava i ugradnja armature novih AB zidova, ploča i stubišta - rebrasta armatura, B500B.
Ugradnja prema izvedbenoj dokumentaciji iz projekta, a u cijenu su uključeni nabava i prijevoz čelika za armiranje; razvrstavanje i čišćenje, sječenje i savijanje; prijevozi i prijenosi na gradilištu; postavljanje, podlaganje i vezanje te eventualno zavarivanje; uključivo sav rad, materijal, opremu, radne skele, odnosno sve potrebno za dovršenje i postavljanje u projektirani položaj. U jediničnu cijenu uključena ugradnja ankera za spoj novih i postojećih nosivih elemenata, dobava i ugradnja kemijske smjese za sidrenje u betonske elemente, potrebna bušenja i djelomična razgradnja betona u postojećim elementima.
Obračun je po kg ugrađene armature.</t>
  </si>
  <si>
    <t>a) AB zidovi debljine 25 i 30 cm</t>
  </si>
  <si>
    <t>b) AB ploče debljine 25 cm iznad novog stubišta i dizala</t>
  </si>
  <si>
    <t>c) AB stubište i podesti debljine 18 cm</t>
  </si>
  <si>
    <t>d) nova AB ploča debljine 16 cm na POS 300</t>
  </si>
  <si>
    <t>II.6.6</t>
  </si>
  <si>
    <t xml:space="preserve">Doprema i ugradnja betona za izradu novih armiranobetonskih zidova debljine 25 i 30 cm.
Ugrađuje se beton razreda tlačne čvrstoće C30/37. Izvedba prema nacrtima, detaljima i uvjetima iz projekta. U jediničnu cijenu su uključeni nabava betona, svi prijevozi i prijenosi, izrada, montaža i demontaža potrebne oplate i skele, rad na ugradnji i njezi betona, te sav drugi potrebni rad i materijal. U stavku je uključena lokalna izvedba otvora u postojećoj stropnoj ploči za potrebe ulijevanja betona u oplatu. Spoj novih i postojećih elemenata obraditi S-N vezom što je uključeno u cijenu stavke. Radove izvoditi uz prisustvo i odobrenje Nadzornog inženjera.
Obračun je po m3 ugrađenog betona i m2 ugrađene oplate
</t>
  </si>
  <si>
    <t>II.6.7</t>
  </si>
  <si>
    <t xml:space="preserve">Doprema i ugradnja betona za izradu armiranobetonskih ploča debljine 25 cm iznad novog stubišta i dizala.
Ugrađuje se beton razreda tlačne čvrstoće C30/37 u oplati. Izvedba prema nacrtima, detaljima i uvjetima iz projekta.  U jediničnu cijenu su uključeni nabava betona, svi prijevozi i prijenosi, izrada, montaža i demontaža potrebne oplate i skele, rad na ugradnji i njezi betona, te sav drugi potrebni rad i materijal. Spoj novih i postojećih elemenata obraditi S-N vezom što je uključeno u cijenu stavke. Radove izvoditi uz prisustvo i odobrenje Nadzornog inženjera.
Obračun je po m3 ugrađenog betona i m2 ugrađene oplate
</t>
  </si>
  <si>
    <t>II.6.8</t>
  </si>
  <si>
    <t xml:space="preserve">Doprema i ugradnja betona za izradu novih armiranobetonskog stubišta i podesta debljine 18 cm.
Ugrađuje se beton razreda tlačne čvrstoće C30/37. Izvedba prema nacrtima, detaljima i uvjetima iz projekta. U jediničnu cijenu su uključeni nabava betona, svi prijevozi i prijenosi, izrada, montaža i demontaža potrebne oplate i skele, rad na ugradnji i njezi betona, te sav drugi potrebni rad i materijal. Spoj novih i postojećih elemenata obraditi S-N vezom što je uključeno u cijenu stavke. Radove izvoditi uz prisustvo i odobrenje Nadzornog inženjera.
Obračun je po m3 ugrađenog betona i m2 ugrađene oplate
</t>
  </si>
  <si>
    <t>II.6.9</t>
  </si>
  <si>
    <t xml:space="preserve">Doprema i ugradnja betona za izradu armiranobetonskih ploča debljine 16 cm na POS 300.
Ugrađuje se beton razreda tlačne čvrstoće C30/37 u oplati. Izvedba prema nacrtima, detaljima i uvjetima iz projekta.  U jediničnu cijenu su uključeni nabava betona, svi prijevozi i prijenosi, izrada, montaža i demontaža potrebne oplate i skele, rad na ugradnji i njezi betona, te sav drugi potrebni rad i materijal. Spoj novih i postojećih elemenata obraditi S-N vezom što je uključeno u cijenu stavke. Radove izvoditi uz prisustvo i odobrenje Nadzornog inženjera.
Obračun je po m3 ugrađenog betona i m2 ugrađene oplate
</t>
  </si>
  <si>
    <t>II.6.10</t>
  </si>
  <si>
    <t>ZATVARANJE OTVORA NA POSTOJEĆOJ PLOČI</t>
  </si>
  <si>
    <t>II.6.10.1</t>
  </si>
  <si>
    <t>Dobava i ugradnja vruće valjanih UPN 200 nosača koji se
ugrađuju prema detaljima iz projekta.
Stavka uključuje izradu, dobavu, montažu, sav alat, spojna sredstva, rad, opremu i sve ostalo potrebno za izvedbu konstrukcije prema projektnoj dokumentaciji do finalne gotovosti. U stavku uključiti potrebna bušenja postojeće armiranobetonske grede te ugradnju vijaka. Klasa čelika S 235 JR. Stavka uključuje antikorozivnu zaštitu na bazi epoksida ili poliuretana. 
Obračun po kilogramu.</t>
  </si>
  <si>
    <t>II.6.10.2</t>
  </si>
  <si>
    <t>Doprema i ugradnja rebrastog trapeznog čeličnog lima za zatvaranje otvora u postojećoj ploči.
Karakteristike jednakovrijednog proizvoda:
- visina:                  ≥ 55 mm
- širina rebra:         60 - 90 mm
- debljina stijenke:  ≥ t=0.7 mm
- profilirani lim sa omogućenim sprezanjem sa betonom.
Izvoditi u skladu sa statičkim računom i izvedbenim projektom.
Obračun po m2.</t>
  </si>
  <si>
    <t>II.6.10.3</t>
  </si>
  <si>
    <t>Nabava i ugradnja armature i betona za izvedbu tlačne ploče. Armiranje tlačne ploče debljine 4,5 cm mrežom Q-335, armatura B500B, preklop 45 cm. Betoniranje tlačne ploče betonom klase C 25/30.
Ugradnja prema izvedbenoj dokumentaciji iz projekta, a u cijenu su uključeni nabava i prijevoz, ugradnja, njega betona, sav rad, materijal, oprema, radne skele, odnosno sve potrebno za dovršenje i postavljanje u projektirani položaj. U jediničnu cijenu uključena potrebna bušenja i djelomična razgradnja betona u postojećim elementima.
Obračun po kg ugrađene armature i m3 ugrađenog betona za ukupno 3 etaže.</t>
  </si>
  <si>
    <t>- beton C 25/30</t>
  </si>
  <si>
    <t>- armatura B 500B</t>
  </si>
  <si>
    <t>UKUPNO II.6. IZVEDBA NOVIH AB ZIDOVA I PLOČA</t>
  </si>
  <si>
    <t>REKAPITULACIJA GRAĐEVINSKIH RADOVA - KONSTRUKCIJA</t>
  </si>
  <si>
    <r>
      <t>Uklanjanje obloge zidova.</t>
    </r>
    <r>
      <rPr>
        <b/>
        <sz val="10"/>
        <rFont val="Arial"/>
        <family val="2"/>
        <charset val="238"/>
      </rPr>
      <t xml:space="preserve">
</t>
    </r>
    <r>
      <rPr>
        <sz val="10"/>
        <rFont val="Arial"/>
        <family val="2"/>
        <charset val="238"/>
      </rPr>
      <t>Potrebno je ukloniti sve slojeve obloga na zidovima koji se ne uklanjaju. Prema vizualnom pregledu i istražnim radovima, zidovi su obloženi žbukom cca 2,5 cm te manjim dijelom gipskartonskom oblogom na dijelu gdje je vršena adaptacija prostora. Obloga se uklanja u potpunosti do površine ziđa. Površinu ziđa treba detaljno očistiti žičanim četkama te ispuhati komprimiranim
zrakom. Potom treba detaljno pregledati ziđe radi postojanja eventualnih oštećenja odnosno pukotina.
U cijenu je potrebno uračunati korištenje ljestvi, pokretnih skela, sav rad, materijal, alate i strojeve potrebne za potpuno dovršenje stavke. Stavka uključuje horizontalni i vertikalni transport, te deponiranje na gradilištu.</t>
    </r>
  </si>
  <si>
    <r>
      <t>m</t>
    </r>
    <r>
      <rPr>
        <vertAlign val="superscript"/>
        <sz val="10"/>
        <rFont val="Arial"/>
        <family val="2"/>
        <charset val="238"/>
      </rPr>
      <t>2</t>
    </r>
  </si>
  <si>
    <r>
      <t>Dobava materijala i konstruktivna sanacija pukotinskih oštećenja &lt; 0,3 mm u AB elementima zapunjavanjem pukotina. 
Nakon čišćenja pukotine od prljavštine i prašine potrebno je rotirajućom pilom otvoriti pukotinu u obliku žlijeba. Nakon toga slijedi ispuhivanje pukotine pumpom za ispuhivanje ili komprimiranim zrakom, počevši od dna rupe. Nakon čišćenja i zarezivanja, zarezano područje se zatvara epoksid-akrilatnom smjesom, Vlačna čvrstoća: ≥ 13 N/mm2, (pri 20ºC); tlačna čvrstoća ≥ 68 N/mm2, (pri 20ºC). Sloj smjese mora zapuniti pukotinu širine 1-2 cm sa svake strane pukotine. Kod brušenja ili visokotlačnog pranja površine betona, površina smjese mora također biti obrušena ili oprana. Izvesti prema detalju iz projekta</t>
    </r>
    <r>
      <rPr>
        <sz val="10"/>
        <rFont val="Arial"/>
        <family val="2"/>
      </rPr>
      <t xml:space="preserve">.
</t>
    </r>
    <r>
      <rPr>
        <sz val="10"/>
        <rFont val="Arial"/>
        <family val="2"/>
        <charset val="238"/>
      </rPr>
      <t xml:space="preserve">Obračun po m1. </t>
    </r>
  </si>
  <si>
    <r>
      <t>Nabava, doprema i ugradnja štapnih prednapetih samobušivih sidara, granice popuštanja 400 kN, pojedinačne dužine 12,0 m,</t>
    </r>
    <r>
      <rPr>
        <b/>
        <sz val="10"/>
        <rFont val="Arial"/>
        <family val="2"/>
      </rPr>
      <t xml:space="preserve"> </t>
    </r>
    <r>
      <rPr>
        <sz val="10"/>
        <rFont val="Arial"/>
        <family val="2"/>
      </rPr>
      <t>22 komada. Promjer bušenja 150 mm te injektiranje cementnom</t>
    </r>
    <r>
      <rPr>
        <sz val="10"/>
        <rFont val="Arial"/>
        <family val="2"/>
        <charset val="238"/>
      </rPr>
      <t xml:space="preserve"> smjesom. 
Karakteristike sidra:
Nominalni promjer sidra je (vanjski 38 mm), (unutarnji 19 mm) 
1. promjer sidra 38/19 mm 
2. vlačna čvrstoća Rm ≥ 650 N/mm2 
3. granica popuštanja fy ≥ 520 N/mm2 
4. površina A ≥ 768 mm2 
5. granična popuštanja Fu ≥ 400,00 kN 
6. modul elastičnosti  E ≥ 185 –210  kN/mm2.
Karakteristike smjese za injektiranje:
*	cement 100% 
*	dodatak za bubrenje (0,5 % u odnosu na količinu cementa)
*	omjer suha tvar : voda = 1 : 0.42.
U cijenu uključen sav potreban rad i materijal te ispitivanje i prednapinjanje sidara. U stavci je uključeno uzimanje uzoraka injekcijske smjese za sidra, te laboratorijska kontrola tlačne čvrstoče. U stavku uključiti nadzor geomehaničara prilikom izvedbe sidara. 
Obračun po m' izvedenog sidra.</t>
    </r>
  </si>
  <si>
    <r>
      <t>Uklanjanje slojeva podne ploče. Slojevi se uklanjaju 50 cm šire od predviđenih novih temelja. Očekivani slojevi:
- završni sloj 2 cm
- estrih 5-8 cm
- bitumenska hidroizolacija</t>
    </r>
    <r>
      <rPr>
        <b/>
        <sz val="10"/>
        <rFont val="Arial"/>
        <family val="2"/>
        <charset val="238"/>
      </rPr>
      <t xml:space="preserve">
</t>
    </r>
    <r>
      <rPr>
        <sz val="10"/>
        <rFont val="Arial"/>
        <family val="2"/>
        <charset val="238"/>
      </rPr>
      <t xml:space="preserve">U cijenu je potrebno uračunati sav rad, materijal, alate i strojeve potrebne za potpuno dovršenje stavke te odvoz i deponiranje. 
Obračun je po m2  poda.
</t>
    </r>
  </si>
  <si>
    <r>
      <t xml:space="preserve">Uklanjanje slojeva poda iznad stropne konstrukcije tlačne ploče:
- završni sloj 2 cm
- estrih 5-8 cm
Stavka se odnosi na uklanjanje slojeva poda za potrebe izvedbe novih AB zidova stubišta i dizala te ostalih novih AB elemenata. Uklanjanje vršiti 50 cm šire od gabarita potrebnih za izvedbu novih AB elemenata. </t>
    </r>
    <r>
      <rPr>
        <b/>
        <sz val="10"/>
        <rFont val="Arial"/>
        <family val="2"/>
        <charset val="238"/>
      </rPr>
      <t xml:space="preserve">
</t>
    </r>
    <r>
      <rPr>
        <sz val="10"/>
        <rFont val="Arial"/>
        <family val="2"/>
        <charset val="238"/>
      </rPr>
      <t xml:space="preserve">U cijenu je potrebno uračunati i korištenje ljestvi, pokretnih skela, sav rad, materijal, alate i strojeve potrebne za potpuno dovršenje stavke te transport i odlaganje materijala na deponiju udaljenosti do 20 km i sve troškove i naknade za odlaganje. Predviđeno je uklanjanje oko 20 % ukupne količine, dok je ostatak obračunat u sklopu građevinsko-obrtničkih radova
Obračun je po m2.
</t>
    </r>
  </si>
  <si>
    <r>
      <t xml:space="preserve">Uklanjanje slojeva podgleda ispod stropne konstrukcije sitnorebričastog stropa. Prema istražnim radovima podgled je izveden od sustava letva/trstika/žbuka. </t>
    </r>
    <r>
      <rPr>
        <b/>
        <sz val="10"/>
        <rFont val="Arial"/>
        <family val="2"/>
        <charset val="238"/>
      </rPr>
      <t xml:space="preserve">
</t>
    </r>
    <r>
      <rPr>
        <sz val="10"/>
        <rFont val="Arial"/>
        <family val="2"/>
        <charset val="238"/>
      </rPr>
      <t>Stavka se odnosi na uklanjanje slojeva poda za potrebe izvedbe novih AB zidova stubišta i dizala te ostalih novih AB elemenata. Uklanjanje vršiti 50 cm šire od gabarita potrebnih za izvedbu novih AB elemenata. U cijenu je potrebno uračunati i korištenje ljestvi, pokretnih skela, sav rad, materijal, alate i strojeve potrebne za potpuno dovršenje stavke te transport i odlaganje materijala na deponiju udaljenosti do 20 km i sve troškove i naknade za odlaganje. Predviđeno je uklanjanje oko 20 % ukupne količine, dok je ostatak obračunat u sklopu građevinsko-obrtničkih radova.
Obračun je po m2.</t>
    </r>
  </si>
  <si>
    <t>GRAĐEVINSKI RADOVI - KONSTRUKCIJA UKUPNO:</t>
  </si>
  <si>
    <t>GRIJANJE, HLAĐENJE, VENTILACIJA I TEHNIČKI PLINOVI</t>
  </si>
  <si>
    <t>IV. GRIJANJE, HLAĐENJE, VENTILACIJA I TEHNIČKI PLINOVI</t>
  </si>
  <si>
    <t xml:space="preserve">Ispitivanjem treba zapisnički ustanoviti:                                 </t>
  </si>
  <si>
    <t>Demontaža kotlovnice na 2. katu. Stavka obuhvaća demontažu kotla, plinskog plamenika s regulacijskim elementima, hidrauličku skrentnicu, ekspanzijski uređaj, omekšivač vode, dimnjak promjera 450mm i visine 6m, ekspanzijska posuda sa krova, zaklopke, sigurnosne grupe, cirkulacijske pumpe, plinske rampe plamenika, sve cjevovode i zaporne elemente, zajedno sa ovjesima i sve elemente za ventilaciju kotlovnice.  Stavka obuhvaća adekvatno privremeno skladištenje demontiranih elemenata unutar Paviljona 1, te odvoženje i zbrinjavanje  na odgovarajuće odlagalište do 30 km od objekta. Radnje privremenog skladištenja unutar Paviljona 11 i konačnog zbrinjavanja na odlagalištu provesti u dogovoru s nadzornim inženjerom i odgovornom osobom od strane Paviljona 1.</t>
  </si>
  <si>
    <t>Obračun za okvirnu količinu od 100 radijatora sa popratnom opremom.</t>
  </si>
  <si>
    <t xml:space="preserve">Demontaža postojećih elektro bojlera za pripremu potrošne tople vode. Stavka uključuje odvoz i zbrinjavanje cjelokupnog demontiranog materijala na odgovarajuće odlagalište  do 30 km od objekta što se provodi u dogovoru s nadzornim inženjerom i investitorom.                            </t>
  </si>
  <si>
    <t>Obračun za okvirnu količinu od 12 bojlera sa popratnom opremom.</t>
  </si>
  <si>
    <t xml:space="preserve">Demontaža split sustava koji se sastoji od unutarnje i vanjske jedinice, cjevovoda i ovjesnog pribora. Stavka uključuje odvoz i zbrinjavanje cjelokupnog demontiranog materijala na odgovarajuće odlagalište  do 30 km od objekta što se provodi u dogovoru s nadzornim inženjerom i investitorom.   </t>
  </si>
  <si>
    <t>Obračun za okvirnu količinu od 2 kompleta split sustava sa popratnom opremom.</t>
  </si>
  <si>
    <t xml:space="preserve">Demontaža ventilacije digestora i ormarića za kemikalije na objektu. Stavka uključuje tri ventilatora i kanalni razvod. Stavka uključuje odvoz i zbrinjavanje kanalnog demontiranog materijala na odgovarajuće odlagalište  do 30 km od objekta što se provodi u dogovoru s nadzornim inženjerom. Ventilatore je potrebno skladištiti u dogovoru s investitorom.                         </t>
  </si>
  <si>
    <t>Obračun za okvirnu količinu od  3 ventilatora i kanalnim razvodom sa popratnom opremom.</t>
  </si>
  <si>
    <t>Demontaža, pohrana te ponovna montaža rashladnih uređaja i kompresora. Kompresore naknadno smjestiti u spremište 026.</t>
  </si>
  <si>
    <t>Obračun za okvirnu količinu od  4 kompresora i dvije rashladne komore, cjevovodom i popratnom opremom.</t>
  </si>
  <si>
    <t>GRIJANJE I HLAĐENJE - VRV 1, VRV2, VRV3 I VRV4</t>
  </si>
  <si>
    <t>UNUTARNJE JEDINICE</t>
  </si>
  <si>
    <t>Unutarnja  jedinica VRV sustava sa maskom  predviđena za  montažu na pod, parapetne izvedbe sa maskom, opremljena ventilatorom, izmjenjivačem topline s direktnom ekspanzijom freona, elektronskim ekspanzijskim ventilom, te svim potrebnim elementima za zaštitu, kontrolu i regulaciju uređaja i temperature. U kompletu sa nogicama.</t>
  </si>
  <si>
    <t>IV.2.1.1.</t>
  </si>
  <si>
    <t>Unutarnja jedinica 1</t>
  </si>
  <si>
    <t>Qh = 2,2 kW</t>
  </si>
  <si>
    <t>Qg = 2,5 kW</t>
  </si>
  <si>
    <t>N= 50 W - 230 V - 50 Hz</t>
  </si>
  <si>
    <t>Protok zraka hlađenje: 6 - 7 m3/min</t>
  </si>
  <si>
    <t>Nivo zvučnog tlaka: hlađenje: 32 - 35 dBA</t>
  </si>
  <si>
    <t>Nivo zvučnog tlaka: grijanje: 32 - 35 dBA</t>
  </si>
  <si>
    <t>Nivo zvučne snage: hlađenje: 54 dB(A)</t>
  </si>
  <si>
    <t>Dimenzije: (š x d x v)= 1000 x 232 x 600 mm</t>
  </si>
  <si>
    <t>Težina: 27 kg</t>
  </si>
  <si>
    <t>Boja kućišta: bijela</t>
  </si>
  <si>
    <t>Priključak tekuća faza: 6,35 mm</t>
  </si>
  <si>
    <t>Priključak plinovita faza: 12,7 mm</t>
  </si>
  <si>
    <t>Medij: R-410A</t>
  </si>
  <si>
    <t>IV.2.1.2.</t>
  </si>
  <si>
    <t>Unutarnja jedinica 2</t>
  </si>
  <si>
    <t>Qh = 2,8 kW</t>
  </si>
  <si>
    <t>Qg = 3,2 kW</t>
  </si>
  <si>
    <t>IV.2.1.3.</t>
  </si>
  <si>
    <t>Unutarnja jedinica 3</t>
  </si>
  <si>
    <t>Qh = 3,6 kW</t>
  </si>
  <si>
    <t>Qg = 4 kW</t>
  </si>
  <si>
    <t>N= 90 W - 230 V - 50 Hz</t>
  </si>
  <si>
    <t>Protok zraka hlađenje: 6 - 8 m3/min</t>
  </si>
  <si>
    <t>Dimenzije: (š x d x v)= 1140 x 232 x 600 mm</t>
  </si>
  <si>
    <t>Težina: 32 kg</t>
  </si>
  <si>
    <t>IV.2.1.4.</t>
  </si>
  <si>
    <t>Unutarnja jedinica 4</t>
  </si>
  <si>
    <t>Qh = 4,5 kW</t>
  </si>
  <si>
    <t>Qg = 5 kW</t>
  </si>
  <si>
    <t>Protok zraka hlađenje: 8,5 - 11 m3/min</t>
  </si>
  <si>
    <t>Nivo zvučnog tlaka: hlađenje: 33 - 38 dBA</t>
  </si>
  <si>
    <t>Nivo zvučnog tlaka: grijanje: 33 - 38 dBA</t>
  </si>
  <si>
    <t>Nivo zvučne snage: hlađenje: 57 dB(A)</t>
  </si>
  <si>
    <t>REGULACIJA I UPRAVLJANJE</t>
  </si>
  <si>
    <t>Individualni upravljači</t>
  </si>
  <si>
    <t>IV.2.2.1.</t>
  </si>
  <si>
    <t>Lokalni regulator</t>
  </si>
  <si>
    <t>dodaje se račva</t>
  </si>
  <si>
    <t>Predizolirane bakrene cijevi  za freonsku instalaciju plinske i  tekuće faze namijenjene za rashladni medij R-410A. U kompletu sa spojnicama i koljenima, spojnim i pričvrsnim materijalom. Cijevi moraju biti odmašćene, očišćene i osušene prije ugradnje.</t>
  </si>
  <si>
    <t>Ø 6,4</t>
  </si>
  <si>
    <t>Ø 9,5</t>
  </si>
  <si>
    <t>Ø 12,7</t>
  </si>
  <si>
    <t>Ø 15,9</t>
  </si>
  <si>
    <t>Ø 19,1</t>
  </si>
  <si>
    <t>Ø 22,2</t>
  </si>
  <si>
    <t>Ø 28,6</t>
  </si>
  <si>
    <t>Ø 34,9</t>
  </si>
  <si>
    <t>Izolirani bakreni spojni elementi za razvod medija R-410A za plinsku i tekuću fazu, uključivo redukcije (2 komada po kompletu: plinska + tekuća faza), Y račve: Obračun po kompletu.</t>
  </si>
  <si>
    <t>IV.2.4.1.</t>
  </si>
  <si>
    <t>Račva za indeks kapaciteta do 200.</t>
  </si>
  <si>
    <t>IV.2.4.2.</t>
  </si>
  <si>
    <t>Račva za indeks kapaciteta od 201 do 290.</t>
  </si>
  <si>
    <t>IV.2.4.3.</t>
  </si>
  <si>
    <t>Račva za indeks kapaciteta od 291 do 640.</t>
  </si>
  <si>
    <t>IV.2.4.4.</t>
  </si>
  <si>
    <t>Izolirani bakreni spojni elementi za razvod medija R-410A za plinsku i tekuću fazu, uključivo redukcije (2 komada po kompletu: plinska + tekuća faza):</t>
  </si>
  <si>
    <t>Račva za indeks kapaciteta do 290.</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</si>
  <si>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t>
  </si>
  <si>
    <t>Obračun po kilogramu.</t>
  </si>
  <si>
    <t>Montaža navedenog materijala do pune pogonske sposobnosti, uključivo probni pogon u trajanju od 24 sata. Troškovi energije i vode nisu uključeni. Montažu izvesti iz kvalitetnog i certificiranog materijala sa ugradnjom atestiranog materijala prema svim propisima i ovoj dokumentaciji. Nakon izvršene probe izdati potrebne zapisnike.</t>
  </si>
  <si>
    <t>Puštanje u pogon regulaciju sustava</t>
  </si>
  <si>
    <t>Programiranje i puštanje u pogon centralnog upravljačkog regulatora sa pripadajućim software-ima od strane ovlaštenog distributera.</t>
  </si>
  <si>
    <t>Puštanje u pogon VRV sustava</t>
  </si>
  <si>
    <t>Puštanje u pogon VRV sustava uključivo provjeru nepropusnosti freonske instalacije, vakumiranje i dopunjavanje rashladnog sredstva od strane ovlaštenog servisa uz izdavanje potrebnih uputa za korištenje, atesta i garancija. od strane ovlaštenog distributera.</t>
  </si>
  <si>
    <t>UKUPNO IV.2. GRIJANJE I HLAĐENJE - VRV 1, VRV2, VRV3 I VRV4</t>
  </si>
  <si>
    <t>IV.3.3.1.</t>
  </si>
  <si>
    <t>900x1120</t>
  </si>
  <si>
    <t>600x1000</t>
  </si>
  <si>
    <t>600x400</t>
  </si>
  <si>
    <t>IV.3.3.2.</t>
  </si>
  <si>
    <t>900x1320</t>
  </si>
  <si>
    <t>900x400</t>
  </si>
  <si>
    <t>IV.3.3.3.</t>
  </si>
  <si>
    <t>Radijatori širine 166mm. Slijedećih dimenzija (visina x dužina  ):</t>
  </si>
  <si>
    <t>900/1600</t>
  </si>
  <si>
    <r>
      <t xml:space="preserve">Brzomontažna zidna konzola </t>
    </r>
    <r>
      <rPr>
        <sz val="10"/>
        <color indexed="8"/>
        <rFont val="Arial"/>
        <family val="2"/>
        <charset val="238"/>
      </rPr>
      <t xml:space="preserve"> za radijatore visine:</t>
    </r>
  </si>
  <si>
    <t xml:space="preserve">Blok ventila, H-blok zapriključak radijatora na cijevnu mrežu ravne izvedbe </t>
  </si>
  <si>
    <t>Bakrene cijevi za ogrijevni/rashladni medij, komplet s koljenima, fitinzima, fazonskim komadima i sitnim montažnim materijalom, slijedećih dimenzija:</t>
  </si>
  <si>
    <t>Ø15x1,0</t>
  </si>
  <si>
    <t xml:space="preserve">m' </t>
  </si>
  <si>
    <t>Ø18x1,0</t>
  </si>
  <si>
    <t>Ø22x1,2</t>
  </si>
  <si>
    <t>Ø28x1,2</t>
  </si>
  <si>
    <t>Ø35x1,5</t>
  </si>
  <si>
    <t>Ø42x1,5</t>
  </si>
  <si>
    <t>Ø54x2,0</t>
  </si>
  <si>
    <t>Izrada i montaža termoizolacije  cjevovoda cijevnom izolacijom od sintetičkog kaučuka (materijal koji je samogasiv i prilikom izgaranja ne oslobađa otrovne materije) sa parnom branom, debljine  d = 13 mm;  komplet sa odgovarajućim originalnim ljepilom za spojeve i trakama kao zaštitom.</t>
  </si>
  <si>
    <t>Za materijal i rad,  obračun po  metru dužnom postavljene izolacije.</t>
  </si>
  <si>
    <t>Ø15</t>
  </si>
  <si>
    <t>Ø18</t>
  </si>
  <si>
    <t>Ø22</t>
  </si>
  <si>
    <t>Ø28</t>
  </si>
  <si>
    <t>Ø35</t>
  </si>
  <si>
    <t>Ø42</t>
  </si>
  <si>
    <t>Ø50</t>
  </si>
  <si>
    <t>Kuglasta slavina za toplu vodu, u kompletu s vijčanom spojkom, nazivnog tlaka PN 10, sljedećih dimenzija: Obračun po komadu:</t>
  </si>
  <si>
    <t>Montaža navedenog materijala do pune pogonske sposobnosti, uključivo topla i hladna proba, te probni pogon u trajanju od 24 sata. Troškovi energije i vode nisu uključeni. Montažu izvesti iz kvalitetnog i atestiranog materijala sa ugradnjom atestiranog materijala prema svim propisima i ovoj dokumentaciji. Nakon izvršene probe izdati atest.</t>
  </si>
  <si>
    <t>Puštanje sustava u pogon, te poduka osoblja u rukovanju instalacijom</t>
  </si>
  <si>
    <t>Balansiranje i umjeravanje sustava</t>
  </si>
  <si>
    <t>UKUPNO IV.3. RADIJATORSKO GRIJANJE:</t>
  </si>
  <si>
    <t>PRIPREMA POTROŠNE TOPLE VODE</t>
  </si>
  <si>
    <t>Akumulacijski spremnik s cijevnim izmjenjivačem i elektro grijačem od 3kW. Spremnik nazivnog volumena 800l, maksimalne visine 1900mm.</t>
  </si>
  <si>
    <t>Predizolirane bakrene cijevi  za freonsku instalaciju plinske i  tekuće faze namijenjene za rashladni medij R-410A. U kompletu sa spojnicama i koljenima, spojnim i pričvrsnim materijalom. Cijevi moraju biti odmašćene, očišćene i osušene prije ugradnje.</t>
  </si>
  <si>
    <t>IV.4.5.</t>
  </si>
  <si>
    <t>IV.4.6.</t>
  </si>
  <si>
    <t xml:space="preserve">Cirkulacijska crpka za potrebe recirkulacije tople vode, slijedećih karakteristika:G=0,21 m3/h, H=3 m, Nel=9-80 W, 230V/50Hz.
</t>
  </si>
  <si>
    <t>IV.4.7.</t>
  </si>
  <si>
    <t>IV.4.8.</t>
  </si>
  <si>
    <t>IV.4.9.</t>
  </si>
  <si>
    <t>IV.4.10.</t>
  </si>
  <si>
    <t>UKUPNO IV.4. PRIPREMA POTROŠNE TOPLE VODE</t>
  </si>
  <si>
    <t>HLAĐENJE ELEKTRO SOBA</t>
  </si>
  <si>
    <t>Vanjska jedinica sustava, namjenjena za vanjsku montažu - zaštićena od vremenskih utjecaja, s ugrađenim hermetičkim inverterskim kompresorom, zrakom hlađenim kondenzatorom i svim potrebnim elementima za zaštitu, kontrolu i regulaciju uređaja (Inverter Control) i funkcionalni rad. Radna tvar je ekološki plin R32 i jedinica ze može koristiti za zamjenu starih sustava bez izmjene cjevovoda. Zbog širokog radnog područja i precizne modulacije jedinica je idealna za tehničko hlađenje sa visokim senzibilnim kapacitetom.</t>
  </si>
  <si>
    <t>Zajedničke tehničke karakteristike sustava:</t>
  </si>
  <si>
    <t>Nazivna učinkovitost (hlađenje 35/27, grijanje 7/20)</t>
  </si>
  <si>
    <t>Qh min / nom / max = 1,7 / 5,0 / 6,0 kW</t>
  </si>
  <si>
    <t>Qg min / nom / max = 1,5 / 6,0 / 6,5 kW</t>
  </si>
  <si>
    <t>Ph,nom = 1,25 kW</t>
  </si>
  <si>
    <t>Pg,nom = 1,50 kW</t>
  </si>
  <si>
    <t>Sezonska učinkovitost (prema EN14825 ili jednakovrijedan):</t>
  </si>
  <si>
    <t>Hlađenje:</t>
  </si>
  <si>
    <t>Oznaka energetske učinkovitosti: A++</t>
  </si>
  <si>
    <t>Pdesign: 5,0 kW</t>
  </si>
  <si>
    <t>SEER: 7,41</t>
  </si>
  <si>
    <t>Godišnja potrošnja energije: 236 kWh</t>
  </si>
  <si>
    <t>Grijanje:</t>
  </si>
  <si>
    <t>Oznaka energetske učinkovitosti: A+</t>
  </si>
  <si>
    <t>Pdesign: 4,50 kW</t>
  </si>
  <si>
    <t>SCOP: 4,60</t>
  </si>
  <si>
    <t>Godišnja potrošnja energije: 1.369 kWh</t>
  </si>
  <si>
    <t>Radno područje: grijanje: od -20 do 24°C</t>
  </si>
  <si>
    <t>Radno područje: hlađenje: od -20 do 52°C</t>
  </si>
  <si>
    <t>Radni medij: R-32</t>
  </si>
  <si>
    <t xml:space="preserve">Unutarnja jedinica: </t>
  </si>
  <si>
    <t>N = 0,030 / 0,032 kW - 230 V - 50 Hz</t>
  </si>
  <si>
    <t>Protok zraka hlađenje: 8,3 – 15,8 m3/min</t>
  </si>
  <si>
    <t>Protok zraka grijanje: 10,5 – 15,8 m3/min</t>
  </si>
  <si>
    <t>Nivo zvučnog tlaka: hlađenje: 27 - 44 dBA</t>
  </si>
  <si>
    <t>Nivo zvučnog tlaka: grijanje: 31 - 43 dBA</t>
  </si>
  <si>
    <t>Nivo zvučne snage: hlađenje: 58 dB(A)</t>
  </si>
  <si>
    <t>Nivo zvučne snage: grijanje: 58 dB(A)</t>
  </si>
  <si>
    <t>Dimenzije:(ŠxDxV)=(998x292x299) mm</t>
  </si>
  <si>
    <t>Težina: 14,5 kg</t>
  </si>
  <si>
    <t xml:space="preserve">Vanjska jedinica </t>
  </si>
  <si>
    <t>Napajanje : 220 - 240 V / 50 Hz ~1</t>
  </si>
  <si>
    <t>Protok zraka: hlađenje: 55,1 m3/min</t>
  </si>
  <si>
    <t>Protok zraka: grijanje: 55,1 m3/min</t>
  </si>
  <si>
    <t>Nivo zvučne snage: 63 dBA</t>
  </si>
  <si>
    <t>Nivo zvučnog tlaka: hlađenje: 49 dBA</t>
  </si>
  <si>
    <t>Nivo zvučnog tlaka: grijanje: 49 dBA</t>
  </si>
  <si>
    <t>Dimenzije: (ŠxDxV)=(373x870x734) mm</t>
  </si>
  <si>
    <t>Težina: 52 kg</t>
  </si>
  <si>
    <t>Maksimalna duljina cjevovoda 50 m, a visinski 30 m.</t>
  </si>
  <si>
    <t>Stavka uključuje bežični daljinski upravljač sa 7-dnevnim timerom i WiFi sučelje .</t>
  </si>
  <si>
    <t>d 9,5/15,9</t>
  </si>
  <si>
    <t>UKUPNO IV.5. HLAĐENJE ELEKTRO SOBA:</t>
  </si>
  <si>
    <t>ODSISNA VENTILACIJA SANITARIJA</t>
  </si>
  <si>
    <t xml:space="preserve">Linijski radijalno-aksijalni dvobrzinski ventilator za montažu na okrugli kanal. Kučište ventilatora izrađeno je iz ABS plastike. Mogućnost regulacije brzine vrtnje, integrirani termički kontakt.  Obračun po komadu. </t>
  </si>
  <si>
    <t>V= 250 m3/h</t>
  </si>
  <si>
    <t>H= 200 Pa</t>
  </si>
  <si>
    <t>N= 30 W</t>
  </si>
  <si>
    <t>230V/1~/50Hz</t>
  </si>
  <si>
    <t>U kompletu s timerom i brzomontažnim spojnicama.</t>
  </si>
  <si>
    <t>V= 180 m3/h</t>
  </si>
  <si>
    <t xml:space="preserve">Zidni odsisni ventilator. Obračun po komadu. </t>
  </si>
  <si>
    <t>V= 55 m3/h</t>
  </si>
  <si>
    <t>H= 100 Pa</t>
  </si>
  <si>
    <t>N= 8 W</t>
  </si>
  <si>
    <t>Odsisni zračni ventil za prozračivanje sanitarnih prostorija. Izrađen iz čeličnog lima i standardno plastificiran u RAL 9010. Regulacija protoka zraka vrši se zakretanjem ventila. Obračun po komadu.</t>
  </si>
  <si>
    <t>ZOV100</t>
  </si>
  <si>
    <t>Ø90</t>
  </si>
  <si>
    <t>Zavjesni, pričvrsni i brtveni materijal za spajanje i montažu kanala. Brtvljenje sekcija kanala izvesti pomoću negorive teka-strip ili dec trake. Obračun po kilogramu.</t>
  </si>
  <si>
    <t>Sitni potrošni materijal neophodan za montažu specificirane opreme, kao što su: kisik, disu plin, elektrode, sitni ovjesi, obuhvatnice, tipli, profilno željezo i slično. Obračun po kompletu za količine gore navedene opreme.</t>
  </si>
  <si>
    <t>Montaža specificirane opreme do potpune pogonske gotovosti. Troškovi pogonske energije nisu uključeni.</t>
  </si>
  <si>
    <t>Probni pogon instalacije po elektrospajanju odsisnih ventilatora. Troškovi el. energije nisu uključeni.</t>
  </si>
  <si>
    <t>Prijevoz specificirane opreme, materijala i alata na gradillište, te povrat alata i eventualno preostalog materijala na skladište izvođača.</t>
  </si>
  <si>
    <t>UKUPNO IV.6. ODSISNA VENTILACIJA SANITARIJA:</t>
  </si>
  <si>
    <t>ODSIS LABORATORIJSKE OPREME</t>
  </si>
  <si>
    <t xml:space="preserve">Montaža specificirane opreme do potpune pogonske gotovosti. </t>
  </si>
  <si>
    <t>UKUPNO IV.7. ODSIS LABORATORIJSKE OPREME:</t>
  </si>
  <si>
    <t>TEHNIČKI PLINOVI</t>
  </si>
  <si>
    <t>DN10</t>
  </si>
  <si>
    <t>UKUPNO IV.8. TEHNIČKI PLINOVI:</t>
  </si>
  <si>
    <t>ZAJEDNIČKE STAVKE</t>
  </si>
  <si>
    <t>Izrada radioničke dokumentacije za nestandardnu opremu. Obračun po kompletu.</t>
  </si>
  <si>
    <t>Natpisne pločice i samoljepive naljepnice za oznake opreme i elemenata postrojenja. Obračun po kompletu.</t>
  </si>
  <si>
    <t>Izrada pisanih uputa za održavanje i rukovanje postrojenjem uz isporuku dva kompleta, te pripadajućih funkcijskih shema. Obračun po kompletu.</t>
  </si>
  <si>
    <t>Potrebna mjerenja sustava, uključivo sva potrebna dokumentacija neophodna za tehnički pregled. Svi potrebni atesti, ispitivanje funkcionalnosti sustava ventilacije, ispitivanje mikroklimatskih parametara u zimskom i ljetnom periodu, izvještaji o mjerenju buke u i izvan prostora od relevantnih uređaja, ispitivanje postrojenja kao oruđa za rad s povećanom opasnosti,  i drugo.</t>
  </si>
  <si>
    <t>Čišćenje gradilišta od preostalog materijala i različite ambalaže te materijal i rad potreban za zaštitu ugrađene i instalirane strojarske opreme od utjecaja ostalih radova na gradilištu (zaštita od prašine, žbuke, oštećivanja i sl.).</t>
  </si>
  <si>
    <t>UKUPNO IV.10. ZAJEDNIČKE STAVKE:</t>
  </si>
  <si>
    <t>REKAPITULACIJA GRIJANJA, HLAĐENJA, VENTILACIJE I TEHNIČKIH PLINOVA</t>
  </si>
  <si>
    <t xml:space="preserve">GRIJANJE, HLAĐENJE, VENTILACIJA I TEHNIČKI PLINOVI UKUPNO                       </t>
  </si>
  <si>
    <t>Za kanal promjera φ125</t>
  </si>
  <si>
    <t>Za kanal promjera φ100</t>
  </si>
  <si>
    <t>Za kanal promjera φ90</t>
  </si>
  <si>
    <t>I.4.3.</t>
  </si>
  <si>
    <t>I.4.4.</t>
  </si>
  <si>
    <t>I.4.5.</t>
  </si>
  <si>
    <t>I.4.6.</t>
  </si>
  <si>
    <t>I.4.7.</t>
  </si>
  <si>
    <t>I.4.8.</t>
  </si>
  <si>
    <t>I.4.9.</t>
  </si>
  <si>
    <t>I.4.10.</t>
  </si>
  <si>
    <t>I.4.11.</t>
  </si>
  <si>
    <t>I.4.12.</t>
  </si>
  <si>
    <t>UKUPNO I.4. ZIDARSKI RADOVI</t>
  </si>
  <si>
    <t>I.5.2.</t>
  </si>
  <si>
    <t>I.5.3.</t>
  </si>
  <si>
    <t>I.5.4.</t>
  </si>
  <si>
    <t>I.5.5.</t>
  </si>
  <si>
    <t>I.5.6.</t>
  </si>
  <si>
    <t>I.5.7.</t>
  </si>
  <si>
    <t>I.5.8.</t>
  </si>
  <si>
    <t>I.5.9.</t>
  </si>
  <si>
    <t>I.5.10.</t>
  </si>
  <si>
    <t>I.5.11.</t>
  </si>
  <si>
    <t>U svemu ostalom kao st. I.5.10.</t>
  </si>
  <si>
    <t>I.5.12.</t>
  </si>
  <si>
    <t>I.5.13.</t>
  </si>
  <si>
    <t>I.5.14.</t>
  </si>
  <si>
    <t>I.5.15.</t>
  </si>
  <si>
    <t>I.5.16.</t>
  </si>
  <si>
    <t>I.5.17.</t>
  </si>
  <si>
    <t xml:space="preserve">UKUPNO I.5. IZOLATERSKI I KROVOPOKRIVAČKI RADOVI </t>
  </si>
  <si>
    <t xml:space="preserve">UKUPNO I.6. LIMARSKI RADOVI </t>
  </si>
  <si>
    <t>Stavka uključuje samo čeonu obradu toplinske izolacije iz stavke I.7.2.</t>
  </si>
  <si>
    <t>Na prethodno postavljene ploče se nanosi sloj armaturne mase u koju se postavlja arm.mrežica od staklenih voala. Armaturna masa  se nanosi po cijeloj površini i zaglađuje. 
Završni sloj akrilne tankoslojne silikatne žbuke, krupnoće zrna 2 mm u tonu kao u st. I.7.2.
Obračun po m1 kompletne izvedbe sa svim potrebnim početnim, kutnim i rubnim profilma, kitanjima i sl.</t>
  </si>
  <si>
    <t>UKUPNO I.7. FASADERSKI RADOVI - KONTAKTNA FASADA</t>
  </si>
  <si>
    <t>UKUPNO I.8. PODOPOLAGAČKI RADOVI</t>
  </si>
  <si>
    <t>U svemu ostalom kao stavka I.9.1.</t>
  </si>
  <si>
    <t>UKUPNO I.9. KERAMIČARSKI RADOVI</t>
  </si>
  <si>
    <t>UKUPNO I.10. SOBOSLIKARSKI RADOVI</t>
  </si>
  <si>
    <t>I.6.3.</t>
  </si>
  <si>
    <t>I.6.4.</t>
  </si>
  <si>
    <t>ZAJEDNIČKA OZN. PROJEKTA:</t>
  </si>
  <si>
    <t>025/21-GP</t>
  </si>
  <si>
    <t>OZNAKA PROJEKTA:</t>
  </si>
  <si>
    <t>025/21-GP-T</t>
  </si>
  <si>
    <t>DATUM:</t>
  </si>
  <si>
    <t>12/2021</t>
  </si>
  <si>
    <t>REDNI BROJ MAPE:</t>
  </si>
  <si>
    <t>RAZINA PROJEKTA:</t>
  </si>
  <si>
    <t>GLAVNI PROJEKT</t>
  </si>
  <si>
    <t>MAPA T01:</t>
  </si>
  <si>
    <t>INVESTITOR:</t>
  </si>
  <si>
    <t xml:space="preserve">Sveučilište u Zagrebu Agronomski fakultet </t>
  </si>
  <si>
    <t>Svetošimunska 25, 10000 Zagreb</t>
  </si>
  <si>
    <t>OIB 76023745044</t>
  </si>
  <si>
    <t>ZAHVAT I GRAĐEVINA:</t>
  </si>
  <si>
    <t>PROJEKT OBNOVE ZGRADE ZA CJELOVITU OBNOVU ZGRADE</t>
  </si>
  <si>
    <t>PAVILJON I - Agronomski fakultet</t>
  </si>
  <si>
    <r>
      <t xml:space="preserve">k.č. </t>
    </r>
    <r>
      <rPr>
        <sz val="11"/>
        <color theme="1"/>
        <rFont val="Calibri"/>
        <family val="2"/>
        <charset val="238"/>
      </rPr>
      <t>698</t>
    </r>
    <r>
      <rPr>
        <sz val="12"/>
        <color theme="1"/>
        <rFont val="Calibri"/>
        <family val="2"/>
        <charset val="238"/>
      </rPr>
      <t>, k.o. Maksimir</t>
    </r>
  </si>
  <si>
    <t>GLAVNI PROJEKTANT:</t>
  </si>
  <si>
    <r>
      <t xml:space="preserve">ANA ALAR, </t>
    </r>
    <r>
      <rPr>
        <sz val="10"/>
        <color theme="1"/>
        <rFont val="Calibri"/>
        <family val="2"/>
        <charset val="238"/>
      </rPr>
      <t>dipl.ing.arh. A3001</t>
    </r>
  </si>
  <si>
    <t>PROJEKTANTI:</t>
  </si>
  <si>
    <r>
      <t xml:space="preserve">EMIL ROHLIK, </t>
    </r>
    <r>
      <rPr>
        <sz val="10"/>
        <color theme="1"/>
        <rFont val="Calibri"/>
        <family val="2"/>
        <charset val="238"/>
      </rPr>
      <t>mag.ing.arch.</t>
    </r>
  </si>
  <si>
    <r>
      <t xml:space="preserve">NATAŠA HRSAN, </t>
    </r>
    <r>
      <rPr>
        <sz val="10"/>
        <color theme="1"/>
        <rFont val="Calibri"/>
        <family val="2"/>
        <charset val="238"/>
      </rPr>
      <t>dipl.ing.arh.</t>
    </r>
  </si>
  <si>
    <r>
      <t xml:space="preserve">MARIO TODORIĆ, </t>
    </r>
    <r>
      <rPr>
        <sz val="10"/>
        <color theme="1"/>
        <rFont val="Calibri"/>
        <family val="2"/>
        <charset val="238"/>
      </rPr>
      <t>dipl.ing.građ.</t>
    </r>
  </si>
  <si>
    <r>
      <t xml:space="preserve">DINA HOŠNJAK, </t>
    </r>
    <r>
      <rPr>
        <sz val="10"/>
        <color theme="1"/>
        <rFont val="Calibri"/>
        <family val="2"/>
        <charset val="238"/>
      </rPr>
      <t xml:space="preserve">struč.spec.ing.aedif. </t>
    </r>
  </si>
  <si>
    <r>
      <t>ANA NOVAK,</t>
    </r>
    <r>
      <rPr>
        <sz val="10"/>
        <color theme="1"/>
        <rFont val="Calibri"/>
        <family val="2"/>
        <charset val="238"/>
      </rPr>
      <t xml:space="preserve"> mag.ing.mech.</t>
    </r>
  </si>
  <si>
    <r>
      <t>NIKA NEVEČEREL,</t>
    </r>
    <r>
      <rPr>
        <sz val="10"/>
        <color theme="1"/>
        <rFont val="Calibri"/>
        <family val="2"/>
        <charset val="238"/>
      </rPr>
      <t xml:space="preserve"> dipl.ing.stroj.</t>
    </r>
  </si>
  <si>
    <r>
      <t xml:space="preserve">ŽELJKA HITREC, </t>
    </r>
    <r>
      <rPr>
        <sz val="10"/>
        <color theme="1"/>
        <rFont val="Calibri"/>
        <family val="2"/>
        <charset val="238"/>
      </rPr>
      <t>dipl.ing.el.</t>
    </r>
  </si>
  <si>
    <t>DIREKTORICA:</t>
  </si>
  <si>
    <t>TROŠKOVNIK - POJAČANJE KONSTRUKCIJE</t>
  </si>
  <si>
    <t>PRIVREMENO UMRTVLJENJE KUĆNOG PRIKLJUČKA PLINA</t>
  </si>
  <si>
    <t>V.1.1.1.</t>
  </si>
  <si>
    <t xml:space="preserve">Ručni prekop rova  tlu III kategorije prosječne širine 0,5m, dubine 1 m i dužine 2m sa odbacivanjem zemlje uz rub rova. Iskop se vrši u zoni instalacija i za kućne priključke, s ravnim odsijecanjem stranica dna rova. Iskop se vrši ručnim putem. Sve ostalo prema uputama lokalnog distributera plina. </t>
  </si>
  <si>
    <t xml:space="preserve">Obračun po kubiku stvarno iskopanog materijala u sraslom stanju </t>
  </si>
  <si>
    <t>m³</t>
  </si>
  <si>
    <t>V.1.1.2.</t>
  </si>
  <si>
    <t>Obustava plina u NT uličnom plinovodu od strane lokalnog distributera plina. Obustava plina se vrši baloniranjem i ugradnjom ventila za ispuhivanje koji se postavlja netom iza prijelaznog komada PE/ČE.</t>
  </si>
  <si>
    <t>V.1.1.3.</t>
  </si>
  <si>
    <t xml:space="preserve">Odrezivanje i uklanjanje podzemnog čeličnog dijela postojećeg NT kućnog priključka  DN50 u dužini od 1,5 m zajedno s prijelaznim komadom PE/ČE d65/DN50, sve prema uputama lokalnog distributera plina. Odrezivanje se vrši nakon što je obustavljen protok plina, a plin ispražnjen iz cjevovoda. Stavka uključuje odvoz i zbrinjavanje cjelokupnog demontiranog materijala na odgovarajuće odlagalište  do 30 km od objekta što se provodi u dogovoru s nadzornim inženjerom.   </t>
  </si>
  <si>
    <t>V.1.1.4.</t>
  </si>
  <si>
    <t xml:space="preserve">Odrezivanje i uklanjanje nadzemnog dijela kućnog priključka plina. Stavka uključuje uklanjanje cjevovoda DN50 u dužini od 1,5 m, plinskog izolacijskog umetka DN50 te sklopa spoja niskotlačnog kućnog priključka i unutrašnje plinske instalacije, komplet s kuglastom slavinom DN50 sa prirubničkim spojem u fasadnom ormariću. Stavka uključuje odvoz i zbrinjavanje cjelokupnog demontiranog materijala na odgovarajuće odlagalište  do 30 km od objekta što se provodi u dogovoru s nadzornim inženjerom.   </t>
  </si>
  <si>
    <t>V.1.1.5.</t>
  </si>
  <si>
    <t xml:space="preserve">Završna kapa od polietilena visoke gustoće PE100 u klasi SDR11, komplet s elektrospojnicom. </t>
  </si>
  <si>
    <t>d65</t>
  </si>
  <si>
    <t>DEMONTAŽA POSTOJEĆE INSTALACIJE NEMJERENOG PLINA</t>
  </si>
  <si>
    <t>V.1.2.1.</t>
  </si>
  <si>
    <t xml:space="preserve">Demontaža svih cjevovoda postojeće instalacije nemjerenog plina (unutar obuhvata zahvata projekta). Stavka uključuje cijevi, fazonske komade, zaporni i regulacijski te ovjesni materijal itd.
Stavka uključuje odvoz i zbrinjavanje cjelokupnog demontiranog materijala na odgovarajuće odlagalište  do 30 km od objekta što se provodi u dogovoru s nadzornim inženjerom.                             </t>
  </si>
  <si>
    <t>DEMONTAŽA POSTOJEĆIH PLINOMJERA</t>
  </si>
  <si>
    <t>V.1.3.1.</t>
  </si>
  <si>
    <t>Demontaža postojećeg plinomjera G25. Stavka obuhvaća demontažu i pohranu na skladište lokalnog distributera.</t>
  </si>
  <si>
    <t>V.1.3.2.</t>
  </si>
  <si>
    <t>Demontaža postojećih plinomjera G4. Stavka obuhvaća demontažu i pohranu na skladište lokalnog distributera.</t>
  </si>
  <si>
    <t>DEMONTAŽA POSTOJEĆE INSTALACIJE MJERENOG PLINA</t>
  </si>
  <si>
    <t>V.1.4.1.</t>
  </si>
  <si>
    <t xml:space="preserve">Demontaža svih cjevovoda postojeće instalacije nemjerenog plina (unutar obuhvata zahvata projekta). Stavka uključuje cijevi, fazonske komade, zaporni i ovjesni materijal itd.
Stavka uključuje odvoz i zbrinjavanje cjelokupnog demontiranog materijala na odgovarajuće odlagalište  do 30 km od objekta što se provodi u dogovoru s nadzornim inženjerom.                             </t>
  </si>
  <si>
    <t>PRIJEVOZ OPREME I ALATA</t>
  </si>
  <si>
    <t>V.1.5.1.</t>
  </si>
  <si>
    <t>Prijevoz opreme i alata na gradilište (uključivo vertikalni transport), te odvoz alata i ostataka materijala sa gradilišta. U stavku uključeno zbrinjavanje i odvoz preostalog otpadnog materijala s gradilišta do deponije na udaljenosti do 30km od gradilišta.</t>
  </si>
  <si>
    <t>NOVI KUĆNI PRIKLJUČAK PLINA</t>
  </si>
  <si>
    <t>V.2.1.1.</t>
  </si>
  <si>
    <r>
      <t>Doprema, transport i razastiranje čistog suhog pijeska u rovu plinovoda, debljine 15 cm. Pijesak služi kao posteljica za cijevi. Obračun po m</t>
    </r>
    <r>
      <rPr>
        <vertAlign val="superscript"/>
        <sz val="10"/>
        <rFont val="Arial"/>
        <family val="1"/>
      </rPr>
      <t>3</t>
    </r>
    <r>
      <rPr>
        <sz val="10"/>
        <rFont val="Arial"/>
        <family val="1"/>
      </rPr>
      <t xml:space="preserve"> stvarno izvedenih količina. </t>
    </r>
  </si>
  <si>
    <t>V.2.1.2.</t>
  </si>
  <si>
    <t xml:space="preserve">Doprema, transport i nasipavanje čistog suhog pijeska u rovu plinovoda, debljine 30 cm. Pijesak služi kao obloga cijevi s nadslojem od tjemena cijevi d = 15 cm. Nasipavanje izvršiti tek kada je cjevovod spojen i tlačno ispitan. Nakon nasipavanja oblogu lagano nabiti. Obračun po kubiku stvarno izvedenih količina. </t>
  </si>
  <si>
    <t>V.2.1.3.</t>
  </si>
  <si>
    <t xml:space="preserve">Zatrpavanje rova plinovoda materijalom iz iskopa. Zatrpavanje izvoditi nakon izvedbe obloge cijevi pijeskom, u dvije faze i to:
1. Prvo se zatrpava rov u sloju cca 35 cm uz pažljivo nabijanje
2. Nakon toga se vrši zatrpavanje uz razastiranje materijala u slojevima do kote terena uz snažno nabijanje vibro pločama do potpune zbijenosti
Obračun po kubiku stvarno izvedenih količina.
</t>
  </si>
  <si>
    <t>V.2.1.4.</t>
  </si>
  <si>
    <t>Uspostava površine rova istog stanja kao prije iskopa uključujući sve potrebne radove kao uspostavu zelene površine, asfalta i sl. Obračun po kvadratu stvarno uspostavljene površine.</t>
  </si>
  <si>
    <t>m²</t>
  </si>
  <si>
    <t>V.2.1.5.</t>
  </si>
  <si>
    <t>Utovar u transportno sredstvo, transport, te istovar materijala preostalog nakon zatrpavanja rova plinovoda, na deponiju udaljenu do 30km od gradilišta. Obračun po kubiku stvarno izvršenih radova na transportu.</t>
  </si>
  <si>
    <t>V.2.2.1.</t>
  </si>
  <si>
    <t xml:space="preserve">Demontaža završne kape od polietilena visoke gustoće PE100 u klasi SDR11, komplet s elektrospojnicom. </t>
  </si>
  <si>
    <t>V.2.2.2.</t>
  </si>
  <si>
    <t>Prijelazni komad komplet s elektrospojnicom, ugrađen i ispitan  PE/ČE - d65/DN50</t>
  </si>
  <si>
    <t>V.2.2.3.</t>
  </si>
  <si>
    <t>Obračun po metru ugrađene cijevi.</t>
  </si>
  <si>
    <t xml:space="preserve"> DN25</t>
  </si>
  <si>
    <t>V.2.2.4.</t>
  </si>
  <si>
    <t>DN 25, PN16</t>
  </si>
  <si>
    <t>V.2.2.5.</t>
  </si>
  <si>
    <t>DN 25, PN 16</t>
  </si>
  <si>
    <t>V.2.2.6.</t>
  </si>
  <si>
    <t>Izolacijski umetak, ugrađen i ispitan DN25</t>
  </si>
  <si>
    <t>V.2.2.7.</t>
  </si>
  <si>
    <t>Traka za obilježavanje plinovoda</t>
  </si>
  <si>
    <t>V.2.2.8.</t>
  </si>
  <si>
    <t>Traka za detekciju plinovoda</t>
  </si>
  <si>
    <t>V.2.2.9.</t>
  </si>
  <si>
    <t>Nadžbukni inox ventilirani ormarić za smještaj glavnog zapora DN25.  dimenzija: 300 x 400 x 200 mm</t>
  </si>
  <si>
    <t>V.2.2.10.</t>
  </si>
  <si>
    <t>Sklop spoja niskotlačnog kućnog priključka i unutrašnje plinske instalacije, komplet s kuglastom slavinom sa prirubničkim spojem, ispitan i ugrađen (tipski) DN 25, PN 16</t>
  </si>
  <si>
    <t>V.2.2.11.</t>
  </si>
  <si>
    <t>Ispitivanje kućnog priključka na čvrstoću i nepropusnost od predstavnika distributera i izdavanje zapisnika o ispitivanju sa pozitivnim mišljenjem, te preuzimanje instalacije od strane distributera plina</t>
  </si>
  <si>
    <t>UKUPNO V.2. NOVI KUĆNI PRIKLJUČAK PLINA:</t>
  </si>
  <si>
    <t>NEMJERENI PLIN</t>
  </si>
  <si>
    <t xml:space="preserve"> DN32</t>
  </si>
  <si>
    <t>Kuglasta plinska slavina navojna, ugrađena ispred plinomjera i ispitana</t>
  </si>
  <si>
    <t>UKUPNO V.3. NEMJERENI PLIN:</t>
  </si>
  <si>
    <t>MONTAŽA, ISPITIVANJE I LIČENJE PLINSKE INSTALACIJE</t>
  </si>
  <si>
    <t>Montaža specificirane opreme do potpune pogonske gotovosti od strane izvođača ovlaštenog od distributera. U stavku je uključeno i obvezno propuhivanjem čišćenje instalacije iznutra. Troškovi energije i energenata nisu uključeni.Obračun po kompletu.</t>
  </si>
  <si>
    <t>Ličenje čeličnog dijela plinovoda, dijelova opreme, pripadnih konzola i oslonaca s dva sloja (dvije nijanse) temeljnom antikorozivnom bojom, te završno s dva sloja lakom žute boje, uz prethodno temeljito čišćenje od hrđe i odmašćivanje.</t>
  </si>
  <si>
    <t>cijevi - obračun po dužnom metru:</t>
  </si>
  <si>
    <t>oslonci, konzole - obračun po oličenoj površini</t>
  </si>
  <si>
    <r>
      <t>NAPOMENA:</t>
    </r>
    <r>
      <rPr>
        <sz val="10"/>
        <rFont val="Arial"/>
        <family val="2"/>
        <charset val="238"/>
      </rPr>
      <t xml:space="preserve"> distributer plina treba prije ličenja ispitati instalaciju na nepropusnost i potvrditi zapisnikom.</t>
    </r>
  </si>
  <si>
    <t>Prijevoz specificirane opreme, materijala i alata na gradilište, te povrat alata na skladište izvođača radova. Obračun po kompletu.</t>
  </si>
  <si>
    <t>V.4.5.</t>
  </si>
  <si>
    <t>Nadzor nad izvođenjem razvoda plina od strane distributera plina.</t>
  </si>
  <si>
    <t>UKUPNO V.4. MONTAŽA, ISPITIVANJE I LIČENJE PLINSKE INSTALACIJE:</t>
  </si>
  <si>
    <t>Potrebna mjerenja instalacije plina, uključivo sva potrebna dokumentacija neophodna za tehnički pregled (sve potrebne isprave sukladnosti, zapisnik o prethodnom ispitivanju - ispitivanju čvrstoće, zapisnik o glavnom ispitivanju - ispitivanju nepropusnosti, zapisnik o pregledu instalacije od strane distributera, atest o graničnim vrijednostima emisije - GVE onečišćujućih tvari iz stacionarnog izvora).Obračun po kompletu.</t>
  </si>
  <si>
    <t>Čišćenje gradilišta od preostalog materijala i različite ambalaže, te materijal i rad potreban za zaštitu ugrađene i instalirane strojarske opreme od utjecaja ostalih radova na gradilištu (zaštita od prašine, žbuke, oštećivanja i sl.).Obračun po kompletu.</t>
  </si>
  <si>
    <t>UKUPNO V.5. ZAJEDNIČKE STAVKE:</t>
  </si>
  <si>
    <t>REKAPITULACIJA INSTALACIJE PLINA</t>
  </si>
  <si>
    <t xml:space="preserve">INSTALACIJA PLINA UKUPNO                       </t>
  </si>
  <si>
    <t>Demontaža postojećih rasvjetnih tijela u prizemlju, 1. katu . i 2. katu  i odvoz na deponij, komplet uljučuje  do 300 svjetiljki</t>
  </si>
  <si>
    <t>Demontaža postojeće instalacijske opreme, utičnica, prekidača, priključnica i sl., komplet uključuje   do max. 100 komada</t>
  </si>
  <si>
    <t>VI.2.3.</t>
  </si>
  <si>
    <t>VI.2.4.</t>
  </si>
  <si>
    <t>VI.2.5.</t>
  </si>
  <si>
    <t>Dobava i montaža podnih kutija , kučišta 170x260x65 mm, ugradne dimenzije 140x230 mm,  dubine max 75 mm, debljina podne obloge do 8 mm, za ugradnju 1 x 6 modularnih elemenata</t>
  </si>
  <si>
    <t>VI.2.6.</t>
  </si>
  <si>
    <t>Dobava i montaža podnih kutija , kučišta 170x260x65 mm, ugradne dimenzije 140x230 mm,  dubine max 75 mm, debljina podne obloge do 8 mm, za ugradnju 1 x 12 modularnih elemenata</t>
  </si>
  <si>
    <t>VI.2.7.</t>
  </si>
  <si>
    <t>NYY-J 5x6 mm2</t>
  </si>
  <si>
    <t>4x(FG160R16 1x50mm²)
+ FG160R16 1x35mm²</t>
  </si>
  <si>
    <t>FG160R16 5x35mm²</t>
  </si>
  <si>
    <t>FG160R16 5x6mm²</t>
  </si>
  <si>
    <t>FG160R16 3x4mm²</t>
  </si>
  <si>
    <t>NYM-J 5x2.5 mm2</t>
  </si>
  <si>
    <t>NYM-J 3x2.5 mm2</t>
  </si>
  <si>
    <t>NYM-J 3x1.5 mm2</t>
  </si>
  <si>
    <t>NYM-J 5x1.5 mm2</t>
  </si>
  <si>
    <t>NYM-J 4x1.5 mm2</t>
  </si>
  <si>
    <t>P/F-Y 1x16mm2</t>
  </si>
  <si>
    <t>NHXMH-J 3x1,5 mm²</t>
  </si>
  <si>
    <t>VI.2.8.</t>
  </si>
  <si>
    <t>VI.2.9.</t>
  </si>
  <si>
    <t xml:space="preserve">prekidač P/Ž  izmjenični 10A </t>
  </si>
  <si>
    <t>tipkalo P/Ž 10A</t>
  </si>
  <si>
    <t>DALI ACU element</t>
  </si>
  <si>
    <t>VI.2.10.</t>
  </si>
  <si>
    <t xml:space="preserve"> 3x utičnica jednofazna 16A P/Ž+ RJ45</t>
  </si>
  <si>
    <t>utičnica jednofazna 16A P/Ž + 3x RJ45</t>
  </si>
  <si>
    <t>dvostruka utičnica 2P+PE sa zaštitnim poklopcem</t>
  </si>
  <si>
    <t>utičnica 2P+PE +  RJ45</t>
  </si>
  <si>
    <t>dvostruka utičnica 2P+PE + 2x RJ45</t>
  </si>
  <si>
    <t>utičnica trofazna 32A N/Ž</t>
  </si>
  <si>
    <t>utičnica jednofazna 16A N/Ž</t>
  </si>
  <si>
    <t>VI.2.11.</t>
  </si>
  <si>
    <t>VI.2.12.</t>
  </si>
  <si>
    <t>UKUPNO VI.2. KABELI, INSTALACIJSKI PRIBOR I OPREMA</t>
  </si>
  <si>
    <t>Dobava, isporuka, polaganje i spajanje na oba kraja UTP cat 6 kabela, bezhalogena, 4 x 2 x AWG23</t>
  </si>
  <si>
    <t>Mjerenje i izdavanje certifikata o izvršenom mjerenju kvalitete instaliranih UTP  i svjetlovodnih veza</t>
  </si>
  <si>
    <t>UKUPNO VI.3.  INSTALACIJA STRUKTURNOG KABLIRANJA</t>
  </si>
  <si>
    <t>Dina Hošnjak, struč.spec.ing.aedif.</t>
  </si>
  <si>
    <t>Sve  radove  izvesti  prema  opisima  pojedinih  stavaka  troškovnika  i  opisa  pojedinih  grupa radova,  prema  projektnoj  dokumentaciji,  tehničkom  opisu,  detaljima  i  svim  važećim tehničkim  propisima  i  važećim  standardima,  kao  i  uputstvima  proizvođača  materijala,  te pravilima struke i građevinskim normama.</t>
  </si>
  <si>
    <t>Ako neke stavke imaju nejasan i nedovoljan opis, onda svaki "započeti" opis pojedine stavke znači  cjelokupnu  izradu  te  stavke,  to  jest  nabavu,  dopremu  materijala,  sve  prijenose  i prijevoze, izradu, skidanje oplate, zaštitu, njegovanje pojedinih elemenata po izradi i nakon ugradbe, dobava atesta kao i ostalo.</t>
  </si>
  <si>
    <t>Normu utroška sati za vršenje radova treba obvezno računati sa svim potrebnim dodatnim koeficijentima za otežanje radova, u svemu po građevinskoj normi za odgovarajuću vrstu radova. U koeficijentima treba posebnu pažnju obratiti na režim rada (položaj gradilišta  u gradu), pristupe kroz stambenu zonu i održavanje čistoće na pristupima, ishođenje svih potrebnih suglasnosti i dozvola, troškove komunalija kao i drugo što pripada u faktor gradilišta a nije posebno specificirano.</t>
  </si>
  <si>
    <t>Izvođač je dužan o svom trošku osigurati gradilište i objekt od štetnog utjecaja vremenskih nepogoda i svih mogućih drugih oštećenja za vrijeme trajanja izvođenja. Svaka šteta koja bi bila  prouzročena  na  građevini,  vozilima,  prolaznicima,  susjednim  građevinama  ili  okolišu tijekom izvođenja radova, a nepažnjom Izvođača, pada na teret Izvođača radova koji ju je dužan otkloniti, tj. nadoknaditi štetu u roku kojeg će utvrditi sa Investitorom.</t>
  </si>
  <si>
    <t xml:space="preserve">Prije  izvođenja  radova  treba  provjeriti  kvalitetu  svih  materijala  koji  se  ugrađuju  i  izvesti  radove u skladu s detaljima (grafičkim i pisanim dijelovima)  izvedbe, opisom iz troškovnika i potpisanim uzorcima od strane  nadzornog inženjera, voditelja projekta i predstavnika investitora. Eventualne promjene u detaljima ili materijalu treba Izvođač prije  početka izvedbe dogovoriti s voditeljem projekta, predstavnikom investitora i  nadležnim nadzornim inženjerom. </t>
  </si>
  <si>
    <t xml:space="preserve"> 
Zabranjena  je  upotreba  materijala  ( osnovnog  ili  pomoćnog )  koji  nije  predviđen  opisom, nacrtima  i  detaljima.  Ukoliko  Izvođač  ipak  izvede  radove  na  neodgovarajući  način  ili  od neodgovarajućih  materijala,  dužan  je  o  tome  upozoriti  nadzornog  inženjera  i  dogovorno riješiti, te zapisnički ustanoviti kvalitetu izvođenja radova.</t>
  </si>
  <si>
    <t>Ukoliko prije početka izvođenja radova Izvođač ustanovi da je došlo do promjene uvjeta za 
izvođenje radova, dužan je o tome upozoriti nadzornog inženjera.</t>
  </si>
  <si>
    <t>Ako  se  ukaže  potreba  izvedbe  radova  koji  nisu  predviđeni  troškovnikom,  Izvođač  radova mora  prethodno  za  izvedbu  istih  dobiti  odobrenje Voditelja projekta  predstavnika  Investitora i Nadzornog inženjera, te sa istim utvrditi cijenu izvedbe i sve to unijeti u građevinski dnevnik.</t>
  </si>
  <si>
    <t>Građevinsku knjigu i dnevnik vodi Izvođač radova i svakodnevno upisuje potrebne podatke predviđene Zakonom o gradnji. Izvođač je također obavezan izraditi elaborat o zaštiti na radu na gradilištu, a prema važećem pravilniku o zaštiti na radu i Zakona o gradnji. 
Pri radu treba primjenjivati sve potrebne mjere zaštite na radu i zaštite od požara. Ukoliko Nadzorni inženjer uoči da se Izvođač ne pridržava ovih pravila, može mu zabraniti daljnji rad dok ga ne organizira u skladu s pravilima.</t>
  </si>
  <si>
    <t>Izvođač je također obavezan da na gradilište postavi za cijelo vrijeme odgovarajuću stučnu osobu, a prema Zakonu o gradnji, koji će odgovarati za stručno izvođenje radova.</t>
  </si>
  <si>
    <t>Prilikom izvođenja radova, Izvođač treba zaštiti sve susjedne plohe, dijelove konstrukcije i prethodno izvedene radove na prikladan način, a u skladu s pravilima, tako da ne dođe do njihovog oštećenja.</t>
  </si>
  <si>
    <t>Troškove zaštite treba Izvođač uračunati u jediničnu cijenu. Ukoliko ipak dođe do oštećenja prethodno izvedenih radova za koje je odgovoran izvoditelj ili njegov kooperant, dužan ih je o svom trošku dovesti u stanje prije oštećenja, ili naručiti iste radove kod drugog izvoditelja na svoj teret. Popravak treba izvesti u primarno određenom roku ili dogovorno.</t>
  </si>
  <si>
    <t>Izvođač  treba  kvalitetu  ugrađenih  materijala  i  stručnosti  radnika  dokazati  odgovarajućim atestima i uvjerenjima izdanim od strane za to ovlaštene institucije. 
Tijekom radova i po njihovom završetku, Izvođač je dužan čistiti radni prostor i za to nema pravo tražiti nadoknadu.</t>
  </si>
  <si>
    <t>Po  završetku  radova  kvalitetu  izvedenih  radova  treba  Izvođač  ustanoviti  zapisnički  s Voditeljem projekta, Nadležnim  nadzornim  inženjerom i predstavnikom Investitora.  Ukoliko  se  ustanovi  da  su  radovi  izvedeni  nekvalitetno, Izvođač je dužan iste ponovno izvesti u traženoj kvaliteti ili  naručiti kod drugog Izvođača, a sve u roku i na svoj trošak.</t>
  </si>
  <si>
    <t>Ukoliko  Izvođač  radova  ne  izvrši  ispravak  radova  u  određenom  roku  Investitor  može  iste radove  naručiti  kod  drugog  Izvođača,  a  odbiti  vrijednost  obavljenih  radova  od  ugovora osnovnog Izvođača.</t>
  </si>
  <si>
    <t>Izvođač  je  također  dužan  ukloniti  sve  zaštitne  i  pomoćne  konstrukcije  u  roku  koji  je predviđen za izvođenje radova i na svoj trošak. Osim navedenih općih uvjeta, za određene grupe radova vrijede posebne opće napomene, kojih  se  zajedno  s  ovim  uvjetima  treba  obavezno  pridržavati  u  cjelini.  Posebne  opće napomene dane su u sklopu s odgovarajućim grupama radova. Izvođač radova mora svaku promjenu u toku gradnje ucrtati u nacrtnu dokumenataciju i po završetku radova predati Investitoru kao nacrt izvedenog stanja. Prije izrada , narudžbe i izvođenja radova Izvođač je dužan obavezno izvršiti sve potrebne provjere količina materijala, uređaja i opreme, dužan je izvršiti sve potrebne izmjere na licu mjesta, i u potpunosti je odgovoran za proistekle posljedice ukoliko to ne učini.</t>
  </si>
  <si>
    <t>Pod tim se podrazumijeva sama cijena materijala to jest dobavna cijena i to kako glavnih i pomoćnih  materijala,  tako  i  veznog  materijala  i  ostalog.  U  tu  cijenu  potrebno  je  uključiti  i cijenu  prijevoza  bez  obzira  na  vrstu  prijevoznog  sredstva,  udaljenost,  te  eventualne potrebne  utovare,  istovare  i  prijenose  do  skladišta  i  do  mjesta  ugradbe.  Nadalje  uključiti cijenu  čuvanja,  zaštite  i  skladištenja  materijala  do  ugradnje.  Prema  važećoj  regulativi potrebno je uzimanje uzoraka - probnih kocki - za beton, te ugradnja samo onih materijala koji imaju važeće ateste, izjavu o svojstvima, oznaku sukladnosti i tehničku uputu. Sva dokumentacija o dokazu kvalitete materijala prikuplja Izvođač radova i po završetku predaje Investitoru.</t>
  </si>
  <si>
    <t>Materijali, proizvodi, oprema i radovi moraju biti izrađeni u skladu s normama i tehničkim propisima navedenim u projektnoj dokumentaciji. Ako nije navedena niti jedna norma obvezna je primjena odgovarajućih (europskih normi). Ako se u međuvremenu neka norma ili propis stavi van snage, važit će zamjenjujuća norma ili propis.</t>
  </si>
  <si>
    <t>U  kalkulaciji  rada  treba  uključiti  sav  potreban  rad,  kako  glavni  tako  i  pomoćni,  te  sav unutarnji prijenos bilo ručni bilo pomoću strojeva. Ujedno treba uključiti sav rad oko zaštite gotovih  elemenata  konstrukcije,  zidova,  podova, instalacija, opreme, uređaja  i  ostalih  dijelova  građevine  od  štetnih utjecaja vrućine, hladnoće i mogućeg oštećenja u toku izvođenja. U cijenu rada instalacije vodovoda i kanalizacije uključiti sva potrebna ispitivanja, tlačne probe, bakteriološke analize, provjeru vodonepropusnosti instalacije i puštanje u rad cijelog sistema. Sve što nije opisano u tekstu, a vidljivo je iz grafike je obvezujuće.</t>
  </si>
  <si>
    <t>Sve  vrste  pomoćnih  skela  bez  obzira  na  visinu,  ulaze  u  jediničnu  cijenu  dotične  stavke troškovnika te se iste ne obračunavaju posebno.  Sva potrebna skela mora biti postavljena na vrijeme kako ne bi nastao nepotrebni zastoj  u  radu  na  građevini.  Pod  pojmom  skela  podrazumijeva  se  dostava,  postava, demontaža, odvoz, te prilaz istoj te ograda do skidanja skele. Ujedno su tu uključeni i prilazi kao  i  mostovi  za  betoniranje  konstrukcija  i  slično. Sve zaštitne ograde za potrebe izvedbe radova na visinama, zaštita građevinske jame ulaze u cijenu stavke troškovnika za pojedini rad te se ne obračunavaju posebno.</t>
  </si>
  <si>
    <t>Obračun  izvedenih  radova  obračunati  će prema stvarno izvedenim količinama ako to ugovorom drukčije nije definirano.</t>
  </si>
  <si>
    <t>Na  jediničnu  cijenu  radne  snage,  izvođač  radova  ima  pravo  zaračunati  faktor  prema postojećim  privremenim  instrumentima,  a  na  temelju  Zakonskih  propisa  koji  reguliraju  tu tematiku.  Povrh  toga,  izvođač  radova  ima  pravo  faktorom  obuhvatiti  i  slijedeće  radove,  a nakon  pregleda  i  upoznavanja  gradilišta  i  dokumentacije, koji  se  neće  zasebno  platiti  kao naknadni rad i to:</t>
  </si>
  <si>
    <t>- cjelokupnu režiju gradilišta uključivo dizalice, mostove, sitnu mehanizaciju i ostalo 
- najamne troškove posuđene mehanizacije koju izvođač ne posjeduje, 
- sva ispitivanja materijala bilo na gradilištu bilo u laboratorijima, ishodovanje atesta,
 - barake (kontejnere) za smještaj radnika, ureda gradilišta, nadzorne službe, 
-  izrada  privremenog  sanitarnog  čvora  za  radnike  i  upravu  gradilišta  prema  sanitarnim propisima, 
- uskladištenja materijala u barakama ili na platoima izvedenim za tu svrhu, 
- uređenje gradilišta po izvedenim radovima sa odvozom otpadnih materijala,
 - rastavljanje 
- demontaža baraka, kontejnera i platoa po završetku radova,</t>
  </si>
  <si>
    <t>Strojni i ručni iskop rova u tlu C ktg. za polaganje cijevi vanjskog vodovoda i vanjske kanalizacije građevine, na dubini do 2,00 m. Iskopani materijal odbacivati na udaljenost preko 1,0 m od bočne ivice rova, da se spriječi urušavanje iskopanog materijala u rov. Višak materijala deponirati na gradilišnoj deponiji sa razvrstavanjem materijala za ugradnju nakon postavljanja vodovodnih cijevi. U cijeni stavke crpljenje podzemne vode za potrebe izvedbe radova i razupiranje rova. U cijenu iskopa uračunati planiranje dna rova.</t>
  </si>
  <si>
    <t>strojni iskop - vodovod</t>
  </si>
  <si>
    <t>ručni iskop - vodovod</t>
  </si>
  <si>
    <t>III.1.1.3.</t>
  </si>
  <si>
    <t>strojni iskop - kanalizacija</t>
  </si>
  <si>
    <t>III.1.1.4.</t>
  </si>
  <si>
    <t>ručni iskop - kanalizacija</t>
  </si>
  <si>
    <t>Dobava pijeska – hamuka granulacije 0-4 mm, ubacivanje u rov te izrada pješčane posteljice ispod vodovodnih i kanalizacijskih cijevi u sloju debljine d=10 cm.</t>
  </si>
  <si>
    <t>III.1.2.1.</t>
  </si>
  <si>
    <t>vodovod</t>
  </si>
  <si>
    <t>III.1.2.2.</t>
  </si>
  <si>
    <t>kanalizacija</t>
  </si>
  <si>
    <t>Dobava pijeska – hamuka granulacije 0-4 mm, ubacivanje u rov, te zatrpavanje cijevi do visine 30 cm iznad tjemena cijevi.</t>
  </si>
  <si>
    <t>III.1.3.1.</t>
  </si>
  <si>
    <t>III.1.3.2.</t>
  </si>
  <si>
    <t>Zatrpavanje rova materijalom od iskopa, u slojevima od 30,0 cm, uz istovremeno obilno močenje i nabijanje svakog sloja nasutog materijala ručnim odnosno strojnim nabijačima, Ms=40 MN/m2.</t>
  </si>
  <si>
    <t>III.1.4.1.</t>
  </si>
  <si>
    <t>III.1.4.2.</t>
  </si>
  <si>
    <t>Zatrpavanje rova šljunčanim materijalom granulacije 0-63 mm, u slojevima od 30,0 cm, uz istovremeno obilno močenje i nabijanje svakog sloja nasutog materijala ručnim odnosno strojnim nabijačima, Ms=80 MN/m2.</t>
  </si>
  <si>
    <t>III.1.5.1.</t>
  </si>
  <si>
    <t>III.1.5.2.</t>
  </si>
  <si>
    <t>Odvoz materijala preostalog od iskopa na gradsku deponiju udaljenu 10 km. U cijeni utovar materijala na kamion, istovar i planiranje na deponiji.</t>
  </si>
  <si>
    <t>III.1.6.1.</t>
  </si>
  <si>
    <t>III.1.6.2.</t>
  </si>
  <si>
    <t>Strojno razgrađivanje starog betona na mjestu polaganja vodovodnih i kanalizacijskih cijevi. Obračun prema stvarnim količinama.</t>
  </si>
  <si>
    <t>Strojno rezanje i razgrađivanje svih slojeva poda  u debljini cca 40 cm na mjestu polaganja vodovodnih i  kanalizacijskih cijevi. Sloj podložnog betona reže se i razgrađuje u širini 60 cm, a godnji djelovi poda iznad hidroizolacije u širini 90 cm. Obračun prema stvarnim količinama.</t>
  </si>
  <si>
    <t>III.1.8.1.</t>
  </si>
  <si>
    <t>rezanje poda</t>
  </si>
  <si>
    <t>III.1.8.2.</t>
  </si>
  <si>
    <t>razgrađivanje poda</t>
  </si>
  <si>
    <t>Ručni iskop rova unutar objekta zbog rekonstrukcije. Materijal odložiti na gradilišnu deponiju za ponovu ugradnju.</t>
  </si>
  <si>
    <t>Dobava i ugradnja pješćane posteljice ispod cijevi i iznad cijevi.</t>
  </si>
  <si>
    <t>III.1.10.1.</t>
  </si>
  <si>
    <t>pješćana podloga 10 cm</t>
  </si>
  <si>
    <t>III.1.10.2.</t>
  </si>
  <si>
    <t xml:space="preserve">obloga  cijevi 30 cm </t>
  </si>
  <si>
    <t>Zatrpavanje rova materijalom od iskopa.</t>
  </si>
  <si>
    <t>Sanacija postojećeg poda nakon postave instalacije vodovoda i kanalizacije. U cijeni stavke svi slojevi poda, donja betonska ploča, hidroizolacija varenom ljepenkom, toplinska izolacija debljine 6 cm i gornja betonska ploča ili armirani cementni estrih.</t>
  </si>
  <si>
    <t>III.1.12.1.</t>
  </si>
  <si>
    <t>donja betonska ploča C 20/25</t>
  </si>
  <si>
    <t>III.1.12.2.</t>
  </si>
  <si>
    <t xml:space="preserve">hidroizolacija </t>
  </si>
  <si>
    <t>III.1.12.3.</t>
  </si>
  <si>
    <t>toplinska izolacija tvrdom mineralnom vunom debljine 6 cm</t>
  </si>
  <si>
    <t>III.1.12.4.</t>
  </si>
  <si>
    <t>armirani cementni estrih deb. 6 cm</t>
  </si>
  <si>
    <t>Demontaža postojeće sanitarne opreme i uređaja. Stavka obuhvača sav potreban rad i materijal na izvedbi istih, te odvoz ne deponij. Obračun po komadu kompletno demontiranog i odvezenog hidrantskog ormarića.</t>
  </si>
  <si>
    <t>III.1.13.1.</t>
  </si>
  <si>
    <t>rukoper/umivaonik</t>
  </si>
  <si>
    <t>III.1.13.2.</t>
  </si>
  <si>
    <t>tuš kada</t>
  </si>
  <si>
    <t>III.1.13.3.</t>
  </si>
  <si>
    <t>WC školjka</t>
  </si>
  <si>
    <t>III.1.13.4.</t>
  </si>
  <si>
    <t>perilica rublja</t>
  </si>
  <si>
    <t>III.1.13.5.</t>
  </si>
  <si>
    <t>sudoper</t>
  </si>
  <si>
    <t>III.1.13.6.</t>
  </si>
  <si>
    <t>pisoar</t>
  </si>
  <si>
    <t>III.1.13.7.</t>
  </si>
  <si>
    <t>el. bojlera različitih dimenzija</t>
  </si>
  <si>
    <t>III.1.14.1.</t>
  </si>
  <si>
    <t>III.1.14.2.</t>
  </si>
  <si>
    <t>Bušenje  dijamantnom krunom, horizintalnih i vertikalnih rupa različitih duljina konstrukcije od 10 do 30 cm kroz zid/strop od armiranog betona za prolaz cijevi promjera od 32 do 125mm. U cijeni čišćenje nakon izvođenja radova s odvozom šute na gradsku deponiju, sve komplet.</t>
  </si>
  <si>
    <t>III.1.16.1.</t>
  </si>
  <si>
    <t xml:space="preserve"> Ø 40 mm (cijevi  20 mm)</t>
  </si>
  <si>
    <t>III.1.16.2.</t>
  </si>
  <si>
    <t xml:space="preserve"> Ø 50 mm (cijevi  25 mm)</t>
  </si>
  <si>
    <t>III.1.16.3.</t>
  </si>
  <si>
    <t xml:space="preserve"> Ø 50 mm (cijevi  32 mm)</t>
  </si>
  <si>
    <t>III.1.16.4.</t>
  </si>
  <si>
    <t xml:space="preserve"> Ø 80 mm (cijevi 50 mm)</t>
  </si>
  <si>
    <t>III.1.16.5.</t>
  </si>
  <si>
    <t xml:space="preserve"> Ø 90 mm (cijevi  65 mm)</t>
  </si>
  <si>
    <t>III.1.16.6.</t>
  </si>
  <si>
    <t xml:space="preserve"> Ø 110 mm (cijevi  80 mm)</t>
  </si>
  <si>
    <t>III.1.16.7.</t>
  </si>
  <si>
    <t xml:space="preserve"> Ø 125 mm (cijevi 110 mm)</t>
  </si>
  <si>
    <t>III.1.16.8.</t>
  </si>
  <si>
    <t xml:space="preserve"> Ø 160 mm (cijevi  125 mm)</t>
  </si>
  <si>
    <t xml:space="preserve">Izvedba šliceva u zidu od opeke i u dijelovima AB zida, za polaganje vodovodnih i kanalizacijskih cijevi. </t>
  </si>
  <si>
    <t>III.1.17.1.</t>
  </si>
  <si>
    <t xml:space="preserve">šlic vel. 10x8 cm </t>
  </si>
  <si>
    <t>III.1.17.2.</t>
  </si>
  <si>
    <t xml:space="preserve">šlic vel. 10x10 cm </t>
  </si>
  <si>
    <t>III.1.17.3.</t>
  </si>
  <si>
    <t xml:space="preserve">šlic vel. 15x10 cm </t>
  </si>
  <si>
    <t xml:space="preserve">Izvedba prodora kroz betonske dijelove građevine (štemanjem ili bušenjem), za polaganje vodovodnih i kanalizacijskih cijevi. </t>
  </si>
  <si>
    <t>III.1.18.1.</t>
  </si>
  <si>
    <t>prodor 15x15 cm</t>
  </si>
  <si>
    <t>III.1.18.2.</t>
  </si>
  <si>
    <t>prodor 20x20 cm</t>
  </si>
  <si>
    <t>III.1.18.3.</t>
  </si>
  <si>
    <t>prodor 25x50 cm</t>
  </si>
  <si>
    <t>III.1.18.4.</t>
  </si>
  <si>
    <t>prodor 30x30 cm</t>
  </si>
  <si>
    <t>III.1.18.5.</t>
  </si>
  <si>
    <t>prodor 50x30 cm</t>
  </si>
  <si>
    <t>III.1.19.</t>
  </si>
  <si>
    <t>Izrada novog revizijskog okna dimenzije 80x80 cm, dubine do 2 m, debljine stjenki 20 cm i pokrovne ploče 20 cm, a dno 30 cm iz armiranog betona C30/37, sa ugradnjom vodotjesnog i plinotjesnog inox poklopca u koji se ugrađuje završna obloga poda debljine 6 cm. Okno se izvodi na postojećem cjevovodu unutar objekta. U cijeni revizijsko okno (beton, oplata i armatura), čelične penjalice i inox poklopac.</t>
  </si>
  <si>
    <t>III.1.20.</t>
  </si>
  <si>
    <t>Izrada novog revizijskog okna dimenzije 80x80 cm, dubine od 2 m - 2,50 m, debljine stjenki i pokrovne ploče 20 cm, dna 30 cm iz armiranog betona C30/37, sa ugradnjom ljevanoželjeznog  poklopca nosivosti 40 kN. Okno se izvodi na postojećem i novom cjevovodu. U cijeni revizijsko okno (beton, oplata i armatura), čelične penjalice i poklopac</t>
  </si>
  <si>
    <t>III.1.21.</t>
  </si>
  <si>
    <t>Sanacija postojećeg revizijskig okana unutar objekta. Vađenje postojećih poklopaca i okvira poklopaca te izrada nove pokrovne ploče /skrivena okna ispod slojeva poda, a sve uz nadzor konstruktera.</t>
  </si>
  <si>
    <t>III.1.22.</t>
  </si>
  <si>
    <t>Čišćenje i pranje postojećeg internog kanalizacijskog kolektora koji prolazi kroz postojeći objekat, te paralelno snimanje istog CCCT metodom u cilju utvrđivanja stanja istog za potrebnu rekonstrukciju .</t>
  </si>
  <si>
    <t>III.1.23.</t>
  </si>
  <si>
    <t>Čišćenje i pranje postojećeg internog kanalizacijskog kolektora koji prolazi kroz postojeći objekat, te paralelno snimanje kanalizacijskih cijevi CCTV inspekcija u cilju utvrđivanja stanja cjevovoda, dimenzije  i dubine nivelete, sa izradom elaborata . U cijeni sve komplet.</t>
  </si>
  <si>
    <t>III.1.24.</t>
  </si>
  <si>
    <t>Dobava i ugradnja dvostruko armirane betonske cijevi svjetlog promjera 0,80 metra, visine 1,0 m, sa pokrovnom pločom za izradu upojnog bunara do vodopropusnog terena. Na pokrovnu ploču ugrađuje se ljevanoželjezni poklopac nosivosti 250 kN.  Donji dio cijevi u visini cca 0,50 m mora biti perforirana. Na spoj terena i batude ugraditi geotekstil nasipati batudu visine 1,50 m te obložiti geotekstilom. U cijenu upojnog bunara sve komplet.  U stjenke se ugrađuju čelične ljestve, koje su projektirane iz dvije vertikale CP 30x30x3 mm, pričvršćene za stjenke betonskog okna /varenjem preko anker pločica vel.80x80x5 mm/, vertikale stranica ljestvi međusobno razmaknute 40 cm, a od armiranobetonske stjenke odmaknute 16 cm. Prečke ljestava su od okruglog željeza promjera 16 mm, zavarene u CP vertikalne profile na međusobnom razmaku po vertikali 30 cm. Količine su dane za četiri upojna bunara.</t>
  </si>
  <si>
    <t>III.1.24.1.</t>
  </si>
  <si>
    <t>III.1.24.2.</t>
  </si>
  <si>
    <t>iskop</t>
  </si>
  <si>
    <t>III.1.24.3.</t>
  </si>
  <si>
    <t>zatrpavanje materijalom od iskopa</t>
  </si>
  <si>
    <t>III.1.24.4.</t>
  </si>
  <si>
    <t>odvoz</t>
  </si>
  <si>
    <t>III.1.24.5.</t>
  </si>
  <si>
    <t>batuda</t>
  </si>
  <si>
    <t>III.1.24.6.</t>
  </si>
  <si>
    <t>III.1.24.7.</t>
  </si>
  <si>
    <t>LŽ poklopac nosivosti 250 kN</t>
  </si>
  <si>
    <t>III.1.24.8.</t>
  </si>
  <si>
    <t>montažni ab. poklopac za cijev promjera Ø80 cm</t>
  </si>
  <si>
    <t>III.1.24.9.</t>
  </si>
  <si>
    <t>izrada betonskih nastavaka za poklopac (beton C30/37 i oplata)</t>
  </si>
  <si>
    <t>III.1.24.10.</t>
  </si>
  <si>
    <t>pocinčane čelične ljestve L = 2,40 m</t>
  </si>
  <si>
    <t>III.1.25.</t>
  </si>
  <si>
    <t>Geodetsko iskolčenje trase projektiranog vodovoda i projektiranog vodovoda i kanalizacije, te izrada elaborata iskolčenja.</t>
  </si>
  <si>
    <t>III.1.25.1.</t>
  </si>
  <si>
    <t>III.1.25.2.</t>
  </si>
  <si>
    <t>III.1.26.</t>
  </si>
  <si>
    <t>Geodetsko snimanje cjevovoda, te izrada elaborata za unos cjevovoda u katastar podzemnih instalacija.</t>
  </si>
  <si>
    <t>III.1.26.1.</t>
  </si>
  <si>
    <t>III.1.26.2.</t>
  </si>
  <si>
    <t xml:space="preserve">INSTALACIJE VODOVODA </t>
  </si>
  <si>
    <t>Dobava i montaža polietilenske PE cijevi iz polietilena visoke gustoće PE 100 za radni tlak 16 bara. Spajanje cijevi izvoditi sučeonim zavarivanjem i zavarivanjem pomoću PE elektrospojnica na mjestu spajanja sa fazonskim komadima.</t>
  </si>
  <si>
    <t>III.2.1.1.</t>
  </si>
  <si>
    <t>DN 50 mm</t>
  </si>
  <si>
    <t>III.2.1.2.</t>
  </si>
  <si>
    <t>DN 90 mm</t>
  </si>
  <si>
    <t>III.2.1.3.</t>
  </si>
  <si>
    <t>DN 160 mm</t>
  </si>
  <si>
    <t>Dobava i montaža fazonskih komada za vodovod od polietilena visoke gustoće PE 100 za radni tlak 16 bara. Spajanje izvoditi zavarivanjem PE elektrospojnicama.</t>
  </si>
  <si>
    <t>elektrospojnica DN 160</t>
  </si>
  <si>
    <t>PE luk 90º DN 160</t>
  </si>
  <si>
    <t>Dobava i montaža čeličnih prelaznih komada.</t>
  </si>
  <si>
    <t>III.2.4</t>
  </si>
  <si>
    <t>Tlačna proba vodovodne instalacije vanjskog vodovoda, za tlak 10 i 15 bara.</t>
  </si>
  <si>
    <t>Ispiranje  cjevovoda dovodnog cjevovoda vanjskog vodovoda.</t>
  </si>
  <si>
    <t>Dezinfekcija dovodnog cjevovoda vanjskog vodovoda prema od strane ovlaštenog laboratorija.</t>
  </si>
  <si>
    <t>Zazvaranje ventila na dovodnom cjevovodu i pražnjenje kompletne vodovodne instalacije.</t>
  </si>
  <si>
    <t>Izrada priključka na javnom vodovodu, rezanjem postojećeg cjevovoda i ugradnja novih fazonskih komada, priključak se istovremeno izvodi i za zgradu Paviljona III.</t>
  </si>
  <si>
    <t>III.2.8.1.</t>
  </si>
  <si>
    <t>EK-S DN 200</t>
  </si>
  <si>
    <t>III.2.8.2.</t>
  </si>
  <si>
    <t>LŽ "T" komad s prirubnicama  DN 200/150 mm</t>
  </si>
  <si>
    <t>III.2.8.3.</t>
  </si>
  <si>
    <t>elektrospojnica DN160</t>
  </si>
  <si>
    <t>III.2.8.4.</t>
  </si>
  <si>
    <t>spojnica s letećom prirubnicom DN160</t>
  </si>
  <si>
    <t>III.2.8.5.</t>
  </si>
  <si>
    <t>EV zasun sa ugradnom garniturom i uličnom kapom, dubine ugradnje 1, 25 m, DN150</t>
  </si>
  <si>
    <t>Dobava i ugradnja vodomjerne garniture, zasuna, armatura i ostalih elemenata u vodomjerno okno prema specifikaciji.U cijeni sve komplet prema specifikaciji koja se odnosi za PAVILJON I (vodomjerno okno zajedničko).</t>
  </si>
  <si>
    <t>III.2.9.1.</t>
  </si>
  <si>
    <t>III.2.9.2.</t>
  </si>
  <si>
    <t>elektrospojnica DN90</t>
  </si>
  <si>
    <t>III.2.9.3.</t>
  </si>
  <si>
    <t>III.2.9.4.</t>
  </si>
  <si>
    <t>spojnica s letećom prirubnicom DN90</t>
  </si>
  <si>
    <t>III.2.9.5.</t>
  </si>
  <si>
    <t xml:space="preserve">plosnati EV zasun DN 150 </t>
  </si>
  <si>
    <t>III.2.9.6.</t>
  </si>
  <si>
    <t xml:space="preserve">plosnati EV zasun DN 80 </t>
  </si>
  <si>
    <t>III.2.9.7.</t>
  </si>
  <si>
    <t xml:space="preserve">hvatač nečistoća DN 150 mm </t>
  </si>
  <si>
    <t>III.2.9.8.</t>
  </si>
  <si>
    <t xml:space="preserve">hvatač nečistoća DN 80 mm </t>
  </si>
  <si>
    <t>III.2.9.9.</t>
  </si>
  <si>
    <t xml:space="preserve">MDK – montažno demontažni komad DN 150 mm </t>
  </si>
  <si>
    <t>III.2.9.10.</t>
  </si>
  <si>
    <t xml:space="preserve">MDK – montažno demontažni komad DN 80 mm </t>
  </si>
  <si>
    <t>III.2.9.11.</t>
  </si>
  <si>
    <t xml:space="preserve">FF komad DN 150 L=450 mm </t>
  </si>
  <si>
    <t>III.2.9.12.</t>
  </si>
  <si>
    <t xml:space="preserve">FF komad DN 150 L=300 mm </t>
  </si>
  <si>
    <t>III.2.9.13.</t>
  </si>
  <si>
    <t xml:space="preserve">FF komad DN 80 L=300 mm </t>
  </si>
  <si>
    <t>III.2.9.14.</t>
  </si>
  <si>
    <t xml:space="preserve">FF komad DN 80 L=200 mm </t>
  </si>
  <si>
    <t>III.2.9.15.</t>
  </si>
  <si>
    <t>industrijski vodomjer WS DN 150</t>
  </si>
  <si>
    <t>III.2.9.16.</t>
  </si>
  <si>
    <t>industrijski vodomjer WS DN 80</t>
  </si>
  <si>
    <t>III.2.9.17.</t>
  </si>
  <si>
    <t xml:space="preserve">ZOPT EC DN 150  </t>
  </si>
  <si>
    <t>III.2.9.18.</t>
  </si>
  <si>
    <t xml:space="preserve">ZOPT EC DN 80  </t>
  </si>
  <si>
    <t>III.2.9.19.</t>
  </si>
  <si>
    <t>navojna prirubnica  DN 80/Ø25 mm</t>
  </si>
  <si>
    <t>III.2.9.20.</t>
  </si>
  <si>
    <t>LŽ "T" komad s prirubnicama  DN 80/80 mm</t>
  </si>
  <si>
    <t>III.2.9.21.</t>
  </si>
  <si>
    <t>LŽ "TT" križni komad s prirubnicama  DN 150/150 mm</t>
  </si>
  <si>
    <t>III.2.9.22.</t>
  </si>
  <si>
    <t>ravni propusni ventil  Ø25 mm</t>
  </si>
  <si>
    <t>III.2.9.23.</t>
  </si>
  <si>
    <t>ravni propusni ventil sa ispustom Ø25  mm</t>
  </si>
  <si>
    <t>III.2.9.24.</t>
  </si>
  <si>
    <t>hvatač nečistoća  Ø25  mm</t>
  </si>
  <si>
    <t>III.2.9.25.</t>
  </si>
  <si>
    <t>horizontalni vodomjer WPV  Ø25  mm</t>
  </si>
  <si>
    <t>III.2.9.26.</t>
  </si>
  <si>
    <t>ZOPT EC  Ø25  mm</t>
  </si>
  <si>
    <t>III.2.9.27.</t>
  </si>
  <si>
    <t>RDS komad DN 200</t>
  </si>
  <si>
    <t>III.2.9.28.</t>
  </si>
  <si>
    <t>RDS komad DN 160</t>
  </si>
  <si>
    <t>III.2.9.29.</t>
  </si>
  <si>
    <t>zaštitna PVC cijev DN 50, l=20cm</t>
  </si>
  <si>
    <t>III.2.9.30.</t>
  </si>
  <si>
    <t>prelazni komad DN50/ Ø25 mm</t>
  </si>
  <si>
    <t>III.2.9.31.</t>
  </si>
  <si>
    <t>pocinčana cijev Ø25 mm</t>
  </si>
  <si>
    <t xml:space="preserve">a/ TEMELJNA KANALIZACIJA </t>
  </si>
  <si>
    <t xml:space="preserve">Dobava i montaža PVC kanalizacijskih cijevi i fazonskih komada za kanalizaciju /temeljni dio odvodnje/, cijevi i fazonski komadi spajaju se pomoću gumenih brtvi. Paralelno sa izvedbom podne ploče prizemlja izvoditi temeljnu kanalizaciju prema kotama nivelete cijevi danim u projektu. Kanalizacijske cijevi postavljaju se u padu, a svi izvodi za priključke i krakna izlazna cijev izvlače min. cca 50 -100 cm. Temeljna grana kanaliracije puni se s vodom, označi se nivo vode, svi priključci zatvaraju se plastičnim čepom, cijevi se drže pod vodom za vrijeme izvedbe slojeva podne konstrukcije (nasip i AB ploča). Nadzorni inženjer i izvođač radova učestalo pregledavaju stanje nivoa vode u temeljnoj kanalizaciji, isto zapisnički konstatiraju upisom u građevinski dnevnik izvođača podne ploče prizemlja i izvođača kanalizacije. </t>
  </si>
  <si>
    <t>Krajnje izvode preporuča se odmah spojiti u revizijska okna koja se izvode predhodno i izvesti blokadu u revizijkom oknu balonom za ispitivanje vodonepropusnosti. Predmetni uvjet izvedbe instalacije izvođač radova može prilagoditi svojoj tehnologiji uz uvjet da se radovi na izvedni betonskih radova nesmiju izvoditi a da kanalizacijske cijevi nisu pod vodom.</t>
  </si>
  <si>
    <t>U cijeni sve komplet do potpune funkcionalnosti.</t>
  </si>
  <si>
    <t>kosa račva DN 75/75</t>
  </si>
  <si>
    <t>ravna račva DN 110/50</t>
  </si>
  <si>
    <t>redukcija DN 40/32</t>
  </si>
  <si>
    <t>redukcija DN 50/40</t>
  </si>
  <si>
    <t>III.3.1.29.</t>
  </si>
  <si>
    <t>III.3.1.30.</t>
  </si>
  <si>
    <t>III.3.1.31.</t>
  </si>
  <si>
    <t>upojni bunar vel. Ø80 cm h=3,00 m</t>
  </si>
  <si>
    <t>cijevi Ø80 cm h=1,00 m</t>
  </si>
  <si>
    <r>
      <t>geotekstil 200 g/m</t>
    </r>
    <r>
      <rPr>
        <vertAlign val="superscript"/>
        <sz val="10"/>
        <rFont val="Arial"/>
        <family val="2"/>
      </rPr>
      <t>2</t>
    </r>
  </si>
  <si>
    <r>
      <t xml:space="preserve">prelazni komad DN63/ </t>
    </r>
    <r>
      <rPr>
        <sz val="10"/>
        <rFont val="Arial"/>
        <family val="2"/>
      </rPr>
      <t xml:space="preserve">Ø50 </t>
    </r>
    <r>
      <rPr>
        <sz val="10"/>
        <color rgb="FF000000"/>
        <rFont val="Arial"/>
        <family val="2"/>
      </rPr>
      <t>mm</t>
    </r>
  </si>
  <si>
    <r>
      <t xml:space="preserve">prelazni komad DN90 </t>
    </r>
    <r>
      <rPr>
        <sz val="10"/>
        <rFont val="Arial"/>
        <family val="2"/>
      </rPr>
      <t xml:space="preserve">Ø80 </t>
    </r>
    <r>
      <rPr>
        <sz val="10"/>
        <color rgb="FF000000"/>
        <rFont val="Arial"/>
        <family val="2"/>
      </rPr>
      <t>mm</t>
    </r>
  </si>
  <si>
    <r>
      <t xml:space="preserve">prelazni komad DN160 </t>
    </r>
    <r>
      <rPr>
        <sz val="10"/>
        <rFont val="Arial"/>
        <family val="2"/>
      </rPr>
      <t xml:space="preserve">Ø150 </t>
    </r>
    <r>
      <rPr>
        <sz val="10"/>
        <color rgb="FF000000"/>
        <rFont val="Arial"/>
        <family val="2"/>
      </rPr>
      <t>mm</t>
    </r>
  </si>
  <si>
    <t>HRN EN 573  ili jednakovrijedno: __________, 
Aluminij i alu legure - kem. sastav i oblici gnječenih proizvoda: EN AW 6060
HRN EN 755  ili jednakovrijedno: __________
Aluminij i alu legure - istisnute šipke, cijevi i profili - dopuštena odstupanja mjera i oblika
HRN EN 12020  ili jednakovrijedno: __________
Aluminij i alu legure - istisnuti precizni profili od legura EN AW 6060 - odstupanja mjera i oblika
HRN EN 485  ili jednakovrijedno: __________           
Aluminij i alu legure - limovi, trake i ploče
HRN EN 1090  ili jednakovrijedno: __________
Komponente čeličnih i aluminijskih konstrukcija: 1. dio - opći uvjeti isporuke
HRN EN 1090  ili jednakovrijedno: __________    
Izvedba čeličnih i aluminijskih konstrukcija: 2. dio -Tehnički zahtjevi za čelične konstrukcije
HRN EN 10025  ili jednakovrijedno:  __________      
Čelična legura: S235JR (sirovi profil)
HRN EN 10346  ili jednakovrijedno:  __________
Čelična legura: S 250 GD (valjani profili iz vruće pocinčanih  traka);
HRN EN 10149  ili jednakovrijedno: __________
čelična legura:  S 260 NC (vučeni i normalizirani profili, elektrogalvanizirani)
HRN EN 10088  ili jednakovrijedno __________
Legure inox profila - 1.4307 (AISI 304), 1.4401 (AISI 316), 1.4404 (316L)
HRN EN 10020  ili jednakovrijedno: __________
Definicije i razredba vrsta čelika
HRN EN 10021  ili jednakovrijedno: __________
Opći tehnički uvjeti isporuke za čelik i čelične proizvode
HRN EN 10027  ili jednakovrijedno: __________
Sustavi označavanja za čelike; 1. dio nazivi čelika; 2. dio brojčani sustav
HRN EN 10025  ili jednakovrijedno: __________
Toplo valjani proizvodi od konstrukcijskih čelika; 1. dio - Opći tehnički uvjeti isporuke;
2. dio - Tehnički uvjeti isporuke za nelegirane čelike
HRN EN 10210-1  ili jednakovrijedno: __________
Toplo oblikovani šuplji profili od nelegiranih i sitnozrnatih čelika; 1.dio: Tehnički uvjeti isporuke</t>
  </si>
  <si>
    <t>HRN EN 13479  ili jednakovrijedno: __________
Opća norma za dodatni i potrošni materijal za zavarivanje čelika - dodatni materijali i praškovi za zavarivanje taljenjem
HRN EN ISO 2560  ili jednakovrijedno: __________
Dodatni i potrošni materijal za ručno elektrolučno zavarivanje nelegiranih i sitnozrnatih čelika - razredba
HRN EN 439  ili jednakovrijedno: __________, Dodatni i potrošni materijali - zaštitni plinovi za REL i rezanje
HRN EN 440  ili jednakovrijedno __________, Dodatni materijali za zavarivanje čelika - žice za elektrolučno zavarivanje taljivom elektrodom u zaštitnoj atmosferi plinova
HRN EN 1670  ili jednakovrijedno __________, Građevni okovi - otpornost na koroziju - zahtjevi i ispitne metode</t>
  </si>
  <si>
    <t>HRN EN 12206  ili jednakovrijedno: __________
Boje i lakovi - prekrivni materijali za aluminij i alu legure za arhitektonske potrebe  
HRN EN ISO 2808  ili jednakovrijedno: __________
Boje i lakovi- određivanje debljine filma
HRN EN ISO 8501  ili jednakovrijedno: __________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__________
Priprema čeličnih podloga prije nanošenja boja i srodnih proizvoda - 1.dio: specifikacije i definicije ISO komparatora profila površine; 2.dio: Metoda stupnjevanja profila površine čelika čišćenog mlazom abraziva
HRN EN 12944-1  ili jednakovrijedno: __________
Boje i lakovi - Zaštita od korozije čeličnih konstrukcija zaštitnim sustavom boja - opći uvod</t>
  </si>
  <si>
    <t>HRN EN 14351-1:2006  ili jednakovrijedno: __________, prozori i vrata - norma za proizvod, izvedbene značajke; 1.dio: prozori i vanjska pješačka vrata bez otpornosti na požar
HRN EN 12207:2001 ili jednakovrijedno: __________, Prozori i vrata – Propusnost zraka, razredba
HRN EN 12208:2001 ili jednakovrijedno: __________, Prozori i vrata – Vodonepropusnost, razredba
HRN EN 12210:2001 ili jednakovrijedno: __________, Prozori i vrata – Otpornost na opterećenje vjetrom – Razredba
HRN EN 12211:2001 ili jednakovrijedno: __________, Prozori i vrata – Otpornost na opterećenje vjetrom – Metoda ispitivanja
HRN EN 1192: 2001 ili jednakovrijedno: __________, Vrata - razredba zahtjeva čvrstoče
HRN EN 1529:2001 ili jednakovrijedno: __________, Vratna krila - visina, širina, debljina i pravokunost - razredba dopuštenih odstupanja
HRN EN 1530:2001 ili jednakovrijedno: __________, Vratna krila - opća i lokalna ravnost - razredba dopuštenih odstupanja
HRN EN 12217:2005 ili jednakovrijedno: __________, Vrata - sile otvaranja i zatvaranja - zahtjevi i razredba
HRN EN 12219:2001 ili jednakovrijedno: __________, Vrata - klimatski utjecaji - zahtjevi i razredba
HRN EN 13115:2001 ili jednakovrijedno: __________, Prozori - razredba mehaničkih svojstava - vertikalno opterećenje, torzija, sile otvaranja i zatvaranja
HRN EN 179:2001 ili jednakovrijedno: __________, Građevni okovi - dijelovi izlaza za nuždu s kvakom ili pritisnom pločom - zahtjevi i metode ispitivanja</t>
  </si>
  <si>
    <t>HRN EN 1125 ili jednakovrijedno: __________
građevni okovi - dijelovi izlaza za nuždu s pritisnom šipkom - zahtjevi i ispitne metode
HRN EN 1670:2008  ili jednakovrijedno: __________, Građevni okovi - otpornost na koroziju
HRN EN ISO 10077-1  ili jednakovrijedno: __________
Toplinske značajke prozora, vrata i zaslona - proračun koeficijenta prolaza topline - 1.dio: pojednostavljena metoda
HRN EN ISO 10077-2  ili jednakovrijedno: __________
Toplinske značajke prozora, vrata i zaslona - proračun koeficijenta prolaza topline -  2.dio: numerička metoda za okvire
HRN EN 1522/1523  ili jednakovrijedno: __________
Prozori, vrata i zasloni – Otpornost na pucanj-zahtjevi i razredba/metoda ispitivanja
HRN EN 1627:2012  ili jednakovrijedno: __________
Vrata za pješake, prozori, ovješene fasade, rešetke i kapci - otpornost na provalu - razredba i zahtjevi 
HRN EN 14024:2008  ili jednakovrijedno: __________
Metalni profili s prekinutim toplinskim mostom, mehanička svojstva, razredba i zahtjevi 
HRN EN 12400:2008  ili jednakovrijedno: __________, Prozori i vrata, mehanička trajnost - zahtjevi i razredba
HRN EN 16034:2014  ili jednakovrijedno: __________, Pješačka vrata, industrijska, komercijalana i garažna vrata i prozori - Norma za proizvod, izvedbene značajke - Značajke u odnosu na otp. na požar i/ili kontrolu dima.
HRN EN 13501-2:2010  ili jednakovrijedno: __________
Razredba građevnih proizvoda i građevnih elemenata prema ponašanju u požaru -- 2. dio: Razredba prema rezultatima ispitivanja ...
HRN EN 1634-1:2008  ili jednakovrijedno: __________
Ispitivanje otp. na požar i kontrolu dima vrata, roleta i prozora koji se mogu otvarati
HRN EN 1634-3:2008  ili jednakovrijedno: __________
Ispitivanje otpornosti vrata i sklopova za zatvaranje otvora na požar -- 3. dio: Protudimna vrata i zatvarači
HRN EN 1364-1:2015  ili jednakovrijedno: __________
Ispitivanja otpornosti na požar nenosivih elemenata -- 1. dio: Zidovi</t>
  </si>
  <si>
    <t>HRN EN 13830:2008  ili jednakovrijedno: __________         
Ovješene fasade - norma za proizvod
HRN EN 12152:2002  ili jednakovrijedno: __________
Ovješene fasade - propusnost zraka, zahtjevi i razredba
HRN EN 12153:2000  ili jednakovrijedno: __________
Ovješene fasade - propusnost zraka, metoda ispitivanja
HRN EN 12154:1999  ili jednakovrijedno: __________
Ovješene fasade - vodonepropusnost
HRN EN 12155:2000  ili jednakovrijedno: __________
Ovješene fasade - vodonepropusnost – lab. ispitivanje pod statičkim tlakom
HRN EN 13116:2001  ili jednakovrijedno: __________
Ovješene fasade - otpornost na opterećenje vjetrom - zahtjevi za svojstva
HRN EN 12179:2008  ili jednakovrijedno: __________
Ovješene fasade - otpornost na opterećenje vjetrom – Metoda ispitivanja
HRN EN 14019:2008  ili jednakovrijedno: __________
Ovješene fasade - otpornost na mehanički udar, izvedbena svojstva
HRN EN ISO 10848-2:2008  ili jednakovrijedno: __________
Ovješene fasade - lab. mjerenje bočnog prijenosa zračnog i udarnog zvuka
HRN EN 13947:2008  ili jednakovrijedno: __________
Ovješene fasade - toplinske značajke ovješenih fasada- proračun koeficijenta prolaska topline</t>
  </si>
  <si>
    <t>Elastificirani ekspandirani polistiren - EPS T (prema HRN EN 13163 ili jednakovrijedno: __________) debljine d=2,0 cm, 12 kg/m3.</t>
  </si>
  <si>
    <t>Ekstrudirani polistiren - XPS (prema HRN EN 13164 ili jednakovrijedno __________) debljine 4,0 cm, min. 30 kg/m3.</t>
  </si>
  <si>
    <t>Dobava i postava horizontalne hidroizolacijske membrane na bazi oksidiranog bitumena, ojačana poliesterskim pletivom, sa donje strane zaštićena polietilensklom (PE) folijom za jednostavniju ugradnju, a sa gornje strane kvarcnim pijeskom, prema EN 13969 ili jednakovrijedno: __________</t>
  </si>
  <si>
    <t>Karakteristike:
- vlačna čvrstoća, uzdužna/poprečna: min. 450/350 N/mm (±20%) EN 12311-1 ili jednovrijedno: __________
- izduženje pri slomu, uzdužno/poprečno: min. 4/4 % (±20%) EN 12311-1 ili jednakovrijedno: __________.</t>
  </si>
  <si>
    <t>Karakteristike:
poprečna čvrstoća: min. 1200 N/50 mm (EN12311-1 ili jednakovrijedno: __________),
poprečno izduženje pri slomu: min. 20% (EN12311-1 ili jednakovrijedno: __________),
uzdužna čvrstoća kidanja: min. 200N (EN 12310-1 ili jednakovrijedno: __________),
fleksibilnost pri niskim temperaturama: max. 0°C (EN 1109 ili jednakovrijedno: __________),
reakcija na požar: min. klasa E (EN 13501-1 ili jednakovrijedno: __________),
koeficijent otpornosti prolaza vodene pare: min. μ = 1 500 000, vodonepropusnost: min. 60 kPa (EN 1928-Method B ili jednakovrijedno: __________).</t>
  </si>
  <si>
    <t>Dobava i postava hidroizolacije iz sintetičke membrane na bazi mekog PVC-a, armirana poliesterskim pletivom, prema EN 13956 ili jednakovrijedno: __________.</t>
  </si>
  <si>
    <t>Karakteristike:
efektivna debljina: min.1.8 mm (-5%/+10%) (HRN EN 1849-2 ili jednakorijedan: __________),
masa po jedinici površine: min. 2.2 kg/m² (-5%/+10%) (HRN EN 1849-2 ili jednakovrijedan: __________),
vanjska otpornost na vatru: Bkrov(t1), &lt; 20° (EN 13501-5 ili jednakovrijedan: __________),
otpornost na tuču, meka podloga: ≥ 33m/s (HRN EN 13583 ili jednakovrijedan: __________),
posmična otpornost spojeva: ≥300 N (HRN EN 12317-2 ili jednakovrijedan: __________),
otpornost spoja na pucanje:  ≥600N (HRN EN 12317-2 ili jednakovrijedan: __________),
otpornost na prolaz vodene pare: min. μ=20.000 (HRN EN 1931 ili jednakovrijedan: __________),
maks.vlačna čvrstoća uzdužna/poprečna: min. 1000N/ 900N (HRN EN 12311-2 ili jednakovrijedan: __________),
izduženje pri slomu: min. 15% (± 20%) (HRN EN 12311-2 ili jednakovrijedan: __________), otpornost na udarce, meka podloga: 800mm (HRN EN 12691 ili jednakovrijedan: __________),
pregibljivost pri niskim temperaturama: ≥ -25°C (HRN EN 495-5 ili jednakovrijedan: __________)</t>
  </si>
  <si>
    <t xml:space="preserve">Dobava i ugradnja cementne samonivelirajuće mase (prema EN 13813 ili jednakovrijedno: ___________) u debljini 2-8 mm, slijedećih karakteristika:                                                                                                     </t>
  </si>
  <si>
    <t>- tlačna čvrstoća (24 sata):
&gt; 20 MPa (EN 13892-2 ili jednakovrijedno: ___________)
- tlačna čvrstoća (28 dana):
&gt; 40 MPa (EN 13892-2 ili jednakovrijedno: ___________)
- savojna čvostoća (24 sata):
&gt; 3 MPa (EN 13892-2 ili jednakovrijedno: ___________)
- savojna čvostoća (24 sata):
&gt; 10 MPa (EN 13892-2 ili jednakovrijedno: ___________).</t>
  </si>
  <si>
    <t>- Otpornost na udar:
min. Klasa I (~4 N/m) (ISO 6272 ili jednakovrijedno: ___________)
- protukliznost:
min. R10 (DIN 51130 ili jednakovrijedno: ___________)
- dubina otiska:
max. 0.02 mm (EN 433:1994 ili jednakovrijedno: ___________)                              - otpornost na habanje:
min. Grupa P (EN 660-2:1999 ili jednakovrijedno: ___________)
- rekcija na požar:
Bfl-s1 ili bolje (EN 13501-1 ili jednakovrijedno: ___________)
- pomicanje namještaja:
Nema oštećenja (EN 424:2002 ili jednakovrijedno: ___________)                                                                                     - Izduženje pri slomu:
~70% ili bolje (DIN 53504 ili jednakovrijedno: ___________)
- Castor otpornost:
25.000 ciklusa ili bolje (EN 425:1994 ili jednakovrijedno: ___________).</t>
  </si>
  <si>
    <t>Boja podne obloge: RAL 7035 ili jednakovrijedno: ___________
Boja dekorativnih listića: crno, bijelo, bež i crveno u jednakom omjeru.</t>
  </si>
  <si>
    <t>Bojanje disperzivnom bojom zidova i stropova disperzivnom bojom. Prema HRN EN 133000 ili jednakovrijedno: ___________.</t>
  </si>
  <si>
    <t>Bojanje zidova perivom bojom od disperzije specijalnih polimernih veziva. Prema HRN EN 13300 ili jednakovrijedno: ___________, otpornost na mokro čišćenje razred 1.</t>
  </si>
  <si>
    <r>
      <t>Brušenje povšine betonskih elemenata u širini 20 cm preko pukotine. Ispuhivanje površine zrakom pod pritiskom. Ugradnja specijalnih pakera za tlačno injektiranje, poprečno na pukotinu. Zatvaranje pukotine površinski sa epoksidnim mortom, Vlačna čvrstoća: ≥ 21 N/mm2, (pri 23</t>
    </r>
    <r>
      <rPr>
        <sz val="10"/>
        <rFont val="Arial"/>
        <family val="2"/>
      </rPr>
      <t>º</t>
    </r>
    <r>
      <rPr>
        <sz val="8.5"/>
        <rFont val="Arial"/>
        <family val="2"/>
        <charset val="238"/>
      </rPr>
      <t>C</t>
    </r>
    <r>
      <rPr>
        <sz val="10"/>
        <rFont val="Arial"/>
        <family val="2"/>
        <charset val="238"/>
      </rPr>
      <t xml:space="preserve">); Vlačna čvrstoća prionjivosti na betonsku podlogu: ≥ 4,0 N/mm2, (ispitivanje prema HRN EN 1542 ili jednakovrijedno: ________). Injektiranje pukotine sa niskoviskoznom epoksidnom smolom, gustoća smole u tekućem stanju pri +20ºC: 1000-1160 kg/m3;
Vlačna čvrstoća: ≥ 25 N/mm2, (ispitivanje prema HRN EN 1543 ili </t>
    </r>
    <r>
      <rPr>
        <sz val="10"/>
        <rFont val="Arial"/>
        <family val="2"/>
      </rPr>
      <t>jednakovrijedno: ________</t>
    </r>
    <r>
      <rPr>
        <sz val="10"/>
        <rFont val="Arial"/>
        <family val="2"/>
        <charset val="238"/>
      </rPr>
      <t xml:space="preserve">); Vlačna čvrstoća prionjivosti na betonsku podlogu: ≥ 1,5 N/mm2, (ispitivanje prema HRN EN 1542 ili jednakovrijedno: ________). Uklanjanje pakera.
Obračun po m1. </t>
    </r>
  </si>
  <si>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t>
  </si>
  <si>
    <t xml:space="preserve">Regulacijski ventil za mjerenje diferencijalnog tlaka, linearna karakteristika, ravno sjedalo, neuspinjuće vreteno, brtvljenje vretena dvostrukom "O" brtvom, s mjernim ventilima, numeričko očitanje prednamještanja u oknu ručice, priključak za impulsnu cijev regulatora diferencijalnog tlaka. Kućište od mjedi postojane na odcinčavanje, priključak kolčak obostrano. Uključeno jednokratno balansiranje od strane ovlaštene osobe i izrada protokola o ispitivanju. </t>
  </si>
  <si>
    <t>Dodatna toplinska izolacija cjevovoda i opreme  u lamelastom stropu iznad evakuacijskog puta i u vanjskom okolišu. Izolacija  od mineralne vune debljine d=30 mm u završnoj oblozi od Al-lima debljine d=0,6 mm, reakcija na požar A1 prema HRN EN 15301 ili jednakovrijedno: ______,  kvaliteti (AGI Q 135 ili jednakovrijedno: ______), λ = 0,040 W/mK.</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</si>
  <si>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  Obračun po kilogramu</t>
  </si>
  <si>
    <t>Čelična bešavne prema DIN 2448 ili jednakovrijedno: ______. kvalitete Č.1212  uključivo svi potrebni spojni i fazonski elementi. Obračun po metru.</t>
  </si>
  <si>
    <t>Okrugli (spiro) kanali izrađeni iz čelične pocinčane trake debljine prema DIN 24190 ili jednakorijedno: ________ i 24191 ili jednakorijedno: ________ uključivo fazonski komadi (lukovi, T-komadi, prijelazni komadi, redukcije i dr.)</t>
  </si>
  <si>
    <t>Cijevni razvod od nehrđajućeg čelika kvalitete W.Nr.1.4306 (AISI 304L) ili jednakorijedno: ________. uključivo sve fazonske komade, brtvljenje, ovjes, te sav potreban materijal za ugradnju.</t>
  </si>
  <si>
    <t xml:space="preserve">Čelična bešavna cijev izrađena prema HRN C.B5.225 ili jednakovrijedno: ________, ispitana na nepropusnost, položena u rovu i slobodno nad zidom, uključivo koljena, redukcije, T-komadi i ostali fazonski komadi i fitinzi, sav pomoćni materijal za spajanje, brtvljenje i pričvršćenje, ali bez uljenog naličja, bušenja zidova i zatvaranje prodora.                                                     </t>
  </si>
  <si>
    <t>Čelična prirubnica s grlom za zavarivanje izrađena prema HRN M.B6.163 ili jednakovrijedno: ________, ispitana na nepropusnost, položeno slobodno nad zidom, uključivo sav pomoćni materijal za spajanje, brtvljenje i pričvršćenje, ali bez uljenog naličja, bušenja zidova i zatvaranje prodora</t>
  </si>
  <si>
    <t>Kuglasta plinska slavina prirubnička, prema HRN EN 1983 ili jednakovrijedno: ________, PN 16 uključivo sav pomoćni materijal za spajanje, brtvljenje i pričvršćenje, ali bez uljenog naličja, bušenja zidova i zatvaranje prodora</t>
  </si>
  <si>
    <t xml:space="preserve">Čelična bešavna cijev izrađena prema HRN C.B5.225 ili jednakovrijedno: ________, ispitana na nepropusnost, položena slobodno nad zidom, uključivo koljena, redukcije, T-komadi i ostali fazonski komadi i fitinzi, sav pomoćni materijal za spajanje, brtvljenje i pričvršćenje, ali bez uljenog naličja, bušenja zidova i zatvaranje prodora.                                                     </t>
  </si>
  <si>
    <t>Demontaža postojećih razdjelnika u prizemlju, (GRO) na 1 katu i na međukatovima, komplet  uključuje 5 postojećih razdjelnika</t>
  </si>
  <si>
    <t>Ispitivanje betona obavljati u skladu sa:
Tehničkim propisom za građevinske konstrukcije (NN 17/17)  ili jednakovrijedno,
HRN EN 13670 ili jednakovrijedno: __________
HRN EN 206 ili jednakovrijedno: __________</t>
  </si>
  <si>
    <t>Ispitivanje betona obavljati u skladu sa:
Tehničkim propisom za građevinske konstrukcije (NN 17/17)  ili jednakovrijedno,
HRN EN 13670 ili jednakovrijedno: __________
HRN EN 206 ili jednakovrijedno: __________.</t>
  </si>
  <si>
    <t>U slučaju eventualnih nejasnoća treba se u prvom redu poslužiti odgovarajućim i važećim normativima (građevinske norme). Sve zidarske radove treba izvesti i obračunti po G.N.301 ili jednakovrijedno: __________.</t>
  </si>
  <si>
    <t>Prije podužnog spajanja lamela potrebno je izvršiti kondicioniranje dasaka. Kondicioniranje je potrebno radi ujednačavanja temperature dasaka sa temperaturom u proizvodnoj hali.
Kondicioniranje traje minimalno 24 sata.
Minimalna temperatura zraka u prostoru gdje se vrši podužno spajanje iznosi 15 oC.
Nakon kondicioniranja potrebno je izvršiti klasifikaciju dasaka. Daske se klasificiraju sukladno potrebnoj klasi metodom vizualne klasifikacije prema normi HRN EN 14081-1  ili jednakovrijedno: __________.
Klasa kvalitete lamelirane grede propisana je projektom.
Nedopuštenu grešku koja se nalazi na dasci potrebno je izrezati i izbaciti iz lamele.
Lamele od kojih se proizvodi lamelirana greda moraju biti sukladne projektu i klasificirane prema normi HRN EN 14081–1 ili jednakovrijedno: __________. 
Vlažnost svake lamele potrebno je kontrolirati. Ona mora biti u granicama 12±2. 
Nesukladne daske su one koje imaju različitu vlažnost u odnosu na zadanu vrijednost. Nesukladne daske potrebno je izbaciti iz konstrukcijskog elementa.
Izrada zupčastog spoja i nanošenje ljepila
Na lamelama je potrebno napraviti narezivanje zubaca da bi se lamele mogle podužno spojiti na potrebnu duljinu. 
Nakon narezivanja zubaca izvodi se nanošenje ljepila na narezane zupce. Ljepilo je potrebno ravnomjerno nanijeti na narezane zupce.</t>
  </si>
  <si>
    <t>ISPITIVANJE ZUPČASTOG SPOJA NA SAVIJANJE
Na početku svake smjene, u tvornici lameliranih konstrukcija, potrebno je izuzeti  minimalno tri uzorka zupčastg spoja. Uzorci se izuzimaju radi ispitivanja njegovih mehaničkih svojstava. Zupčasti spojevi se moraju ispitati u roku od 72 sata od izrade.
Ispitivanje provodi laborant, a ispitivanje se provodi sukladno normi HRN EN 385 ili jednakovrijedno: __________. 
Potrebno je ispitati minimalno šest uzoraka na zupčasti spoj da bi se utvrdilo da su lijepljene lamelirane grede iz projekta izrađene u klasi kvalitete koja je propisana u projektu.</t>
  </si>
  <si>
    <t>BLANJANJE I LIJEPLJENJE LAMELA
Nakon isteka potrebnog vremena za odležavanje lamela, potrebno je izvršiti njihovo blanjanje.
Lamele se moraju blanjati na debljinu definiranu projektom. Prilikom blanjanja konstantno se mora vršiti kontrola blanjane površine i debljina lamele.
Nakon blanjanja na lamelu se mora nanijeti ljepilo. Ljepilo se nanosi metodom nalijevanja. Količina nanosa ljepila ovisi o tehničkim specifikacijama proizvođača ljepila.
Lijepljenje lamela mora se izvesti pod pritiskom propisanim normom HRN EN 14 080:2013  ili jednakovrijedno: __________. Veličina pritiska u preši ovisi o vrsti drva koje se lijepi, a propisano je projektom. 
Vrijeme prešanja ovisi o odnosu komponenti ljepila, te o klimatskim uvjetima u proizvodnom pogonu.</t>
  </si>
  <si>
    <t>ISPITIVANJE INTEGRITETA LIJEPLJENOG SPOJA
Za svaku smjenu kada se vrši lijepljenje  potrebno je izuzeti jedan uzorak koji se ispituje.
Ako je količina drva koje se lijepi veća od 20 m3, izuzima se više uzoraka, odnosno na svakih 20 m3 izuzima se jedan uzorak.
Uzorci se ispituju prema normi HRN EN 392  ili jednakovrijedno: __________ ili EN 391 ili jednakovrijedno: __________.
Potrebno je ispitati minimalno 4 uzorka posmičnom metodom da bi se utvrdilo da je lijepljeno lamelirano drvo iz projektne dokumentacije sukladno klasi kvalitete koja je propisana u projektu.</t>
  </si>
  <si>
    <t>LJEPILO
Ljepilo mora ispunjavati uvjete norme HRN EN 386 ili jednakovrijedno: __________.
Ljepilo mora zadovoljiti slijedeće uvjete:
- da ima zadovoljavajuću čvrstoću kroz vrijeme
- da imaju dovoljnu čvrstoću u spojnici
- da bude otporno na organske i anorganske materije,
- da bude otporno na kemijske utjecaje,
- da je vatrootporno, i
- da stvrdnjava na temperaturama do 25°C.</t>
  </si>
  <si>
    <t>UVJETI PROIZVODNJE
Lijepljeno lamelirano drvo proizvodi se sukladno normi HRN EN 14 080:2013 ili jednakovrijedno: __________.
Izvoditelj mora imati odgovarajući proizvodni pogon i adekvatnu opremu. Osim potrebne opreme izvoditelj mora raspolagati i sa za ovu vrstu radova odgovarajućom strukturom radnika odnosno da je stručno osoblje osposobljeno i da ima odgovarajuće iskustvo u proizvodnji lameliranih konstrukcija. Prostori za izradu lameliranih elemenata osim uobičajenih kvaliteta koje traže suvremene tehnologije u proizvodnim halama, trebaju:
- omogućiti konstantnost temperature u radionici koja, po pravilu, treba da je ≥ 20°C a nikako manja od 15°C. S obzirom na karakteristike korištenog Ijepila, temperatura prostora može biti i malo drugačija ali uvijek konstantna, zavisno od vrste upotrijebljenog Ijepila. Samo u slučajevima ako se drvo i Ijepilo, kao osnovne komponente kod izrade lameliranih elemenata, dovoljno dugo prije početka rada uskladiste u ovim prostorima, i tako budu blagovremeno temperirani, dobijaju se kvalitetno izvedene lamelirane konstrukcije. U protivnom, postoji opasnost od grešaka u radu odnosno izrade elemenata sa lošijim karakteristikama;
- omogućiti relativnu vlažnost zraka u hali od oko 60%;
- podne površine prostorija moraju biti dovoljno velike za smještaj potrebnih, za skladištenje dovoljne količine drveta - lamela, za izradu potrebnih šablona, za pravilnu i nesmetanu izradu konstrukcije, za smještaj velike blanjalice (sa odgovarajućim manipulativnim prostorom) i za djelomično skladištenje već završenih lameliranih elemenata.
Radionica za izradu lijepljenih konstrukcija osim uobičajenog inventara mora imati:
- vlagomjer i termometar za kontrolu vlažnosti i temperature sredine u kojoj se radi. Treba imati elektronske vlagomjere za kontrolu vlažnosti drveta;
- vage odnosno dozatore za mjerenje količine Ijepila. Jedna vaga treba biti preciznija - za mjerenje katalizatora (očvrščivaća);
- potrebne instrumente za mjerenja vremena otvrdnjavanja, vezivanja Ijepila (po uputstvu proizvođača Ijepila);
- potrebne uređaje za ispitivanje kvaliteta zupčastih nastavaka (spojeva), kod veza ostvarenih cinkanjem; uređaje za mjerenje realiziranog pritiska u prešama (prilikom lijepljenja).</t>
  </si>
  <si>
    <t>PUNO DRVO
Puno drvo potrebno je nakon sušenja pravilno skladištiti. Projektant konstrukcije u glavnom projektu propisuje dimenzije i klasu punog drva.
Klasificiranje drva izvodi se vizualnom metodom prema normi HRN EN 14081-1 ili jednakovrijedno: __________.
Klasifikaciju provodi osoba koja je educirana i osposobljena za provođenje radne operacije.
Prilikom klasifikacije identificiraju se greške drva, mjere dimenzije drva i vlažnost drva te se nakon toga drvo razvrstava u pripadajući razred čvrstoće.
Pri klasifikaciji vode se potrebni zapisi prema normi HRN EN 14081-1 ili jednakovrijedno: __________.</t>
  </si>
  <si>
    <t>Sadržaj vode drvnih proizvoda se utvrđuje neposredno prije izvođenja elemenata drvene konstrukcije u skladu sa normama HRN EN 13183 – 1 ili jednakovrijedno: __________ i HRN EN 13183-2 ili jednakovrijedno: __________.
Prije početka izvođenja elemenata drvene konstrukcije provode se kontrolna ispitivanja građevnih proizvoda u slučaju sumnje.
Elementi drvene konstrukcije moraju biti označeni smjerom montiranja ako to nije jasno vidljivo iz njihovog oblika.
Elementi drvene konstrukcije moraju biti transportirani i uskladišteni do trenutka ugradnje na način kako je to određeno projektom drvene konstrukcije i tehničkom uputom proizvođača.
Prilikom transporta do gradilišta i po gradilištu te prilikom montaže potrebno je u svemu se pridržavati zahtjeva iz projekta drvene konstrukcije i osigurati da se drvni proizvodi ne dovedu u položaj neusklađen s projektom koji bi mogao prouzročiti prekoračenje naprezanja u odnosu na ona u eksploataciji, gubitak stabilnosti elemenata ili prevrtanje.
Krojenje drvnih proizvoda radi se u pravilu na zato pripremljenoj i natkrivenoj podlozi odnosno stolu, na kojem je nacrtana konstrukcija sa svim detaljima i nadvišenjima u prirodnoj veličini uz primjenu preciznih alata.
Iznimno u slučaju jednostavnih elemenata kod elemenata drvene konstrukcije čiji se pojedini dijelovi mogu spojiti istovremeno u konačnom položaju, podloga na kojoj se krojenje drvnih proizvoda radi ne mora imati na sebi nacrtanu konstrukciju u prirodnoj veličini.
Prilikom krojenja drvnih proizvoda, preostali dijelovi koji će se ugraditi moraju biti nakon krojenja primjereno uskladišteni i tako označeni da ne dođe u sumnju o kojoj vrsti i kojem razredu proizvoda se radi.
Rupe, utori i zarezi za spajala moraju biti izvedeni s takvom preciznošću da se osiguraju projektom predviđena svojstva spoja, smatra se da je navedeni uvjet ispunjen ako se rupe za spajala izvode istovremeno na svim elementima istog spoja privremeno složenim u konačni položaj.
ugradnja spajala provodi se u takvom privremenom položaju elemenata konstrukcije kojim se osigurava projektirano nadvišenje.
Tijekom izvođenja drvena konstrukcija mora biti osigurana od opterećenja prouzročenih samom izvedbom kao i od utjecaja vjetra ili nedovršenosti konstrukcije u skladu s projektom drvene konstrukcije.
Sva se privremena učvršćenja i pridržanja moraju ostaviti u drvenoj konstrukciji dok drvena konstrukcija ne bude izvedena do onog stupnja koji dopušta njihovo sigurno uklanjanje.
Rukovanje, skladištenje i zaštita drvene konstrukcije treba biti u skladu sa zahtjevima iz projekta drvene konstrukcije i odgovarajućim tehničkim specifikacijama za drvene konstrukcije.
Izvođač mora prije početka ugradnje u drvenu konstrukciju provjeriti je li izrađeni, odnosno proizvedeni, drveni element u skladu sa zahtjevima iz projekta drvene konstrukcije te je li tijekom rukovanja i skladištenja drvenog elementa došlo do njegovog oštećenja, deformiranja ili druge promjene koja bi bila od utjecaja na tehnička svojstva drvene konstrukcije.</t>
  </si>
  <si>
    <t>PROPISI 
HRN EN 14081–1 ili jednakovrijedno: __________ – Lijepljeno lamelirano drvo
HRN EN 386 ili jednakovrijedno: __________ – Zahtjevi za izvedbu i minimalni zahtjevi proizvodnje
HRN EN 14080  ili jednakovrijedno: __________ – Konstrukcijsko drvo pravokutnog poprečnog presjeka razvrstano prema čvrstoći
Tehnički propis za građevinske konstrukcije (NN 17/17).</t>
  </si>
  <si>
    <t xml:space="preserve">Sve ugrađene pločice moraju obavezno biti “A” klase prema HRN 14411 ili jednakovrijedno: __________, kako za podno tako i za zidno opločenje. Za pločice koje se ugrađuju na cem. mort uzeti pijesak frakcije 0-1 mm. </t>
  </si>
  <si>
    <t>Kompletna površinska obrada svih materijala mora biti u skladu sa važećim propisima i uputama proizvođača primjenjenog materijala (sredstva):
HRN EN ISO 2808  ili jednakovrijedno: __________
Boje i lakovi- određivanje debljine filma
HRN EN ISO 8501  ili jednakovrijedno: __________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__________
Priprema čeličnih podloga prije nanošenja boja i srodnih proizvoda - 1.dio: specifikacije i definicije ISO komparatora profila površine; 2.dio: Metoda stupnjevanja profila površine čelika čišćenog mlazom abraziva
HRN EN 12944-1  ili jednakovrijedno: __________
Boje i lakovi - Zaštita od korozije čeličnih konstrukcija zaštitnim sustavom boja - opći uvod</t>
  </si>
  <si>
    <t>Sitni potrošni materijal za montažu prethodno specificirane opreme, kao što su kisik, disu plin, elektrode, žice za zavarivanje, tipli, vijci, matice, brtveni materijal, pasta, holenderi, kape i slično. Obračun po kompletu.</t>
  </si>
  <si>
    <t>Ovim troškovnikom obuhvaćeni su svi građevinski i obrtnički radovi na CJELOVITOJ OBNOVI ZGRADE - PAVILJON I, u sklopu projekta "Obnova zgrada oštećenih u potresu Sveučilišta u Zagrebu Agronomskog fakulteta".</t>
  </si>
  <si>
    <t>Ovaj troškovnik sadrži radove vezane za sanaciju i pojačanje konstrukcije postojeće zgrade za PROJEKT OBNOVE ZGRADE ZA CJELOVITU OBNOVU ZGRADE, u sklopu projekta "Obnova zgrada oštećenih u potresu Sveučilišta u Zagrebu Agronomskog fakulteta".</t>
  </si>
  <si>
    <t xml:space="preserve">Ovim troškovnikom obuhvaćeni su svi radovi na grijanju, hlađenju, ventilaciji i otehničkih linova na PROJEKT OBNOVE ZGRADE ZA CJELOVITU OBNOVU ZGRADE - PAVILJON I, u sklopu projekta "Obnova zgrada oštećenih u potresu Sveučilišta u Zagrebu Agronomskog fakulteta". Sastavni dio Troškovnika su Glavni projekt sa elaboratima koji su prethodili izradi Glavnog projekta i Izvedbeni projekt. U Glavnom projektu i Izvedbenom projektu definirani su svi uvjeti i karakteristike koje ugrađeni materijali i proizvodi moraju zadovoljiti. 
</t>
  </si>
  <si>
    <t xml:space="preserve">Ovim troškovnikom obuhvaćeni su svi radovi na instalaciji plina za PROJEKT OBNOVE ZGRADE ZA CJELOVITU OBNOVU ZGRADE - PAVILJON I, u sklopu projekta "Obnova zgrada oštećenih u potresu Sveučilišta u Zagrebu Agronomskog fakulteta". Sastavni dio Troškovnika su Glavni projekt sa elaboratima koji su prethodili izradi Glavnog projekta i Izvedbeni projekt. U Glavnom projektu i Izvedbenom projektu definirani su svi uvjeti i karakteristike koje ugrađeni materijali i proizvodi moraju zadovoljiti. 
</t>
  </si>
  <si>
    <t xml:space="preserve">Uvjet je da proizvod posjeduje potrebnu dokumentaciju u skladu sa Zakonom o građevnim proizvodima (NN 76/13) te da izvođač po sklapanju ugovora dostavi tehničke karakteristike proizvoda koje nude kako bi se tražena kvaliteta mogla komparirati sa ponuđenom kvalitetom.
</t>
  </si>
  <si>
    <r>
      <rPr>
        <sz val="9"/>
        <rFont val="Arial"/>
        <family val="2"/>
      </rPr>
      <t>Po stupanju na snagu ugovora o javnoj nabavi</t>
    </r>
    <r>
      <rPr>
        <sz val="9"/>
        <rFont val="Arial"/>
        <family val="2"/>
        <charset val="238"/>
      </rPr>
      <t xml:space="preserve"> izvođač se obavezuje pravovremeno nabaviti sav opisani materijal i proizvod.</t>
    </r>
  </si>
  <si>
    <r>
      <t xml:space="preserve">U ugovornom Troškovniku su </t>
    </r>
    <r>
      <rPr>
        <sz val="9"/>
        <rFont val="Arial"/>
        <family val="2"/>
      </rPr>
      <t>procijenjene</t>
    </r>
    <r>
      <rPr>
        <sz val="9"/>
        <rFont val="Arial"/>
        <family val="2"/>
        <charset val="238"/>
      </rPr>
      <t xml:space="preserve"> (predviđene) količine radova. Obračun se vrši prema količinama u troškovniku ili stvarno izvedenim količinama po građevinskoj knjizi.</t>
    </r>
  </si>
  <si>
    <t>Po završetku svih radova izvršit će se primopredaja izvedenog objekta.
Naručitelj će ugovorom definirati način primopredaje.</t>
  </si>
  <si>
    <t>Materijali se mogu primjenjivati samo na onim površinama, za koje su prema kemijsko fizikalnim osobinama namjenjeni.
Boja i vrsta prema specifikacijama u troškovniku.</t>
  </si>
  <si>
    <t>Premazuje se 10-20 cm na izvedenu bitumensku traku i preko trakastog temelja.</t>
  </si>
  <si>
    <r>
      <t xml:space="preserve">Dobava i montaža slivnika na bazi tvrdog PVC-a, horizontalni jednostruki Ø110 </t>
    </r>
    <r>
      <rPr>
        <sz val="10"/>
        <rFont val="Arial"/>
        <family val="2"/>
        <charset val="238"/>
      </rPr>
      <t xml:space="preserve">s pripadajućom zaštitno/kišnom rešetkom. Slivnik treba biti u sustavu sa krovnom membranom. </t>
    </r>
  </si>
  <si>
    <r>
      <t>Dobava i montaža tipskih elemenata za prodore kroz ravni krov - ventilacije, antene, instalcije i sl., na bazi tvrdog PVC-a, okomiti jednostruki Ø50-110</t>
    </r>
    <r>
      <rPr>
        <sz val="10"/>
        <rFont val="Arial"/>
        <family val="2"/>
        <charset val="238"/>
      </rPr>
      <t xml:space="preserve">. Opšavi prodora trebaju biti u sustavu sa krovnom membranom. </t>
    </r>
  </si>
  <si>
    <t>- XPS, d = 12 cm,
boja: RAL 7015 ili jednakovrijedno</t>
  </si>
  <si>
    <t>- kamena vuna, d = 8 cm,
boja: RAL 7015 ili jednakovrijedno
potkrovlje zgrade</t>
  </si>
  <si>
    <t>- kamena vuna, d = 15 cm,
boja: RAL 7035 ili jednakovrijedno
osnovni volumen zgrade -  Pr, 1. kat, 2. kat</t>
  </si>
  <si>
    <t>- kamena vuna, d = 15 cm,
boja: RAL 7015 ili jednakovrijedno
sjeverno pročelje glavnog stubišta, potkrovlje zgrade</t>
  </si>
  <si>
    <r>
      <t>Nadzor nad gradilištem, te svim alatima, strojevima i materijalom pada na teret Izvođača radova. 
Prije davanja konačne ponude  za instalaterske radove, obavezno  pregledati  projektnu  dokumentaciju  sa  svim  detaljima. Izračun količina sačinjen je na temelju projekta vodovoda i kanalizacije.
U  troškovniku  kod  davanja  ponude  nije  dozvoljeno  dopisivanje,  križanje  i  nedavanje  jediničnih  cijena</t>
    </r>
    <r>
      <rPr>
        <sz val="9"/>
        <rFont val="Arial"/>
        <family val="2"/>
        <charset val="238"/>
      </rPr>
      <t xml:space="preserve">.  </t>
    </r>
    <r>
      <rPr>
        <sz val="9"/>
        <rFont val="Arial"/>
        <family val="2"/>
      </rPr>
      <t>Ponuđač  mora  p</t>
    </r>
    <r>
      <rPr>
        <sz val="9"/>
        <rFont val="Arial"/>
        <family val="2"/>
        <charset val="238"/>
      </rPr>
      <t>riložiti</t>
    </r>
    <r>
      <rPr>
        <sz val="9"/>
        <rFont val="Arial"/>
        <family val="2"/>
        <charset val="238"/>
      </rPr>
      <t xml:space="preserve">  kataloge  i  sl.  iz  kojih  je  vidljiva  kvaliteta  ponuđenog materijala i opreme.</t>
    </r>
  </si>
  <si>
    <t>Dopuštena tolerancija ogrjevnog/rashladnog učinka je +/- 2%. Dopuštena tolerancija dimenzija i težine uređaja je +/-5%. Nivo zvučnog tlaka +/- 10%. Dodatno električno napajanje +/-2%.</t>
  </si>
  <si>
    <t>Novi touch screen premium žičani daljinski upravljač dostupan u bijeloj boji kompaktnih dimenzija. Profinjen i elegantan dizajn te ravan stražnji panel omogućavaju jednostavnu ugradnju. Mogućnost bluetooth povezivanja sa pametnim telefonom te aplikacijom koja omogućuje dodatne korisničke postavke te servisne napredne postavke za puštanje u pogon i održavanje. Aplikacija je kompatibilna i sa iOS i sa Android uređajima.</t>
  </si>
  <si>
    <t>Dopuštena tolerancija protoka zraka je +/- 10%. Dopuštena tolerancija dimenzija i težine uređaja je +/-5%. Dodatno električno napajanje +/-5%.</t>
  </si>
  <si>
    <t>Profesionalna unutarnja zidna jedinica s maskom predviđena za montažu na zid, opremljena ventilatorom, 5-brzinskim elektromotorom, izmjenjivačem topline s direktnom ekspanzijom freona, te svim potrebnim elementima za filtriranje, zaštitu, kontrolu i regulaciju uređaja i temperature, s ugrađenim WiFi modulom za upravljanje uređajem putem mobilne aplikacije. Uređaj je opremljen dvozonskim inteligentnim okom za dvosmjernu prostornu detekciju s funkcijom poboljšanog istrujavanja zraka korištenjem Coanda efekta, filterom od titanijevog apatita i srebrnim filterom za pročišćavanje zraka kako bi osigurala najbolju kvalitetu unutrašnjeg zraka. Funkcija za omogućavanje bržeg zagrijavanja prostorije.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</si>
</sst>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 #,##0.00\ &quot;kn&quot;_-;\-* #,##0.00\ &quot;kn&quot;_-;_-* &quot;-&quot;??\ &quot;kn&quot;_-;_-@_-"/>
    <numFmt numFmtId="43" formatCode="_-* #,##0.00_-;\-* #,##0.00_-;_-* &quot;-&quot;??_-;_-@_-"/>
    <numFmt numFmtId="164" formatCode="_-* #,##0.00\ _k_n_-;\-* #,##0.00\ _k_n_-;_-* &quot;-&quot;??\ _k_n_-;_-@_-"/>
    <numFmt numFmtId="165" formatCode="_(&quot;$&quot;* #,##0.00_);_(&quot;$&quot;* \(#,##0.00\);_(&quot;$&quot;* &quot;-&quot;??_);_(@_)"/>
    <numFmt numFmtId="166" formatCode="_(* #,##0.00_);_(* \(#,##0.00\);_(* &quot;-&quot;??_);_(@_)"/>
    <numFmt numFmtId="167" formatCode="_-* #,##0.00\ [$€-1]_-;\-* #,##0.00\ [$€-1]_-;_-* &quot;-&quot;??\ [$€-1]_-;_-@_-"/>
    <numFmt numFmtId="168" formatCode="0&quot;.&quot;"/>
    <numFmt numFmtId="169" formatCode="_-[$€-2]\ * #,##0.00_-;\-[$€-2]\ * #,##0.00_-;_-[$€-2]\ * &quot;-&quot;??_-"/>
    <numFmt numFmtId="170" formatCode="_-* #,##0.00\ _k_n_-;\-* #,##0.00\ _k_n_-;_-* \-??\ _k_n_-;_-@_-"/>
    <numFmt numFmtId="171" formatCode="_-* #,##0.00&quot; kn&quot;_-;\-* #,##0.00&quot; kn&quot;_-;_-* \-??&quot; kn&quot;_-;_-@_-"/>
    <numFmt numFmtId="172" formatCode="_-[$€-2]\ * #,##0.00_-;\-[$€-2]\ * #,##0.00_-;_-[$€-2]\ * \-??_-"/>
    <numFmt numFmtId="173" formatCode="#,##0.00_);[Red]\-#,##0.00_)"/>
    <numFmt numFmtId="174" formatCode="#&quot;.&quot;"/>
    <numFmt numFmtId="175" formatCode="_(* #,##0.00_);_(* \(#,##0.00\);_(* \-??_);_(@_)"/>
    <numFmt numFmtId="176" formatCode="@\ &quot;*&quot;"/>
    <numFmt numFmtId="177" formatCode="_-* #,##0.00\ [$€-1]_-;\-* #,##0.00\ [$€-1]_-;_-* \-??\ [$€-1]_-;_-@_-"/>
    <numFmt numFmtId="178" formatCode="_-* #,##0\ _$_-;\-* #,##0\ _$_-;_-* &quot;-&quot;\ _$_-;_-@_-"/>
    <numFmt numFmtId="179" formatCode="_-* #,##0.00\ [$kn-41A]_-;\-* #,##0.00\ [$kn-41A]_-;_-* &quot;-&quot;??\ [$kn-41A]_-;_-@_-"/>
    <numFmt numFmtId="180" formatCode="#\."/>
    <numFmt numFmtId="181" formatCode="0\."/>
    <numFmt numFmtId="182" formatCode="#,##0.00;[Red]#,##0.00"/>
    <numFmt numFmtId="183" formatCode="#,##0.00\ &quot;kn&quot;"/>
  </numFmts>
  <fonts count="164">
    <font>
      <sz val="9"/>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b/>
      <sz val="9"/>
      <color indexed="10"/>
      <name val="Arial"/>
      <family val="2"/>
      <charset val="238"/>
    </font>
    <font>
      <b/>
      <sz val="9"/>
      <color indexed="8"/>
      <name val="Arial"/>
      <family val="2"/>
      <charset val="238"/>
    </font>
    <font>
      <sz val="9"/>
      <color indexed="8"/>
      <name val="Arial"/>
      <family val="2"/>
      <charset val="238"/>
    </font>
    <font>
      <sz val="11"/>
      <name val="Arial"/>
      <family val="2"/>
      <charset val="238"/>
    </font>
    <font>
      <b/>
      <sz val="9"/>
      <name val="Arial"/>
      <family val="2"/>
      <charset val="238"/>
    </font>
    <font>
      <sz val="9"/>
      <name val="Arial"/>
      <family val="2"/>
      <charset val="238"/>
    </font>
    <font>
      <sz val="10"/>
      <name val="Arial"/>
      <family val="2"/>
      <charset val="238"/>
    </font>
    <font>
      <b/>
      <sz val="11"/>
      <name val="Arial"/>
      <family val="2"/>
      <charset val="238"/>
    </font>
    <font>
      <b/>
      <sz val="11"/>
      <color indexed="8"/>
      <name val="Arial"/>
      <family val="2"/>
      <charset val="238"/>
    </font>
    <font>
      <b/>
      <sz val="12"/>
      <color indexed="8"/>
      <name val="Century Gothic"/>
      <family val="2"/>
      <charset val="238"/>
    </font>
    <font>
      <sz val="10"/>
      <color indexed="8"/>
      <name val="Century Gothic"/>
      <family val="2"/>
      <charset val="238"/>
    </font>
    <font>
      <sz val="6.8"/>
      <color indexed="8"/>
      <name val="Arial Unicode MS"/>
      <family val="2"/>
      <charset val="238"/>
    </font>
    <font>
      <sz val="8"/>
      <name val="Arial"/>
      <family val="2"/>
      <charset val="238"/>
    </font>
    <font>
      <sz val="10"/>
      <name val="Arial"/>
      <family val="2"/>
    </font>
    <font>
      <sz val="10"/>
      <name val="Courier"/>
      <family val="3"/>
    </font>
    <font>
      <sz val="12"/>
      <name val="Arial"/>
      <family val="2"/>
      <charset val="238"/>
    </font>
    <font>
      <sz val="10"/>
      <name val="Times New Roman CE"/>
      <family val="1"/>
      <charset val="238"/>
    </font>
    <font>
      <sz val="12"/>
      <name val="Times New Roman CE"/>
      <family val="1"/>
      <charset val="238"/>
    </font>
    <font>
      <sz val="11"/>
      <name val="Times New Roman CE"/>
      <family val="1"/>
      <charset val="238"/>
    </font>
    <font>
      <sz val="12"/>
      <name val="Arial CE"/>
      <charset val="238"/>
    </font>
    <font>
      <sz val="10"/>
      <name val="Arial"/>
      <family val="2"/>
      <charset val="238"/>
    </font>
    <font>
      <sz val="9"/>
      <color indexed="10"/>
      <name val="Arial"/>
      <family val="2"/>
      <charset val="238"/>
    </font>
    <font>
      <b/>
      <sz val="8"/>
      <name val="Arial"/>
      <family val="2"/>
      <charset val="238"/>
    </font>
    <font>
      <b/>
      <sz val="10"/>
      <name val="Arial"/>
      <family val="2"/>
      <charset val="238"/>
    </font>
    <font>
      <sz val="10"/>
      <color indexed="8"/>
      <name val="Arial"/>
      <family val="2"/>
      <charset val="238"/>
    </font>
    <font>
      <sz val="11"/>
      <color indexed="8"/>
      <name val="Calibri"/>
      <family val="2"/>
      <charset val="238"/>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9"/>
      <name val="Calibri"/>
      <family val="2"/>
      <charset val="238"/>
    </font>
    <font>
      <b/>
      <sz val="10"/>
      <name val="Arial"/>
      <family val="2"/>
    </font>
    <font>
      <sz val="10"/>
      <name val="Arial CE"/>
      <family val="2"/>
      <charset val="238"/>
    </font>
    <font>
      <sz val="10"/>
      <name val="Helv"/>
      <charset val="204"/>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1"/>
      <name val="Arial CE"/>
      <charset val="238"/>
    </font>
    <font>
      <sz val="11"/>
      <color indexed="17"/>
      <name val="Calibri"/>
      <family val="2"/>
      <charset val="238"/>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b/>
      <sz val="11"/>
      <color indexed="63"/>
      <name val="Calibri"/>
      <family val="2"/>
      <charset val="238"/>
    </font>
    <font>
      <sz val="11"/>
      <color indexed="52"/>
      <name val="Calibri"/>
      <family val="2"/>
      <charset val="238"/>
    </font>
    <font>
      <b/>
      <u/>
      <sz val="10"/>
      <name val="Arial"/>
      <family val="2"/>
    </font>
    <font>
      <sz val="11"/>
      <color indexed="60"/>
      <name val="Calibri"/>
      <family val="2"/>
      <charset val="238"/>
    </font>
    <font>
      <sz val="12"/>
      <name val="HRHelvetica"/>
    </font>
    <font>
      <sz val="10"/>
      <name val="Helv"/>
      <charset val="238"/>
    </font>
    <font>
      <sz val="11"/>
      <color indexed="10"/>
      <name val="Calibri"/>
      <family val="2"/>
      <charset val="238"/>
    </font>
    <font>
      <b/>
      <sz val="18"/>
      <color indexed="56"/>
      <name val="Cambria"/>
      <family val="2"/>
      <charset val="238"/>
    </font>
    <font>
      <b/>
      <sz val="11"/>
      <color indexed="8"/>
      <name val="Calibri"/>
      <family val="2"/>
      <charset val="238"/>
    </font>
    <font>
      <b/>
      <u/>
      <sz val="10"/>
      <name val="Arial"/>
      <family val="2"/>
      <charset val="238"/>
    </font>
    <font>
      <sz val="10"/>
      <name val="Geometr706 Md BT"/>
      <charset val="238"/>
    </font>
    <font>
      <b/>
      <sz val="13"/>
      <name val="Calibri"/>
      <family val="2"/>
      <charset val="238"/>
    </font>
    <font>
      <sz val="12"/>
      <name val="Calibri"/>
      <family val="2"/>
      <charset val="238"/>
    </font>
    <font>
      <b/>
      <sz val="12"/>
      <name val="Calibri"/>
      <family val="2"/>
      <charset val="238"/>
    </font>
    <font>
      <sz val="9"/>
      <name val="Arial"/>
      <family val="2"/>
    </font>
    <font>
      <vertAlign val="superscript"/>
      <sz val="9"/>
      <name val="Arial"/>
      <family val="2"/>
      <charset val="238"/>
    </font>
    <font>
      <u/>
      <sz val="10"/>
      <name val="Arial"/>
      <family val="2"/>
      <charset val="238"/>
    </font>
    <font>
      <b/>
      <sz val="7"/>
      <name val="Times New Roman"/>
      <family val="1"/>
      <charset val="238"/>
    </font>
    <font>
      <sz val="9"/>
      <color indexed="10"/>
      <name val="Arial"/>
      <family val="2"/>
      <charset val="238"/>
    </font>
    <font>
      <b/>
      <sz val="10"/>
      <color indexed="10"/>
      <name val="Arial"/>
      <family val="2"/>
      <charset val="238"/>
    </font>
    <font>
      <sz val="10"/>
      <color indexed="10"/>
      <name val="Arial"/>
      <family val="2"/>
      <charset val="238"/>
    </font>
    <font>
      <sz val="9"/>
      <color indexed="10"/>
      <name val="Arial"/>
      <family val="2"/>
      <charset val="238"/>
    </font>
    <font>
      <b/>
      <sz val="9"/>
      <color indexed="10"/>
      <name val="Arial"/>
      <family val="2"/>
      <charset val="238"/>
    </font>
    <font>
      <b/>
      <sz val="9"/>
      <color indexed="48"/>
      <name val="Arial"/>
      <family val="2"/>
      <charset val="238"/>
    </font>
    <font>
      <sz val="16"/>
      <name val="Arial Bold"/>
      <charset val="238"/>
    </font>
    <font>
      <b/>
      <sz val="14"/>
      <name val="Lucida Grande"/>
      <charset val="238"/>
    </font>
    <font>
      <sz val="14"/>
      <name val="Arial"/>
      <family val="2"/>
      <charset val="238"/>
    </font>
    <font>
      <sz val="14"/>
      <name val="Lucida Grande"/>
      <charset val="238"/>
    </font>
    <font>
      <b/>
      <sz val="14"/>
      <name val="Arial"/>
      <family val="2"/>
      <charset val="238"/>
    </font>
    <font>
      <b/>
      <sz val="12"/>
      <name val="Arial Bold"/>
      <charset val="238"/>
    </font>
    <font>
      <b/>
      <sz val="12"/>
      <name val="Arial"/>
      <family val="2"/>
      <charset val="238"/>
    </font>
    <font>
      <sz val="11"/>
      <name val="Helvetica Neue"/>
      <charset val="238"/>
    </font>
    <font>
      <b/>
      <sz val="11"/>
      <name val="Helvetica Neue"/>
      <charset val="238"/>
    </font>
    <font>
      <b/>
      <sz val="11"/>
      <name val="Helvetica Neue"/>
      <family val="2"/>
      <charset val="238"/>
    </font>
    <font>
      <vertAlign val="superscript"/>
      <sz val="9"/>
      <name val="Helvetica Neue"/>
      <family val="2"/>
      <charset val="238"/>
    </font>
    <font>
      <sz val="9"/>
      <name val="Helvetica Neue"/>
      <family val="2"/>
      <charset val="238"/>
    </font>
    <font>
      <u/>
      <sz val="9"/>
      <name val="Arial"/>
      <family val="2"/>
      <charset val="238"/>
    </font>
    <font>
      <sz val="11"/>
      <name val="Helvetica Neue"/>
      <family val="2"/>
      <charset val="238"/>
    </font>
    <font>
      <b/>
      <u/>
      <sz val="9"/>
      <name val="Arial"/>
      <family val="2"/>
      <charset val="238"/>
    </font>
    <font>
      <sz val="10"/>
      <name val="MS Sans Serif"/>
      <family val="2"/>
      <charset val="238"/>
    </font>
    <font>
      <sz val="11"/>
      <color theme="1"/>
      <name val="Calibri"/>
      <family val="2"/>
      <charset val="238"/>
      <scheme val="minor"/>
    </font>
    <font>
      <sz val="11"/>
      <color theme="1"/>
      <name val="Arial"/>
      <family val="2"/>
      <charset val="238"/>
    </font>
    <font>
      <sz val="11"/>
      <color theme="1"/>
      <name val="Calibri"/>
      <family val="2"/>
      <scheme val="minor"/>
    </font>
    <font>
      <b/>
      <sz val="14"/>
      <color theme="1"/>
      <name val="Arial"/>
      <family val="2"/>
      <charset val="238"/>
    </font>
    <font>
      <sz val="10"/>
      <color indexed="8"/>
      <name val="Calibri"/>
      <family val="2"/>
      <charset val="238"/>
    </font>
    <font>
      <sz val="10"/>
      <color indexed="10"/>
      <name val="Arial Narrow"/>
      <family val="2"/>
      <charset val="238"/>
    </font>
    <font>
      <sz val="10"/>
      <color theme="1"/>
      <name val="Arial"/>
      <family val="2"/>
      <charset val="238"/>
    </font>
    <font>
      <b/>
      <sz val="10"/>
      <color theme="1"/>
      <name val="Arial"/>
      <family val="2"/>
      <charset val="238"/>
    </font>
    <font>
      <b/>
      <sz val="10"/>
      <color indexed="8"/>
      <name val="Arial"/>
      <family val="2"/>
      <charset val="238"/>
    </font>
    <font>
      <vertAlign val="superscript"/>
      <sz val="10"/>
      <name val="Arial"/>
      <family val="2"/>
      <charset val="238"/>
    </font>
    <font>
      <sz val="10"/>
      <name val="Arial CE"/>
      <charset val="238"/>
    </font>
    <font>
      <sz val="11"/>
      <color indexed="8"/>
      <name val="Helvetica Neue"/>
    </font>
    <font>
      <i/>
      <sz val="10"/>
      <name val="Arial"/>
      <family val="2"/>
      <charset val="238"/>
    </font>
    <font>
      <sz val="10"/>
      <color rgb="FFFF0000"/>
      <name val="Arial"/>
      <family val="2"/>
      <charset val="238"/>
    </font>
    <font>
      <sz val="10"/>
      <color rgb="FF0070C0"/>
      <name val="Arial"/>
      <family val="2"/>
      <charset val="238"/>
    </font>
    <font>
      <sz val="11"/>
      <name val="Arial"/>
      <family val="1"/>
    </font>
    <font>
      <b/>
      <sz val="8"/>
      <name val="Arial"/>
      <family val="2"/>
    </font>
    <font>
      <sz val="10"/>
      <color rgb="FF00B050"/>
      <name val="Arial"/>
      <family val="2"/>
      <charset val="238"/>
    </font>
    <font>
      <b/>
      <i/>
      <sz val="10"/>
      <name val="Arial"/>
      <family val="2"/>
    </font>
    <font>
      <b/>
      <sz val="10"/>
      <color rgb="FFFF0000"/>
      <name val="Arial"/>
      <family val="2"/>
      <charset val="238"/>
    </font>
    <font>
      <b/>
      <sz val="9"/>
      <color theme="1"/>
      <name val="Arial"/>
      <family val="2"/>
      <charset val="238"/>
    </font>
    <font>
      <sz val="8.5"/>
      <name val="Arial"/>
      <family val="2"/>
      <charset val="238"/>
    </font>
    <font>
      <sz val="10"/>
      <name val="Calibri"/>
      <family val="2"/>
    </font>
    <font>
      <sz val="11"/>
      <name val="Arial Narrow"/>
      <family val="2"/>
    </font>
    <font>
      <sz val="10"/>
      <color indexed="64"/>
      <name val="Arial"/>
      <family val="2"/>
    </font>
    <font>
      <b/>
      <sz val="12"/>
      <name val="Futura Bk L2"/>
      <family val="2"/>
      <charset val="238"/>
    </font>
    <font>
      <sz val="12"/>
      <name val="Tms Rmn"/>
    </font>
    <font>
      <i/>
      <sz val="9"/>
      <name val="Arial"/>
      <family val="2"/>
    </font>
    <font>
      <b/>
      <sz val="9"/>
      <name val="Arial"/>
      <family val="2"/>
    </font>
    <font>
      <sz val="11"/>
      <color rgb="FF0000FF"/>
      <name val="Arial"/>
      <family val="2"/>
      <charset val="238"/>
    </font>
    <font>
      <i/>
      <sz val="10"/>
      <color rgb="FFFF0000"/>
      <name val="Arial"/>
      <family val="2"/>
      <charset val="238"/>
    </font>
    <font>
      <sz val="10"/>
      <color rgb="FF0000FF"/>
      <name val="Arial"/>
      <family val="2"/>
      <charset val="238"/>
    </font>
    <font>
      <b/>
      <sz val="10"/>
      <color theme="1"/>
      <name val="Calibri"/>
      <family val="2"/>
      <charset val="238"/>
    </font>
    <font>
      <b/>
      <sz val="18"/>
      <color theme="1"/>
      <name val="Calibri"/>
      <family val="2"/>
      <charset val="238"/>
    </font>
    <font>
      <b/>
      <sz val="12"/>
      <color theme="1"/>
      <name val="Calibri"/>
      <family val="2"/>
      <charset val="238"/>
    </font>
    <font>
      <sz val="12"/>
      <color theme="1"/>
      <name val="Calibri"/>
      <family val="2"/>
      <charset val="238"/>
    </font>
    <font>
      <sz val="11"/>
      <color theme="1"/>
      <name val="Calibri"/>
      <family val="2"/>
      <charset val="238"/>
    </font>
    <font>
      <sz val="10"/>
      <color theme="1"/>
      <name val="Calibri"/>
      <family val="2"/>
      <charset val="238"/>
    </font>
    <font>
      <sz val="10"/>
      <name val="Arial"/>
      <family val="1"/>
    </font>
    <font>
      <sz val="10"/>
      <color rgb="FFFF0000"/>
      <name val="Arial"/>
      <family val="2"/>
    </font>
    <font>
      <b/>
      <sz val="10"/>
      <color rgb="FFFF0000"/>
      <name val="Arial"/>
      <family val="2"/>
    </font>
    <font>
      <i/>
      <sz val="10"/>
      <color rgb="FFFF0000"/>
      <name val="Arial"/>
      <family val="2"/>
    </font>
    <font>
      <i/>
      <sz val="10"/>
      <name val="Arial"/>
      <family val="2"/>
    </font>
    <font>
      <sz val="10"/>
      <color theme="1"/>
      <name val="Arial"/>
      <family val="2"/>
    </font>
    <font>
      <vertAlign val="superscript"/>
      <sz val="10"/>
      <name val="Arial"/>
      <family val="1"/>
    </font>
    <font>
      <b/>
      <sz val="10"/>
      <name val="Arial"/>
      <family val="1"/>
    </font>
    <font>
      <sz val="11"/>
      <color rgb="FFFF0000"/>
      <name val="Arial"/>
      <family val="2"/>
    </font>
    <font>
      <b/>
      <i/>
      <sz val="10"/>
      <name val="Arial"/>
      <family val="2"/>
      <charset val="238"/>
    </font>
    <font>
      <sz val="10"/>
      <name val="Helv"/>
    </font>
    <font>
      <sz val="10"/>
      <color rgb="FF000000"/>
      <name val="Arial"/>
      <family val="2"/>
    </font>
    <font>
      <vertAlign val="superscript"/>
      <sz val="10"/>
      <name val="Arial"/>
      <family val="2"/>
    </font>
    <font>
      <sz val="9"/>
      <color rgb="FFC00000"/>
      <name val="Arial"/>
      <family val="2"/>
      <charset val="238"/>
    </font>
    <font>
      <b/>
      <sz val="8"/>
      <color rgb="FFFF0000"/>
      <name val="Arial"/>
      <family val="2"/>
    </font>
    <font>
      <sz val="9"/>
      <color rgb="FFFF0000"/>
      <name val="Arial"/>
      <family val="2"/>
      <charset val="238"/>
    </font>
    <font>
      <sz val="9"/>
      <color rgb="FFFF0000"/>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gray0625"/>
    </fill>
    <fill>
      <patternFill patternType="solid">
        <fgColor indexed="43"/>
      </patternFill>
    </fill>
    <fill>
      <patternFill patternType="solid">
        <fgColor indexed="9"/>
        <bgColor indexed="26"/>
      </patternFill>
    </fill>
    <fill>
      <patternFill patternType="solid">
        <fgColor indexed="27"/>
        <bgColor indexed="41"/>
      </patternFill>
    </fill>
    <fill>
      <patternFill patternType="solid">
        <fgColor indexed="9"/>
        <bgColor indexed="64"/>
      </patternFill>
    </fill>
    <fill>
      <patternFill patternType="solid">
        <fgColor theme="8" tint="0.59999389629810485"/>
        <bgColor indexed="65"/>
      </patternFill>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0"/>
        <bgColor indexed="26"/>
      </patternFill>
    </fill>
    <fill>
      <patternFill patternType="solid">
        <fgColor rgb="FFFFFF00"/>
        <bgColor rgb="FFFFFF00"/>
      </patternFill>
    </fill>
    <fill>
      <patternFill patternType="solid">
        <fgColor rgb="FFFFFFFF"/>
        <bgColor rgb="FFEBF1DE"/>
      </patternFill>
    </fill>
  </fills>
  <borders count="39">
    <border>
      <left/>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hair">
        <color indexed="64"/>
      </top>
      <bottom style="hair">
        <color indexed="64"/>
      </bottom>
      <diagonal/>
    </border>
    <border>
      <left/>
      <right/>
      <top style="thin">
        <color indexed="62"/>
      </top>
      <bottom style="double">
        <color indexed="62"/>
      </bottom>
      <diagonal/>
    </border>
    <border>
      <left/>
      <right/>
      <top style="thin">
        <color indexed="8"/>
      </top>
      <bottom style="thin">
        <color indexed="8"/>
      </bottom>
      <diagonal/>
    </border>
    <border>
      <left/>
      <right/>
      <top style="hair">
        <color indexed="8"/>
      </top>
      <bottom style="hair">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indexed="64"/>
      </bottom>
      <diagonal/>
    </border>
    <border>
      <left/>
      <right/>
      <top/>
      <bottom style="thin">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ck">
        <color auto="1"/>
      </bottom>
      <diagonal/>
    </border>
    <border>
      <left/>
      <right/>
      <top style="thin">
        <color indexed="64"/>
      </top>
      <bottom style="medium">
        <color indexed="64"/>
      </bottom>
      <diagonal/>
    </border>
    <border>
      <left style="thin">
        <color auto="1"/>
      </left>
      <right/>
      <top/>
      <bottom/>
      <diagonal/>
    </border>
    <border>
      <left/>
      <right/>
      <top style="thin">
        <color indexed="64"/>
      </top>
      <bottom/>
      <diagonal/>
    </border>
    <border>
      <left style="medium">
        <color auto="1"/>
      </left>
      <right style="medium">
        <color auto="1"/>
      </right>
      <top style="medium">
        <color auto="1"/>
      </top>
      <bottom style="medium">
        <color auto="1"/>
      </bottom>
      <diagonal/>
    </border>
    <border>
      <left/>
      <right/>
      <top/>
      <bottom style="thin">
        <color auto="1"/>
      </bottom>
      <diagonal/>
    </border>
    <border>
      <left/>
      <right/>
      <top style="thick">
        <color auto="1"/>
      </top>
      <bottom style="thick">
        <color auto="1"/>
      </bottom>
      <diagonal/>
    </border>
  </borders>
  <cellStyleXfs count="414">
    <xf numFmtId="0" fontId="0" fillId="0" borderId="0">
      <alignment horizontal="justify" vertical="justify" wrapText="1"/>
    </xf>
    <xf numFmtId="0" fontId="57" fillId="0" borderId="0"/>
    <xf numFmtId="0" fontId="37" fillId="2" borderId="0" applyNumberFormat="0" applyBorder="0" applyAlignment="0" applyProtection="0"/>
    <xf numFmtId="0" fontId="11" fillId="2"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11" fillId="3"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11" fillId="4"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11" fillId="5"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11" fillId="6"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11" fillId="7" borderId="0" applyNumberFormat="0" applyBorder="0" applyAlignment="0" applyProtection="0"/>
    <xf numFmtId="0" fontId="37" fillId="7"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11" fillId="8"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11" fillId="9"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11" fillId="10"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11" fillId="5"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11" fillId="8" borderId="0" applyNumberFormat="0" applyBorder="0" applyAlignment="0" applyProtection="0"/>
    <xf numFmtId="0" fontId="37" fillId="8" borderId="0" applyNumberFormat="0" applyBorder="0" applyAlignment="0" applyProtection="0"/>
    <xf numFmtId="0" fontId="109" fillId="28" borderId="0" applyNumberFormat="0" applyBorder="0" applyAlignment="0" applyProtection="0"/>
    <xf numFmtId="0" fontId="37" fillId="11" borderId="0" applyNumberFormat="0" applyBorder="0" applyAlignment="0" applyProtection="0"/>
    <xf numFmtId="0" fontId="11" fillId="11" borderId="0" applyNumberFormat="0" applyBorder="0" applyAlignment="0" applyProtection="0"/>
    <xf numFmtId="0" fontId="37" fillId="11"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109" fillId="28" borderId="0" applyNumberFormat="0" applyBorder="0" applyAlignment="0" applyProtection="0"/>
    <xf numFmtId="0" fontId="109" fillId="28" borderId="0" applyNumberFormat="0" applyBorder="0" applyAlignment="0" applyProtection="0"/>
    <xf numFmtId="0" fontId="37" fillId="8" borderId="0" applyNumberFormat="0" applyBorder="0" applyAlignment="0" applyProtection="0"/>
    <xf numFmtId="0" fontId="37" fillId="11" borderId="0" applyNumberFormat="0" applyBorder="0" applyAlignment="0" applyProtection="0"/>
    <xf numFmtId="0" fontId="37" fillId="8" borderId="0" applyNumberFormat="0" applyBorder="0" applyAlignment="0" applyProtection="0"/>
    <xf numFmtId="0" fontId="58" fillId="12" borderId="0" applyNumberFormat="0" applyBorder="0" applyAlignment="0" applyProtection="0"/>
    <xf numFmtId="0" fontId="53" fillId="12" borderId="0" applyNumberFormat="0" applyBorder="0" applyAlignment="0" applyProtection="0"/>
    <xf numFmtId="0" fontId="58" fillId="9" borderId="0" applyNumberFormat="0" applyBorder="0" applyAlignment="0" applyProtection="0"/>
    <xf numFmtId="0" fontId="53" fillId="9" borderId="0" applyNumberFormat="0" applyBorder="0" applyAlignment="0" applyProtection="0"/>
    <xf numFmtId="0" fontId="58" fillId="10" borderId="0" applyNumberFormat="0" applyBorder="0" applyAlignment="0" applyProtection="0"/>
    <xf numFmtId="0" fontId="53" fillId="10" borderId="0" applyNumberFormat="0" applyBorder="0" applyAlignment="0" applyProtection="0"/>
    <xf numFmtId="0" fontId="58" fillId="13" borderId="0" applyNumberFormat="0" applyBorder="0" applyAlignment="0" applyProtection="0"/>
    <xf numFmtId="0" fontId="53" fillId="13" borderId="0" applyNumberFormat="0" applyBorder="0" applyAlignment="0" applyProtection="0"/>
    <xf numFmtId="0" fontId="58" fillId="14" borderId="0" applyNumberFormat="0" applyBorder="0" applyAlignment="0" applyProtection="0"/>
    <xf numFmtId="0" fontId="53" fillId="14" borderId="0" applyNumberFormat="0" applyBorder="0" applyAlignment="0" applyProtection="0"/>
    <xf numFmtId="0" fontId="58" fillId="15" borderId="0" applyNumberFormat="0" applyBorder="0" applyAlignment="0" applyProtection="0"/>
    <xf numFmtId="0" fontId="53" fillId="15" borderId="0" applyNumberFormat="0" applyBorder="0" applyAlignment="0" applyProtection="0"/>
    <xf numFmtId="0" fontId="58" fillId="12"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5" borderId="0" applyNumberFormat="0" applyBorder="0" applyAlignment="0" applyProtection="0"/>
    <xf numFmtId="0" fontId="58" fillId="16" borderId="0" applyNumberFormat="0" applyBorder="0" applyAlignment="0" applyProtection="0"/>
    <xf numFmtId="0" fontId="53" fillId="16" borderId="0" applyNumberFormat="0" applyBorder="0" applyAlignment="0" applyProtection="0"/>
    <xf numFmtId="0" fontId="58" fillId="17" borderId="0" applyNumberFormat="0" applyBorder="0" applyAlignment="0" applyProtection="0"/>
    <xf numFmtId="0" fontId="53" fillId="17" borderId="0" applyNumberFormat="0" applyBorder="0" applyAlignment="0" applyProtection="0"/>
    <xf numFmtId="0" fontId="58" fillId="18" borderId="0" applyNumberFormat="0" applyBorder="0" applyAlignment="0" applyProtection="0"/>
    <xf numFmtId="0" fontId="53" fillId="18" borderId="0" applyNumberFormat="0" applyBorder="0" applyAlignment="0" applyProtection="0"/>
    <xf numFmtId="0" fontId="58" fillId="13" borderId="0" applyNumberFormat="0" applyBorder="0" applyAlignment="0" applyProtection="0"/>
    <xf numFmtId="0" fontId="53" fillId="13" borderId="0" applyNumberFormat="0" applyBorder="0" applyAlignment="0" applyProtection="0"/>
    <xf numFmtId="0" fontId="58" fillId="14" borderId="0" applyNumberFormat="0" applyBorder="0" applyAlignment="0" applyProtection="0"/>
    <xf numFmtId="0" fontId="53" fillId="14" borderId="0" applyNumberFormat="0" applyBorder="0" applyAlignment="0" applyProtection="0"/>
    <xf numFmtId="0" fontId="58" fillId="19" borderId="0" applyNumberFormat="0" applyBorder="0" applyAlignment="0" applyProtection="0"/>
    <xf numFmtId="0" fontId="53" fillId="19" borderId="0" applyNumberFormat="0" applyBorder="0" applyAlignment="0" applyProtection="0"/>
    <xf numFmtId="0" fontId="59" fillId="3" borderId="0" applyNumberFormat="0" applyBorder="0" applyAlignment="0" applyProtection="0"/>
    <xf numFmtId="0" fontId="43" fillId="3" borderId="0" applyNumberFormat="0" applyBorder="0" applyAlignment="0" applyProtection="0"/>
    <xf numFmtId="0" fontId="18" fillId="20" borderId="1" applyNumberFormat="0" applyFont="0" applyAlignment="0" applyProtection="0"/>
    <xf numFmtId="0" fontId="60" fillId="21" borderId="2" applyNumberFormat="0" applyAlignment="0" applyProtection="0"/>
    <xf numFmtId="0" fontId="47" fillId="21" borderId="2" applyNumberFormat="0" applyAlignment="0" applyProtection="0"/>
    <xf numFmtId="0" fontId="61" fillId="22" borderId="3" applyNumberFormat="0" applyAlignment="0" applyProtection="0"/>
    <xf numFmtId="0" fontId="49" fillId="22" borderId="3" applyNumberFormat="0" applyAlignment="0" applyProtection="0"/>
    <xf numFmtId="164" fontId="18" fillId="0" borderId="0" applyFont="0" applyFill="0" applyBorder="0" applyAlignment="0" applyProtection="0"/>
    <xf numFmtId="164" fontId="18" fillId="0" borderId="0" applyFont="0" applyFill="0" applyBorder="0" applyAlignment="0" applyProtection="0"/>
    <xf numFmtId="170" fontId="18" fillId="0" borderId="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75" fontId="18" fillId="0" borderId="0" applyFill="0" applyBorder="0" applyAlignment="0" applyProtection="0"/>
    <xf numFmtId="166" fontId="25"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4" fontId="31" fillId="0" borderId="0" applyFont="0" applyFill="0" applyBorder="0" applyAlignment="0" applyProtection="0"/>
    <xf numFmtId="171" fontId="18" fillId="0" borderId="0" applyFill="0" applyBorder="0" applyAlignment="0" applyProtection="0"/>
    <xf numFmtId="44" fontId="14" fillId="0" borderId="0" applyFont="0" applyFill="0" applyBorder="0" applyAlignment="0" applyProtection="0"/>
    <xf numFmtId="0" fontId="63" fillId="4" borderId="0" applyNumberFormat="0" applyBorder="0" applyAlignment="0" applyProtection="0"/>
    <xf numFmtId="169" fontId="26" fillId="0" borderId="0" applyFont="0" applyFill="0" applyBorder="0" applyAlignment="0" applyProtection="0"/>
    <xf numFmtId="172" fontId="18" fillId="0" borderId="0" applyFill="0" applyBorder="0" applyAlignment="0" applyProtection="0"/>
    <xf numFmtId="0" fontId="64" fillId="0" borderId="0" applyNumberFormat="0" applyFill="0" applyBorder="0" applyAlignment="0" applyProtection="0"/>
    <xf numFmtId="0" fontId="51" fillId="0" borderId="0" applyNumberFormat="0" applyFill="0" applyBorder="0" applyAlignment="0" applyProtection="0"/>
    <xf numFmtId="0" fontId="63" fillId="4" borderId="0" applyNumberFormat="0" applyBorder="0" applyAlignment="0" applyProtection="0"/>
    <xf numFmtId="0" fontId="42" fillId="4" borderId="0" applyNumberFormat="0" applyBorder="0" applyAlignment="0" applyProtection="0"/>
    <xf numFmtId="0" fontId="21" fillId="0" borderId="0" applyNumberFormat="0" applyFill="0" applyBorder="0" applyProtection="0">
      <alignment horizontal="left" vertical="top" wrapText="1"/>
    </xf>
    <xf numFmtId="0" fontId="65" fillId="0" borderId="4" applyNumberFormat="0" applyFill="0" applyAlignment="0" applyProtection="0"/>
    <xf numFmtId="0" fontId="39" fillId="0" borderId="4" applyNumberFormat="0" applyFill="0" applyAlignment="0" applyProtection="0"/>
    <xf numFmtId="0" fontId="66" fillId="0" borderId="5" applyNumberFormat="0" applyFill="0" applyAlignment="0" applyProtection="0"/>
    <xf numFmtId="0" fontId="40" fillId="0" borderId="5" applyNumberFormat="0" applyFill="0" applyAlignment="0" applyProtection="0"/>
    <xf numFmtId="0" fontId="67" fillId="0" borderId="6" applyNumberFormat="0" applyFill="0" applyAlignment="0" applyProtection="0"/>
    <xf numFmtId="0" fontId="41" fillId="0" borderId="6" applyNumberFormat="0" applyFill="0" applyAlignment="0" applyProtection="0"/>
    <xf numFmtId="0" fontId="67" fillId="0" borderId="0" applyNumberFormat="0" applyFill="0" applyBorder="0" applyAlignment="0" applyProtection="0"/>
    <xf numFmtId="0" fontId="41" fillId="0" borderId="0" applyNumberFormat="0" applyFill="0" applyBorder="0" applyAlignment="0" applyProtection="0"/>
    <xf numFmtId="49" fontId="23" fillId="0" borderId="0" applyBorder="0">
      <alignment horizontal="left" vertical="top" wrapText="1"/>
      <protection locked="0"/>
    </xf>
    <xf numFmtId="0" fontId="68" fillId="7" borderId="2" applyNumberFormat="0" applyAlignment="0" applyProtection="0"/>
    <xf numFmtId="0" fontId="45" fillId="7" borderId="2" applyNumberFormat="0" applyAlignment="0" applyProtection="0"/>
    <xf numFmtId="0" fontId="58" fillId="16"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9" borderId="0" applyNumberFormat="0" applyBorder="0" applyAlignment="0" applyProtection="0"/>
    <xf numFmtId="0" fontId="69" fillId="21" borderId="7" applyNumberFormat="0" applyAlignment="0" applyProtection="0"/>
    <xf numFmtId="0" fontId="60" fillId="21" borderId="2" applyNumberFormat="0" applyAlignment="0" applyProtection="0"/>
    <xf numFmtId="0" fontId="28" fillId="0" borderId="0">
      <alignment horizontal="right" vertical="top"/>
    </xf>
    <xf numFmtId="0" fontId="29" fillId="0" borderId="0">
      <alignment horizontal="justify" vertical="top" wrapText="1"/>
    </xf>
    <xf numFmtId="0" fontId="28" fillId="0" borderId="0">
      <alignment horizontal="left"/>
    </xf>
    <xf numFmtId="4" fontId="29" fillId="0" borderId="0">
      <alignment horizontal="right"/>
    </xf>
    <xf numFmtId="0" fontId="29" fillId="0" borderId="0">
      <alignment horizontal="right"/>
    </xf>
    <xf numFmtId="4" fontId="29" fillId="0" borderId="0">
      <alignment horizontal="right" wrapText="1"/>
    </xf>
    <xf numFmtId="0" fontId="29" fillId="0" borderId="0">
      <alignment horizontal="right"/>
    </xf>
    <xf numFmtId="4" fontId="29" fillId="0" borderId="0">
      <alignment horizontal="right"/>
    </xf>
    <xf numFmtId="0" fontId="22" fillId="0" borderId="0" applyBorder="0" applyProtection="0">
      <alignment horizontal="right" vertical="top" wrapText="1"/>
    </xf>
    <xf numFmtId="0" fontId="70" fillId="0" borderId="8" applyNumberFormat="0" applyFill="0" applyAlignment="0" applyProtection="0"/>
    <xf numFmtId="0" fontId="48" fillId="0" borderId="8" applyNumberFormat="0" applyFill="0" applyAlignment="0" applyProtection="0"/>
    <xf numFmtId="0" fontId="59" fillId="3" borderId="0" applyNumberFormat="0" applyBorder="0" applyAlignment="0" applyProtection="0"/>
    <xf numFmtId="0" fontId="22" fillId="0" borderId="0" applyBorder="0">
      <alignment horizontal="justify" vertical="top" wrapText="1"/>
      <protection locked="0"/>
    </xf>
    <xf numFmtId="167" fontId="23" fillId="0" borderId="0" applyNumberFormat="0" applyBorder="0">
      <alignment vertical="top" wrapText="1"/>
      <protection locked="0"/>
    </xf>
    <xf numFmtId="176" fontId="71" fillId="23" borderId="9">
      <alignment horizontal="left" vertical="center"/>
    </xf>
    <xf numFmtId="0" fontId="65" fillId="0" borderId="4" applyNumberFormat="0" applyFill="0" applyAlignment="0" applyProtection="0"/>
    <xf numFmtId="0" fontId="66" fillId="0" borderId="5" applyNumberFormat="0" applyFill="0" applyAlignment="0" applyProtection="0"/>
    <xf numFmtId="0" fontId="67" fillId="0" borderId="6" applyNumberFormat="0" applyFill="0" applyAlignment="0" applyProtection="0"/>
    <xf numFmtId="0" fontId="67" fillId="0" borderId="0" applyNumberFormat="0" applyFill="0" applyBorder="0" applyAlignment="0" applyProtection="0"/>
    <xf numFmtId="0" fontId="72" fillId="24" borderId="0" applyNumberFormat="0" applyBorder="0" applyAlignment="0" applyProtection="0"/>
    <xf numFmtId="0" fontId="44" fillId="24" borderId="0" applyNumberFormat="0" applyBorder="0" applyAlignment="0" applyProtection="0"/>
    <xf numFmtId="0" fontId="72" fillId="24" borderId="0" applyNumberFormat="0" applyBorder="0" applyAlignment="0" applyProtection="0"/>
    <xf numFmtId="0" fontId="27" fillId="25" borderId="0"/>
    <xf numFmtId="0" fontId="18" fillId="0" borderId="0"/>
    <xf numFmtId="0" fontId="108" fillId="0" borderId="0"/>
    <xf numFmtId="49" fontId="79" fillId="0" borderId="0" applyBorder="0" applyAlignment="0"/>
    <xf numFmtId="167" fontId="109" fillId="0" borderId="0"/>
    <xf numFmtId="167" fontId="109" fillId="0" borderId="0"/>
    <xf numFmtId="0" fontId="18" fillId="0" borderId="0"/>
    <xf numFmtId="167" fontId="109" fillId="0" borderId="0"/>
    <xf numFmtId="0" fontId="108" fillId="0" borderId="0"/>
    <xf numFmtId="0" fontId="18" fillId="0" borderId="0"/>
    <xf numFmtId="0" fontId="18" fillId="0" borderId="0"/>
    <xf numFmtId="167" fontId="18" fillId="0" borderId="0"/>
    <xf numFmtId="0" fontId="18" fillId="0" borderId="0"/>
    <xf numFmtId="0" fontId="18" fillId="0" borderId="0"/>
    <xf numFmtId="0" fontId="27" fillId="0" borderId="0"/>
    <xf numFmtId="0" fontId="27" fillId="0" borderId="0"/>
    <xf numFmtId="0" fontId="18" fillId="0" borderId="0"/>
    <xf numFmtId="0" fontId="37" fillId="0" borderId="0"/>
    <xf numFmtId="0" fontId="30" fillId="0" borderId="0"/>
    <xf numFmtId="0" fontId="18" fillId="0" borderId="0"/>
    <xf numFmtId="0" fontId="25" fillId="0" borderId="0"/>
    <xf numFmtId="0" fontId="37" fillId="0" borderId="0"/>
    <xf numFmtId="0" fontId="18" fillId="0" borderId="0"/>
    <xf numFmtId="0" fontId="27" fillId="0" borderId="0"/>
    <xf numFmtId="0" fontId="37" fillId="0" borderId="0"/>
    <xf numFmtId="0" fontId="32" fillId="0" borderId="0"/>
    <xf numFmtId="0" fontId="18" fillId="0" borderId="0"/>
    <xf numFmtId="0" fontId="18" fillId="0" borderId="0"/>
    <xf numFmtId="0" fontId="18" fillId="0" borderId="0"/>
    <xf numFmtId="0" fontId="79" fillId="0" borderId="0"/>
    <xf numFmtId="0" fontId="18" fillId="0" borderId="0"/>
    <xf numFmtId="0" fontId="18" fillId="0" borderId="0"/>
    <xf numFmtId="0" fontId="18" fillId="0" borderId="0"/>
    <xf numFmtId="0" fontId="15" fillId="0" borderId="0"/>
    <xf numFmtId="0" fontId="110" fillId="0" borderId="0"/>
    <xf numFmtId="0" fontId="109" fillId="0" borderId="0"/>
    <xf numFmtId="0" fontId="109" fillId="0" borderId="0"/>
    <xf numFmtId="0" fontId="18" fillId="20" borderId="1" applyNumberFormat="0" applyFont="0" applyAlignment="0" applyProtection="0"/>
    <xf numFmtId="0" fontId="18" fillId="20" borderId="1" applyNumberFormat="0" applyFont="0" applyAlignment="0" applyProtection="0"/>
    <xf numFmtId="0" fontId="18" fillId="20" borderId="1" applyNumberFormat="0" applyFont="0" applyAlignment="0" applyProtection="0"/>
    <xf numFmtId="0" fontId="18" fillId="20" borderId="1" applyNumberFormat="0" applyFont="0" applyAlignment="0" applyProtection="0"/>
    <xf numFmtId="0" fontId="18" fillId="0" borderId="0" applyProtection="0"/>
    <xf numFmtId="0" fontId="18" fillId="0" borderId="0"/>
    <xf numFmtId="0" fontId="18" fillId="0" borderId="0"/>
    <xf numFmtId="0" fontId="73" fillId="0" borderId="0"/>
    <xf numFmtId="177" fontId="36" fillId="0" borderId="0"/>
    <xf numFmtId="0" fontId="36" fillId="0" borderId="0"/>
    <xf numFmtId="177" fontId="36" fillId="0" borderId="0"/>
    <xf numFmtId="0" fontId="36" fillId="0" borderId="0"/>
    <xf numFmtId="0" fontId="18" fillId="0" borderId="0" applyProtection="0"/>
    <xf numFmtId="0" fontId="18" fillId="0" borderId="0"/>
    <xf numFmtId="0" fontId="18" fillId="0" borderId="0"/>
    <xf numFmtId="0" fontId="18" fillId="0" borderId="0"/>
    <xf numFmtId="0" fontId="18" fillId="0" borderId="0" applyProtection="0"/>
    <xf numFmtId="0" fontId="18" fillId="0" borderId="0" applyProtection="0"/>
    <xf numFmtId="0" fontId="18" fillId="0" borderId="0" applyProtection="0"/>
    <xf numFmtId="0" fontId="36" fillId="0" borderId="0"/>
    <xf numFmtId="0" fontId="36" fillId="0" borderId="0"/>
    <xf numFmtId="0" fontId="18" fillId="0" borderId="0" applyProtection="0"/>
    <xf numFmtId="0" fontId="62" fillId="0" borderId="0"/>
    <xf numFmtId="0" fontId="109" fillId="0" borderId="0"/>
    <xf numFmtId="0" fontId="109" fillId="0" borderId="0"/>
    <xf numFmtId="0" fontId="37" fillId="0" borderId="0"/>
    <xf numFmtId="0" fontId="18" fillId="0" borderId="0"/>
    <xf numFmtId="0" fontId="18" fillId="0" borderId="0"/>
    <xf numFmtId="0" fontId="18" fillId="0" borderId="0"/>
    <xf numFmtId="0" fontId="18" fillId="0" borderId="0"/>
    <xf numFmtId="0" fontId="111" fillId="0" borderId="0"/>
    <xf numFmtId="0" fontId="18" fillId="0" borderId="0"/>
    <xf numFmtId="0" fontId="18" fillId="0" borderId="0"/>
    <xf numFmtId="0" fontId="69" fillId="21" borderId="7" applyNumberFormat="0" applyAlignment="0" applyProtection="0"/>
    <xf numFmtId="0" fontId="46" fillId="21" borderId="7" applyNumberFormat="0" applyAlignment="0" applyProtection="0"/>
    <xf numFmtId="9" fontId="62" fillId="0" borderId="0" applyFont="0" applyFill="0" applyBorder="0" applyAlignment="0" applyProtection="0"/>
    <xf numFmtId="9" fontId="37" fillId="0" borderId="0" applyFont="0" applyFill="0" applyBorder="0" applyAlignment="0" applyProtection="0"/>
    <xf numFmtId="9" fontId="62"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70" fillId="0" borderId="8" applyNumberFormat="0" applyFill="0" applyAlignment="0" applyProtection="0"/>
    <xf numFmtId="0" fontId="61" fillId="22" borderId="3" applyNumberFormat="0" applyAlignment="0" applyProtection="0"/>
    <xf numFmtId="1" fontId="22" fillId="0" borderId="0" applyFill="0" applyBorder="0" applyProtection="0">
      <alignment horizontal="center" vertical="top" wrapText="1"/>
    </xf>
    <xf numFmtId="0" fontId="74" fillId="0" borderId="0"/>
    <xf numFmtId="0" fontId="57" fillId="0" borderId="0"/>
    <xf numFmtId="0" fontId="74" fillId="0" borderId="0"/>
    <xf numFmtId="0" fontId="57" fillId="0" borderId="0"/>
    <xf numFmtId="0" fontId="64" fillId="0" borderId="0" applyNumberFormat="0" applyFill="0" applyBorder="0" applyAlignment="0" applyProtection="0"/>
    <xf numFmtId="0" fontId="75" fillId="0" borderId="0" applyNumberFormat="0" applyFill="0" applyBorder="0" applyAlignment="0" applyProtection="0"/>
    <xf numFmtId="0" fontId="76" fillId="0" borderId="0" applyNumberFormat="0" applyFill="0" applyBorder="0" applyAlignment="0" applyProtection="0"/>
    <xf numFmtId="0" fontId="38" fillId="0" borderId="0" applyNumberFormat="0" applyFill="0" applyBorder="0" applyAlignment="0" applyProtection="0"/>
    <xf numFmtId="0" fontId="77" fillId="0" borderId="10" applyNumberFormat="0" applyFill="0" applyAlignment="0" applyProtection="0"/>
    <xf numFmtId="0" fontId="52" fillId="0" borderId="10" applyNumberFormat="0" applyFill="0" applyAlignment="0" applyProtection="0"/>
    <xf numFmtId="0" fontId="77" fillId="0" borderId="10" applyNumberFormat="0" applyFill="0" applyAlignment="0" applyProtection="0"/>
    <xf numFmtId="49" fontId="21" fillId="0" borderId="11">
      <alignment horizontal="right" vertical="top" wrapText="1"/>
      <protection locked="0"/>
    </xf>
    <xf numFmtId="178" fontId="35" fillId="26" borderId="12">
      <alignment vertical="center"/>
    </xf>
    <xf numFmtId="0" fontId="68" fillId="7" borderId="2" applyNumberFormat="0" applyAlignment="0" applyProtection="0"/>
    <xf numFmtId="165" fontId="18" fillId="0" borderId="0" applyFont="0" applyFill="0" applyBorder="0" applyAlignment="0" applyProtection="0"/>
    <xf numFmtId="165" fontId="18" fillId="0" borderId="0" applyFont="0" applyFill="0" applyBorder="0" applyAlignment="0" applyProtection="0"/>
    <xf numFmtId="0" fontId="75" fillId="0" borderId="0" applyNumberFormat="0" applyFill="0" applyBorder="0" applyAlignment="0" applyProtection="0"/>
    <xf numFmtId="0" fontId="50" fillId="0" borderId="0" applyNumberFormat="0" applyFill="0" applyBorder="0" applyAlignment="0" applyProtection="0"/>
    <xf numFmtId="0" fontId="15" fillId="0" borderId="0">
      <protection locked="0"/>
    </xf>
    <xf numFmtId="166" fontId="18" fillId="0" borderId="0" applyFont="0" applyFill="0" applyBorder="0" applyAlignment="0" applyProtection="0"/>
    <xf numFmtId="43" fontId="62"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43" fontId="62"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62" fillId="0" borderId="0" applyFont="0" applyFill="0" applyBorder="0" applyAlignment="0" applyProtection="0"/>
    <xf numFmtId="0" fontId="113" fillId="0" borderId="0"/>
    <xf numFmtId="0" fontId="27" fillId="0" borderId="0"/>
    <xf numFmtId="164" fontId="113" fillId="0" borderId="0" applyFont="0" applyFill="0" applyBorder="0" applyAlignment="0" applyProtection="0"/>
    <xf numFmtId="164" fontId="14" fillId="0" borderId="0" applyFont="0" applyFill="0" applyBorder="0" applyAlignment="0" applyProtection="0"/>
    <xf numFmtId="0" fontId="10" fillId="0" borderId="0"/>
    <xf numFmtId="0" fontId="18" fillId="0" borderId="0"/>
    <xf numFmtId="0" fontId="18" fillId="0" borderId="0"/>
    <xf numFmtId="0" fontId="9" fillId="0" borderId="0"/>
    <xf numFmtId="0" fontId="27" fillId="0" borderId="0"/>
    <xf numFmtId="0" fontId="25" fillId="0" borderId="0"/>
    <xf numFmtId="0" fontId="18" fillId="0" borderId="0"/>
    <xf numFmtId="0" fontId="18" fillId="0" borderId="0"/>
    <xf numFmtId="0" fontId="25" fillId="0" borderId="0"/>
    <xf numFmtId="0" fontId="119" fillId="0" borderId="0"/>
    <xf numFmtId="0" fontId="120" fillId="0" borderId="0" applyNumberFormat="0" applyFill="0" applyBorder="0" applyProtection="0">
      <alignment vertical="top"/>
    </xf>
    <xf numFmtId="0" fontId="8" fillId="0" borderId="0"/>
    <xf numFmtId="0" fontId="119" fillId="0" borderId="0"/>
    <xf numFmtId="0" fontId="37" fillId="0" borderId="0"/>
    <xf numFmtId="0" fontId="18" fillId="0" borderId="0"/>
    <xf numFmtId="0" fontId="119" fillId="0" borderId="0"/>
    <xf numFmtId="167" fontId="8" fillId="0" borderId="0"/>
    <xf numFmtId="0" fontId="18" fillId="0" borderId="0"/>
    <xf numFmtId="0" fontId="108" fillId="0" borderId="0"/>
    <xf numFmtId="0" fontId="18" fillId="0" borderId="0"/>
    <xf numFmtId="167" fontId="7" fillId="0" borderId="0"/>
    <xf numFmtId="0" fontId="27" fillId="0" borderId="0"/>
    <xf numFmtId="0" fontId="18" fillId="0" borderId="0"/>
    <xf numFmtId="0" fontId="124" fillId="0" borderId="0"/>
    <xf numFmtId="0" fontId="14" fillId="0" borderId="0">
      <alignment horizontal="justify" wrapText="1"/>
    </xf>
    <xf numFmtId="175" fontId="14" fillId="0" borderId="0" applyFill="0" applyBorder="0" applyProtection="0">
      <alignment horizontal="justify" wrapText="1"/>
    </xf>
    <xf numFmtId="175" fontId="14" fillId="0" borderId="0" applyFill="0" applyBorder="0" applyProtection="0">
      <alignment horizontal="justify" wrapText="1"/>
    </xf>
    <xf numFmtId="0" fontId="18" fillId="0" borderId="0"/>
    <xf numFmtId="0" fontId="18" fillId="0" borderId="0"/>
    <xf numFmtId="0" fontId="6" fillId="0" borderId="0"/>
    <xf numFmtId="167" fontId="6" fillId="0" borderId="0"/>
    <xf numFmtId="167" fontId="5" fillId="0" borderId="0"/>
    <xf numFmtId="0" fontId="5" fillId="28"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5"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5" fillId="0" borderId="0"/>
    <xf numFmtId="167" fontId="5" fillId="0" borderId="0"/>
    <xf numFmtId="0" fontId="5" fillId="0" borderId="0"/>
    <xf numFmtId="0" fontId="5" fillId="0" borderId="0"/>
    <xf numFmtId="0" fontId="5" fillId="0" borderId="0"/>
    <xf numFmtId="0" fontId="5" fillId="0" borderId="0"/>
    <xf numFmtId="43"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5" fillId="0" borderId="0"/>
    <xf numFmtId="0" fontId="5" fillId="0" borderId="0"/>
    <xf numFmtId="0" fontId="5" fillId="0" borderId="0"/>
    <xf numFmtId="167" fontId="5" fillId="0" borderId="0"/>
    <xf numFmtId="167" fontId="4" fillId="0" borderId="0"/>
    <xf numFmtId="167" fontId="3" fillId="0" borderId="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2" fillId="0" borderId="0"/>
    <xf numFmtId="167" fontId="2" fillId="0" borderId="0"/>
    <xf numFmtId="167" fontId="2" fillId="0" borderId="0"/>
    <xf numFmtId="0" fontId="2" fillId="0" borderId="0"/>
    <xf numFmtId="0" fontId="2" fillId="0" borderId="0"/>
    <xf numFmtId="0" fontId="2" fillId="0" borderId="0"/>
    <xf numFmtId="0" fontId="2" fillId="0" borderId="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62" fillId="0" borderId="0" applyFont="0" applyFill="0" applyBorder="0" applyAlignment="0" applyProtection="0"/>
    <xf numFmtId="0" fontId="2" fillId="0" borderId="0"/>
    <xf numFmtId="0" fontId="2" fillId="0" borderId="0"/>
    <xf numFmtId="0" fontId="2" fillId="0" borderId="0"/>
    <xf numFmtId="167" fontId="2" fillId="0" borderId="0"/>
    <xf numFmtId="167" fontId="2" fillId="0" borderId="0"/>
    <xf numFmtId="0" fontId="2" fillId="0" borderId="0"/>
    <xf numFmtId="167" fontId="2" fillId="0" borderId="0"/>
    <xf numFmtId="167" fontId="2" fillId="0" borderId="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5"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2" fillId="0" borderId="0"/>
    <xf numFmtId="167" fontId="2" fillId="0" borderId="0"/>
    <xf numFmtId="0" fontId="2" fillId="0" borderId="0"/>
    <xf numFmtId="0" fontId="2" fillId="0" borderId="0"/>
    <xf numFmtId="0" fontId="2" fillId="0" borderId="0"/>
    <xf numFmtId="0" fontId="2" fillId="0" borderId="0"/>
    <xf numFmtId="43"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2" fillId="0" borderId="0"/>
    <xf numFmtId="0" fontId="2" fillId="0" borderId="0"/>
    <xf numFmtId="0" fontId="2" fillId="0" borderId="0"/>
    <xf numFmtId="167" fontId="2" fillId="0" borderId="0"/>
    <xf numFmtId="0" fontId="37" fillId="0" borderId="0"/>
    <xf numFmtId="0" fontId="64" fillId="0" borderId="0"/>
    <xf numFmtId="0" fontId="18" fillId="0" borderId="0"/>
    <xf numFmtId="0" fontId="119" fillId="0" borderId="0"/>
    <xf numFmtId="164" fontId="124" fillId="0" borderId="0" applyFont="0" applyFill="0" applyBorder="0" applyAlignment="0" applyProtection="0"/>
    <xf numFmtId="0" fontId="132" fillId="0" borderId="0">
      <protection locked="0"/>
    </xf>
    <xf numFmtId="0" fontId="27" fillId="0" borderId="0"/>
    <xf numFmtId="0" fontId="133" fillId="0" borderId="0"/>
    <xf numFmtId="167" fontId="2" fillId="0" borderId="0"/>
    <xf numFmtId="44" fontId="37" fillId="0" borderId="0" applyFont="0" applyFill="0" applyBorder="0" applyAlignment="0" applyProtection="0"/>
    <xf numFmtId="0" fontId="15" fillId="0" borderId="0"/>
    <xf numFmtId="0" fontId="18" fillId="0" borderId="0"/>
    <xf numFmtId="182" fontId="2" fillId="0" borderId="0"/>
    <xf numFmtId="167" fontId="2" fillId="0" borderId="0"/>
    <xf numFmtId="0" fontId="18" fillId="0" borderId="0"/>
    <xf numFmtId="49" fontId="134" fillId="0" borderId="0">
      <alignment vertical="center"/>
      <protection locked="0"/>
    </xf>
    <xf numFmtId="0" fontId="135" fillId="0" borderId="0"/>
    <xf numFmtId="167" fontId="2" fillId="0" borderId="0"/>
    <xf numFmtId="167" fontId="1" fillId="0" borderId="0"/>
    <xf numFmtId="43" fontId="18" fillId="0" borderId="0" applyFont="0" applyFill="0" applyBorder="0" applyAlignment="0" applyProtection="0"/>
  </cellStyleXfs>
  <cellXfs count="1270">
    <xf numFmtId="0" fontId="0" fillId="0" borderId="0" xfId="0">
      <alignment horizontal="justify" vertical="justify" wrapText="1"/>
    </xf>
    <xf numFmtId="0" fontId="20" fillId="0" borderId="0" xfId="0" applyFont="1" applyAlignment="1">
      <alignment horizontal="justify" vertical="top" wrapText="1"/>
    </xf>
    <xf numFmtId="0" fontId="14" fillId="0" borderId="0" xfId="0" applyFont="1" applyAlignment="1">
      <alignment horizontal="justify" vertical="top" wrapText="1"/>
    </xf>
    <xf numFmtId="0" fontId="17" fillId="0" borderId="0" xfId="0" applyFont="1" applyAlignment="1">
      <alignment horizontal="justify" vertical="top" wrapText="1"/>
    </xf>
    <xf numFmtId="0" fontId="0" fillId="0" borderId="0" xfId="0" applyAlignment="1">
      <alignment horizontal="justify" vertical="top" wrapText="1"/>
    </xf>
    <xf numFmtId="0" fontId="87" fillId="0" borderId="0" xfId="0" applyFont="1" applyAlignment="1">
      <alignment horizontal="justify" vertical="top" wrapText="1"/>
    </xf>
    <xf numFmtId="0" fontId="13" fillId="0" borderId="0" xfId="0" applyFont="1" applyAlignment="1">
      <alignment horizontal="justify" vertical="top" wrapText="1"/>
    </xf>
    <xf numFmtId="0" fontId="16" fillId="0" borderId="0" xfId="0" applyFont="1" applyAlignment="1">
      <alignment horizontal="justify" vertical="top" wrapText="1"/>
    </xf>
    <xf numFmtId="0" fontId="25" fillId="0" borderId="0" xfId="0" applyFont="1" applyAlignment="1">
      <alignment horizontal="justify" vertical="top"/>
    </xf>
    <xf numFmtId="4" fontId="25" fillId="0" borderId="0" xfId="0" applyNumberFormat="1" applyFont="1" applyAlignment="1">
      <alignment horizontal="justify" vertical="top" wrapText="1"/>
    </xf>
    <xf numFmtId="0" fontId="25" fillId="0" borderId="0" xfId="0" applyFont="1" applyAlignment="1">
      <alignment horizontal="justify" vertical="top" wrapText="1"/>
    </xf>
    <xf numFmtId="0" fontId="18" fillId="0" borderId="0" xfId="159" applyAlignment="1">
      <alignment horizontal="justify" vertical="top"/>
    </xf>
    <xf numFmtId="4" fontId="18" fillId="0" borderId="0" xfId="159" applyNumberFormat="1" applyAlignment="1" applyProtection="1">
      <alignment horizontal="right" vertical="top" shrinkToFit="1"/>
      <protection locked="0"/>
    </xf>
    <xf numFmtId="49" fontId="35" fillId="0" borderId="14" xfId="0" applyNumberFormat="1" applyFont="1" applyBorder="1" applyAlignment="1">
      <alignment horizontal="right" vertical="top"/>
    </xf>
    <xf numFmtId="49" fontId="18" fillId="0" borderId="0" xfId="159" applyNumberFormat="1" applyAlignment="1">
      <alignment horizontal="right" vertical="top"/>
    </xf>
    <xf numFmtId="4" fontId="25" fillId="0" borderId="0" xfId="0" applyNumberFormat="1" applyFont="1" applyAlignment="1">
      <alignment horizontal="right" shrinkToFit="1"/>
    </xf>
    <xf numFmtId="4" fontId="18" fillId="0" borderId="0" xfId="159" applyNumberFormat="1" applyAlignment="1">
      <alignment horizontal="right" shrinkToFit="1"/>
    </xf>
    <xf numFmtId="0" fontId="80" fillId="0" borderId="0" xfId="156" applyNumberFormat="1" applyFont="1" applyAlignment="1">
      <alignment horizontal="justify" vertical="top" wrapText="1"/>
    </xf>
    <xf numFmtId="0" fontId="16" fillId="0" borderId="0" xfId="156" applyNumberFormat="1" applyFont="1" applyAlignment="1">
      <alignment horizontal="justify" vertical="top" wrapText="1"/>
    </xf>
    <xf numFmtId="0" fontId="17" fillId="0" borderId="0" xfId="156" applyNumberFormat="1" applyFont="1" applyAlignment="1">
      <alignment horizontal="justify" vertical="top" wrapText="1"/>
    </xf>
    <xf numFmtId="0" fontId="81" fillId="0" borderId="0" xfId="156" applyNumberFormat="1" applyFont="1" applyAlignment="1">
      <alignment horizontal="justify" vertical="top" wrapText="1"/>
    </xf>
    <xf numFmtId="0" fontId="82" fillId="0" borderId="0" xfId="156" applyNumberFormat="1" applyFont="1" applyAlignment="1">
      <alignment horizontal="justify" vertical="top" wrapText="1"/>
    </xf>
    <xf numFmtId="0" fontId="81" fillId="0" borderId="0" xfId="182" applyFont="1" applyAlignment="1">
      <alignment horizontal="justify" vertical="top" wrapText="1"/>
    </xf>
    <xf numFmtId="2" fontId="81" fillId="0" borderId="0" xfId="156" applyNumberFormat="1" applyFont="1" applyAlignment="1" applyProtection="1">
      <alignment horizontal="justify" vertical="top" wrapText="1" shrinkToFit="1"/>
      <protection locked="0"/>
    </xf>
    <xf numFmtId="2" fontId="82" fillId="0" borderId="0" xfId="156" applyNumberFormat="1" applyFont="1" applyAlignment="1" applyProtection="1">
      <alignment horizontal="justify" vertical="top" wrapText="1" shrinkToFit="1"/>
      <protection locked="0"/>
    </xf>
    <xf numFmtId="49" fontId="17" fillId="0" borderId="0" xfId="156" applyFont="1" applyAlignment="1">
      <alignment horizontal="justify" vertical="top" wrapText="1"/>
    </xf>
    <xf numFmtId="49" fontId="81" fillId="0" borderId="0" xfId="156" applyFont="1" applyAlignment="1">
      <alignment horizontal="justify" vertical="top" wrapText="1"/>
    </xf>
    <xf numFmtId="49" fontId="82" fillId="0" borderId="0" xfId="156" applyFont="1" applyAlignment="1">
      <alignment horizontal="justify" vertical="top" wrapText="1"/>
    </xf>
    <xf numFmtId="0" fontId="82" fillId="0" borderId="0" xfId="182" applyFont="1" applyAlignment="1">
      <alignment horizontal="justify" vertical="top" wrapText="1"/>
    </xf>
    <xf numFmtId="0" fontId="83" fillId="0" borderId="0" xfId="0" applyFont="1" applyAlignment="1">
      <alignment horizontal="justify" vertical="top" wrapText="1"/>
    </xf>
    <xf numFmtId="0" fontId="0" fillId="0" borderId="0" xfId="0" applyAlignment="1">
      <alignment horizontal="justify" vertical="top" wrapText="1"/>
    </xf>
    <xf numFmtId="0" fontId="25" fillId="0" borderId="0" xfId="154" applyFont="1" applyAlignment="1">
      <alignment horizontal="justify" vertical="top" wrapText="1"/>
    </xf>
    <xf numFmtId="0" fontId="35" fillId="0" borderId="0" xfId="154" applyFont="1" applyAlignment="1">
      <alignment horizontal="justify" vertical="top" wrapText="1"/>
    </xf>
    <xf numFmtId="0" fontId="18" fillId="0" borderId="0" xfId="154" applyAlignment="1">
      <alignment horizontal="justify" vertical="top" wrapText="1"/>
    </xf>
    <xf numFmtId="0" fontId="35" fillId="27" borderId="0" xfId="154" applyFont="1" applyFill="1" applyAlignment="1">
      <alignment horizontal="justify" vertical="top" wrapText="1"/>
    </xf>
    <xf numFmtId="0" fontId="19" fillId="0" borderId="0" xfId="154" applyFont="1" applyAlignment="1">
      <alignment horizontal="justify" vertical="top" wrapText="1"/>
    </xf>
    <xf numFmtId="0" fontId="85" fillId="0" borderId="0" xfId="154" applyFont="1" applyAlignment="1">
      <alignment horizontal="justify" vertical="top" wrapText="1"/>
    </xf>
    <xf numFmtId="0" fontId="86" fillId="0" borderId="0" xfId="154" applyFont="1" applyAlignment="1">
      <alignment horizontal="justify" vertical="top" wrapText="1"/>
    </xf>
    <xf numFmtId="16" fontId="18" fillId="0" borderId="0" xfId="154" applyNumberFormat="1" applyAlignment="1">
      <alignment horizontal="justify" vertical="top" wrapText="1"/>
    </xf>
    <xf numFmtId="0" fontId="55" fillId="27" borderId="15" xfId="0" applyFont="1" applyFill="1" applyBorder="1" applyAlignment="1">
      <alignment horizontal="left"/>
    </xf>
    <xf numFmtId="0" fontId="89" fillId="0" borderId="0" xfId="154" applyFont="1" applyAlignment="1">
      <alignment horizontal="justify" vertical="top" wrapText="1"/>
    </xf>
    <xf numFmtId="0" fontId="90" fillId="0" borderId="0" xfId="0" applyFont="1" applyAlignment="1">
      <alignment horizontal="justify" vertical="top" wrapText="1"/>
    </xf>
    <xf numFmtId="0" fontId="91" fillId="0" borderId="0" xfId="0" applyFont="1" applyAlignment="1">
      <alignment horizontal="justify" vertical="top" wrapText="1"/>
    </xf>
    <xf numFmtId="0" fontId="89" fillId="0" borderId="0" xfId="154" applyFont="1" applyAlignment="1">
      <alignment horizontal="right" vertical="top" wrapText="1"/>
    </xf>
    <xf numFmtId="0" fontId="18" fillId="0" borderId="0" xfId="154" applyAlignment="1">
      <alignment horizontal="right" vertical="top" wrapText="1"/>
    </xf>
    <xf numFmtId="0" fontId="18" fillId="0" borderId="0" xfId="0" applyFont="1" applyAlignment="1">
      <alignment horizontal="right" vertical="top" wrapText="1"/>
    </xf>
    <xf numFmtId="0" fontId="18" fillId="0" borderId="0" xfId="0" applyFont="1" applyAlignment="1">
      <alignment horizontal="justify" vertical="top" wrapText="1"/>
    </xf>
    <xf numFmtId="4" fontId="18" fillId="0" borderId="0" xfId="0" applyNumberFormat="1" applyFont="1" applyAlignment="1">
      <alignment horizontal="justify" vertical="top" wrapText="1"/>
    </xf>
    <xf numFmtId="0" fontId="12" fillId="0" borderId="0" xfId="0" applyFont="1" applyAlignment="1">
      <alignment horizontal="justify" vertical="top" wrapText="1"/>
    </xf>
    <xf numFmtId="0" fontId="92" fillId="0" borderId="0" xfId="0" applyFont="1" applyAlignment="1">
      <alignment horizontal="justify" vertical="top" wrapText="1"/>
    </xf>
    <xf numFmtId="49" fontId="35" fillId="0" borderId="0" xfId="159" applyNumberFormat="1" applyFont="1" applyAlignment="1">
      <alignment horizontal="right" vertical="top"/>
    </xf>
    <xf numFmtId="0" fontId="35" fillId="0" borderId="0" xfId="159" applyFont="1" applyAlignment="1">
      <alignment horizontal="justify" vertical="top"/>
    </xf>
    <xf numFmtId="0" fontId="18" fillId="0" borderId="0" xfId="0" applyFont="1" applyAlignment="1">
      <alignment horizontal="justify" vertical="top"/>
    </xf>
    <xf numFmtId="0" fontId="18" fillId="0" borderId="0" xfId="0" applyFont="1">
      <alignment horizontal="justify" vertical="justify" wrapText="1"/>
    </xf>
    <xf numFmtId="49" fontId="35" fillId="0" borderId="0" xfId="0" applyNumberFormat="1" applyFont="1" applyAlignment="1">
      <alignment horizontal="right" vertical="top" wrapText="1"/>
    </xf>
    <xf numFmtId="0" fontId="35" fillId="0" borderId="0" xfId="0" applyFont="1" applyAlignment="1">
      <alignment horizontal="right" vertical="top" wrapText="1"/>
    </xf>
    <xf numFmtId="0" fontId="35" fillId="0" borderId="0" xfId="0" applyFont="1" applyAlignment="1">
      <alignment horizontal="right" vertical="top"/>
    </xf>
    <xf numFmtId="0" fontId="18" fillId="0" borderId="0" xfId="0" applyFont="1" applyAlignment="1">
      <alignment horizontal="right" vertical="justify" wrapText="1"/>
    </xf>
    <xf numFmtId="0" fontId="18" fillId="0" borderId="0" xfId="0" applyFont="1" applyAlignment="1">
      <alignment horizontal="right"/>
    </xf>
    <xf numFmtId="0" fontId="34" fillId="0" borderId="0" xfId="0" applyFont="1" applyAlignment="1">
      <alignment horizontal="center" vertical="top" wrapText="1"/>
    </xf>
    <xf numFmtId="4" fontId="35" fillId="0" borderId="18" xfId="0" applyNumberFormat="1" applyFont="1" applyBorder="1" applyAlignment="1">
      <alignment horizontal="right" vertical="top" wrapText="1"/>
    </xf>
    <xf numFmtId="4" fontId="18" fillId="0" borderId="0" xfId="0" applyNumberFormat="1" applyFont="1" applyAlignment="1">
      <alignment horizontal="right" vertical="top"/>
    </xf>
    <xf numFmtId="4" fontId="18" fillId="0" borderId="13" xfId="0" applyNumberFormat="1" applyFont="1" applyBorder="1" applyAlignment="1">
      <alignment horizontal="right" vertical="top"/>
    </xf>
    <xf numFmtId="4" fontId="18" fillId="0" borderId="0" xfId="159" applyNumberFormat="1" applyAlignment="1">
      <alignment horizontal="right" vertical="top" shrinkToFit="1"/>
    </xf>
    <xf numFmtId="4" fontId="35" fillId="0" borderId="0" xfId="0" applyNumberFormat="1" applyFont="1" applyAlignment="1">
      <alignment horizontal="right" vertical="top" wrapText="1"/>
    </xf>
    <xf numFmtId="0" fontId="34" fillId="0" borderId="19" xfId="0" applyFont="1" applyBorder="1" applyAlignment="1">
      <alignment horizontal="center" vertical="center" wrapText="1"/>
    </xf>
    <xf numFmtId="4" fontId="34" fillId="0" borderId="19" xfId="0" applyNumberFormat="1" applyFont="1" applyBorder="1" applyAlignment="1">
      <alignment horizontal="center" vertical="center" wrapText="1"/>
    </xf>
    <xf numFmtId="49" fontId="34" fillId="0" borderId="19" xfId="0" applyNumberFormat="1" applyFont="1" applyBorder="1" applyAlignment="1">
      <alignment horizontal="center" vertical="center" wrapText="1"/>
    </xf>
    <xf numFmtId="4" fontId="35" fillId="0" borderId="0" xfId="0" applyNumberFormat="1" applyFont="1" applyAlignment="1">
      <alignment horizontal="right" vertical="top"/>
    </xf>
    <xf numFmtId="0" fontId="18" fillId="0" borderId="0" xfId="0" applyFont="1" applyAlignment="1">
      <alignment horizontal="right" vertical="top"/>
    </xf>
    <xf numFmtId="0" fontId="35" fillId="27" borderId="15" xfId="0" applyFont="1" applyFill="1" applyBorder="1" applyAlignment="1">
      <alignment horizontal="right" vertical="justify" wrapText="1"/>
    </xf>
    <xf numFmtId="0" fontId="18" fillId="27" borderId="15" xfId="0" applyFont="1" applyFill="1" applyBorder="1" applyAlignment="1">
      <alignment horizontal="right" vertical="justify" wrapText="1"/>
    </xf>
    <xf numFmtId="0" fontId="18" fillId="27" borderId="16" xfId="0" applyFont="1" applyFill="1" applyBorder="1" applyAlignment="1">
      <alignment horizontal="right" vertical="justify" wrapText="1"/>
    </xf>
    <xf numFmtId="4" fontId="55" fillId="27" borderId="16" xfId="0" applyNumberFormat="1" applyFont="1" applyFill="1" applyBorder="1" applyAlignment="1">
      <alignment horizontal="right" vertical="justify" wrapText="1"/>
    </xf>
    <xf numFmtId="4" fontId="18" fillId="27" borderId="16" xfId="0" applyNumberFormat="1" applyFont="1" applyFill="1" applyBorder="1" applyAlignment="1">
      <alignment horizontal="right" vertical="justify" wrapText="1"/>
    </xf>
    <xf numFmtId="179" fontId="27" fillId="0" borderId="0" xfId="0" applyNumberFormat="1" applyFont="1" applyAlignment="1">
      <alignment horizontal="right" vertical="center" wrapText="1"/>
    </xf>
    <xf numFmtId="0" fontId="24" fillId="0" borderId="0" xfId="0" applyFont="1" applyAlignment="1">
      <alignment horizontal="center" vertical="top" wrapText="1"/>
    </xf>
    <xf numFmtId="0" fontId="18" fillId="0" borderId="0" xfId="0" applyFont="1" applyAlignment="1">
      <alignment vertical="center"/>
    </xf>
    <xf numFmtId="0" fontId="15" fillId="0" borderId="0" xfId="0" applyFont="1" applyAlignment="1">
      <alignment vertical="center"/>
    </xf>
    <xf numFmtId="44" fontId="15" fillId="0" borderId="0" xfId="0" applyNumberFormat="1" applyFont="1" applyAlignment="1">
      <alignment vertical="center"/>
    </xf>
    <xf numFmtId="0" fontId="94" fillId="0" borderId="0" xfId="0" applyFont="1" applyAlignment="1">
      <alignment horizontal="center" vertical="center"/>
    </xf>
    <xf numFmtId="44" fontId="94" fillId="0" borderId="0" xfId="0" applyNumberFormat="1" applyFont="1" applyAlignment="1">
      <alignment horizontal="center" vertical="center"/>
    </xf>
    <xf numFmtId="0" fontId="95" fillId="0" borderId="0" xfId="0" applyFont="1" applyAlignment="1">
      <alignment horizontal="center" vertical="center"/>
    </xf>
    <xf numFmtId="0" fontId="96" fillId="0" borderId="0" xfId="0" applyFont="1" applyAlignment="1">
      <alignment horizontal="center" vertical="center"/>
    </xf>
    <xf numFmtId="44" fontId="27" fillId="0" borderId="0" xfId="0" applyNumberFormat="1" applyFont="1" applyAlignment="1">
      <alignment horizontal="left" vertical="center"/>
    </xf>
    <xf numFmtId="0" fontId="95" fillId="0" borderId="20" xfId="0" applyFont="1" applyBorder="1" applyAlignment="1">
      <alignment horizontal="center" vertical="center"/>
    </xf>
    <xf numFmtId="44" fontId="27" fillId="0" borderId="20" xfId="0" applyNumberFormat="1" applyFont="1" applyBorder="1" applyAlignment="1">
      <alignment horizontal="left" vertical="center"/>
    </xf>
    <xf numFmtId="0" fontId="97" fillId="0" borderId="0" xfId="0" applyFont="1" applyAlignment="1">
      <alignment vertical="center"/>
    </xf>
    <xf numFmtId="44" fontId="98" fillId="0" borderId="0" xfId="0" applyNumberFormat="1" applyFont="1" applyAlignment="1">
      <alignment horizontal="left" vertical="center"/>
    </xf>
    <xf numFmtId="0" fontId="35" fillId="0" borderId="0" xfId="0" applyFont="1" applyAlignment="1">
      <alignment vertical="center"/>
    </xf>
    <xf numFmtId="44" fontId="99" fillId="0" borderId="0" xfId="0" applyNumberFormat="1" applyFont="1" applyAlignment="1">
      <alignment horizontal="center" vertical="center"/>
    </xf>
    <xf numFmtId="44" fontId="99" fillId="0" borderId="0" xfId="0" applyNumberFormat="1" applyFont="1" applyAlignment="1">
      <alignment horizontal="left" vertical="center"/>
    </xf>
    <xf numFmtId="0" fontId="97" fillId="0" borderId="21" xfId="0" applyFont="1" applyBorder="1" applyAlignment="1">
      <alignment vertical="center"/>
    </xf>
    <xf numFmtId="44" fontId="98" fillId="0" borderId="22" xfId="0" applyNumberFormat="1" applyFont="1" applyBorder="1" applyAlignment="1">
      <alignment horizontal="left" vertical="center"/>
    </xf>
    <xf numFmtId="49" fontId="34" fillId="0" borderId="0" xfId="0" applyNumberFormat="1" applyFont="1" applyAlignment="1">
      <alignment horizontal="center" vertical="center" wrapText="1"/>
    </xf>
    <xf numFmtId="0" fontId="34" fillId="0" borderId="0" xfId="0" applyFont="1" applyAlignment="1">
      <alignment horizontal="center" vertical="center" wrapText="1"/>
    </xf>
    <xf numFmtId="4" fontId="34" fillId="0" borderId="0" xfId="0" applyNumberFormat="1" applyFont="1" applyAlignment="1">
      <alignment horizontal="center" vertical="center" wrapText="1"/>
    </xf>
    <xf numFmtId="0" fontId="35" fillId="0" borderId="23" xfId="0" applyFont="1" applyBorder="1" applyAlignment="1">
      <alignment horizontal="justify" vertical="top" wrapText="1"/>
    </xf>
    <xf numFmtId="49" fontId="35" fillId="0" borderId="14" xfId="0" applyNumberFormat="1" applyFont="1" applyBorder="1" applyAlignment="1">
      <alignment horizontal="right" vertical="top" wrapText="1"/>
    </xf>
    <xf numFmtId="168" fontId="35" fillId="0" borderId="14" xfId="0" applyNumberFormat="1" applyFont="1" applyBorder="1" applyAlignment="1">
      <alignment horizontal="right" vertical="top"/>
    </xf>
    <xf numFmtId="0" fontId="55" fillId="27" borderId="0" xfId="0" applyFont="1" applyFill="1" applyAlignment="1">
      <alignment horizontal="left"/>
    </xf>
    <xf numFmtId="0" fontId="35" fillId="27" borderId="0" xfId="0" applyFont="1" applyFill="1" applyAlignment="1">
      <alignment horizontal="right" vertical="justify" wrapText="1"/>
    </xf>
    <xf numFmtId="0" fontId="18" fillId="27" borderId="0" xfId="0" applyFont="1" applyFill="1" applyAlignment="1">
      <alignment horizontal="right" vertical="justify" wrapText="1"/>
    </xf>
    <xf numFmtId="4" fontId="55" fillId="27" borderId="0" xfId="0" applyNumberFormat="1" applyFont="1" applyFill="1">
      <alignment horizontal="justify" vertical="justify" wrapText="1"/>
    </xf>
    <xf numFmtId="4" fontId="55" fillId="27" borderId="0" xfId="0" applyNumberFormat="1" applyFont="1" applyFill="1" applyAlignment="1">
      <alignment horizontal="right" vertical="justify" wrapText="1"/>
    </xf>
    <xf numFmtId="4" fontId="18" fillId="27" borderId="0" xfId="0" applyNumberFormat="1" applyFont="1" applyFill="1" applyAlignment="1">
      <alignment horizontal="right" vertical="justify" wrapText="1"/>
    </xf>
    <xf numFmtId="49" fontId="35" fillId="0" borderId="14" xfId="159" applyNumberFormat="1" applyFont="1" applyBorder="1" applyAlignment="1">
      <alignment horizontal="right" vertical="top"/>
    </xf>
    <xf numFmtId="0" fontId="35" fillId="0" borderId="23" xfId="159" applyFont="1" applyBorder="1" applyAlignment="1">
      <alignment horizontal="justify" vertical="top"/>
    </xf>
    <xf numFmtId="0" fontId="18" fillId="0" borderId="0" xfId="197" applyFont="1" applyAlignment="1">
      <alignment horizontal="justify" vertical="top" wrapText="1"/>
    </xf>
    <xf numFmtId="0" fontId="18" fillId="0" borderId="0" xfId="197" applyFont="1" applyAlignment="1">
      <alignment horizontal="left" vertical="top" wrapText="1"/>
    </xf>
    <xf numFmtId="4" fontId="18" fillId="27" borderId="15" xfId="0" applyNumberFormat="1" applyFont="1" applyFill="1" applyBorder="1" applyAlignment="1">
      <alignment horizontal="right" vertical="justify" wrapText="1"/>
    </xf>
    <xf numFmtId="4" fontId="18" fillId="0" borderId="0" xfId="0" applyNumberFormat="1" applyFont="1" applyAlignment="1">
      <alignment horizontal="right"/>
    </xf>
    <xf numFmtId="49" fontId="18" fillId="0" borderId="0" xfId="0" applyNumberFormat="1" applyFont="1" applyAlignment="1">
      <alignment horizontal="right" vertical="top"/>
    </xf>
    <xf numFmtId="0" fontId="18" fillId="0" borderId="0" xfId="159" applyAlignment="1">
      <alignment horizontal="center" vertical="center" wrapText="1"/>
    </xf>
    <xf numFmtId="0" fontId="35" fillId="0" borderId="0" xfId="0" applyFont="1" applyAlignment="1">
      <alignment vertical="top" wrapText="1"/>
    </xf>
    <xf numFmtId="0" fontId="18" fillId="0" borderId="0" xfId="186" applyFont="1" applyAlignment="1">
      <alignment horizontal="left"/>
    </xf>
    <xf numFmtId="0" fontId="18" fillId="0" borderId="0" xfId="0" applyFont="1" applyAlignment="1">
      <alignment horizontal="left" vertical="top" wrapText="1"/>
    </xf>
    <xf numFmtId="0" fontId="18" fillId="0" borderId="0" xfId="0" applyFont="1" applyAlignment="1">
      <alignment horizontal="justify" vertical="top" wrapText="1"/>
    </xf>
    <xf numFmtId="49" fontId="18" fillId="0" borderId="0" xfId="159" applyNumberFormat="1" applyAlignment="1">
      <alignment vertical="top"/>
    </xf>
    <xf numFmtId="0" fontId="55" fillId="27" borderId="15" xfId="0" applyFont="1" applyFill="1" applyBorder="1" applyAlignment="1">
      <alignment vertical="justify" wrapText="1"/>
    </xf>
    <xf numFmtId="0" fontId="55" fillId="27" borderId="0" xfId="0" applyFont="1" applyFill="1" applyAlignment="1">
      <alignment vertical="justify" wrapText="1"/>
    </xf>
    <xf numFmtId="0" fontId="35" fillId="27" borderId="16" xfId="0" applyFont="1" applyFill="1" applyBorder="1" applyAlignment="1">
      <alignment vertical="justify" wrapText="1"/>
    </xf>
    <xf numFmtId="0" fontId="35" fillId="27" borderId="0" xfId="0" applyFont="1" applyFill="1" applyAlignment="1">
      <alignment vertical="justify" wrapText="1"/>
    </xf>
    <xf numFmtId="0" fontId="35" fillId="27" borderId="17" xfId="0" applyFont="1" applyFill="1" applyBorder="1" applyAlignment="1">
      <alignment vertical="justify" wrapText="1"/>
    </xf>
    <xf numFmtId="0" fontId="35" fillId="0" borderId="0" xfId="159" applyFont="1" applyAlignment="1">
      <alignment horizontal="justify" vertical="top" wrapText="1"/>
    </xf>
    <xf numFmtId="0" fontId="35" fillId="0" borderId="0" xfId="0" applyFont="1" applyAlignment="1">
      <alignment horizontal="justify" vertical="top" wrapText="1"/>
    </xf>
    <xf numFmtId="0" fontId="18" fillId="0" borderId="0" xfId="0" applyFont="1" applyAlignment="1"/>
    <xf numFmtId="0" fontId="18" fillId="0" borderId="0" xfId="0" applyFont="1" applyAlignment="1">
      <alignment horizontal="right" wrapText="1"/>
    </xf>
    <xf numFmtId="4" fontId="18" fillId="0" borderId="0" xfId="0" applyNumberFormat="1" applyFont="1" applyAlignment="1">
      <alignment horizontal="right" wrapText="1"/>
    </xf>
    <xf numFmtId="0" fontId="18" fillId="0" borderId="0" xfId="0" applyFont="1" applyFill="1" applyAlignment="1">
      <alignment horizontal="justify" vertical="top" wrapText="1"/>
    </xf>
    <xf numFmtId="49" fontId="35" fillId="0" borderId="0" xfId="0" applyNumberFormat="1" applyFont="1" applyAlignment="1">
      <alignment horizontal="right" vertical="top"/>
    </xf>
    <xf numFmtId="168" fontId="35" fillId="0" borderId="0" xfId="0" applyNumberFormat="1" applyFont="1" applyAlignment="1">
      <alignment horizontal="right" vertical="top"/>
    </xf>
    <xf numFmtId="0" fontId="35" fillId="0" borderId="0" xfId="0" applyFont="1" applyAlignment="1">
      <alignment horizontal="left" vertical="top" wrapText="1"/>
    </xf>
    <xf numFmtId="0" fontId="18" fillId="0" borderId="0" xfId="275" applyFont="1"/>
    <xf numFmtId="0" fontId="18" fillId="0" borderId="0" xfId="0" applyFont="1" applyAlignment="1">
      <alignment horizontal="justify" vertical="top" wrapText="1"/>
    </xf>
    <xf numFmtId="0" fontId="18" fillId="0" borderId="0" xfId="159" applyFont="1" applyFill="1" applyAlignment="1">
      <alignment horizontal="justify" vertical="top"/>
    </xf>
    <xf numFmtId="4" fontId="18" fillId="0" borderId="0" xfId="159" applyNumberFormat="1" applyFont="1" applyFill="1" applyAlignment="1">
      <alignment horizontal="right" shrinkToFit="1"/>
    </xf>
    <xf numFmtId="0" fontId="18" fillId="0" borderId="0" xfId="186" applyFont="1" applyFill="1" applyAlignment="1">
      <alignment horizontal="left"/>
    </xf>
    <xf numFmtId="0" fontId="18" fillId="0" borderId="0" xfId="186" applyFont="1" applyFill="1"/>
    <xf numFmtId="0" fontId="18" fillId="0" borderId="0" xfId="186" applyFont="1" applyFill="1" applyAlignment="1">
      <alignment horizontal="left" wrapText="1" indent="2"/>
    </xf>
    <xf numFmtId="4" fontId="18" fillId="0" borderId="0" xfId="186" applyNumberFormat="1" applyFont="1" applyFill="1" applyAlignment="1">
      <alignment vertical="top" wrapText="1"/>
    </xf>
    <xf numFmtId="0" fontId="18" fillId="0" borderId="0" xfId="186" applyFont="1" applyFill="1" applyAlignment="1">
      <alignment vertical="top" wrapText="1"/>
    </xf>
    <xf numFmtId="0" fontId="35" fillId="0" borderId="0" xfId="159" applyFont="1" applyFill="1" applyAlignment="1">
      <alignment horizontal="justify" vertical="top" wrapText="1"/>
    </xf>
    <xf numFmtId="0" fontId="18" fillId="0" borderId="0" xfId="0" applyFont="1" applyAlignment="1">
      <alignment vertical="top" wrapText="1"/>
    </xf>
    <xf numFmtId="44" fontId="27" fillId="0" borderId="0" xfId="0" applyNumberFormat="1" applyFont="1" applyFill="1" applyAlignment="1">
      <alignment horizontal="left" vertical="center"/>
    </xf>
    <xf numFmtId="179" fontId="27" fillId="0" borderId="0" xfId="0" applyNumberFormat="1" applyFont="1" applyFill="1" applyAlignment="1">
      <alignment horizontal="right" vertical="center" wrapText="1"/>
    </xf>
    <xf numFmtId="49" fontId="35" fillId="0" borderId="0" xfId="159" applyNumberFormat="1" applyFont="1" applyAlignment="1">
      <alignment horizontal="right" vertical="center"/>
    </xf>
    <xf numFmtId="0" fontId="35" fillId="0" borderId="0" xfId="159" applyFont="1" applyAlignment="1">
      <alignment horizontal="justify" vertical="center"/>
    </xf>
    <xf numFmtId="0" fontId="18" fillId="0" borderId="0" xfId="186" applyFont="1" applyAlignment="1">
      <alignment horizontal="right"/>
    </xf>
    <xf numFmtId="4" fontId="18" fillId="0" borderId="0" xfId="186" applyNumberFormat="1" applyFont="1" applyAlignment="1">
      <alignment horizontal="right" wrapText="1"/>
    </xf>
    <xf numFmtId="0" fontId="34" fillId="0" borderId="0" xfId="0" applyFont="1" applyAlignment="1">
      <alignment horizontal="right" wrapText="1"/>
    </xf>
    <xf numFmtId="4" fontId="34" fillId="0" borderId="0" xfId="0" applyNumberFormat="1" applyFont="1" applyAlignment="1">
      <alignment horizontal="right" wrapText="1"/>
    </xf>
    <xf numFmtId="49" fontId="17" fillId="0" borderId="0" xfId="280" applyNumberFormat="1" applyFont="1" applyAlignment="1">
      <alignment horizontal="right" vertical="top"/>
    </xf>
    <xf numFmtId="0" fontId="17" fillId="0" borderId="0" xfId="281" applyFont="1" applyAlignment="1">
      <alignment horizontal="justify" vertical="top" wrapText="1"/>
    </xf>
    <xf numFmtId="4" fontId="18" fillId="0" borderId="0" xfId="280" applyNumberFormat="1" applyFont="1" applyAlignment="1">
      <alignment horizontal="center" wrapText="1"/>
    </xf>
    <xf numFmtId="4" fontId="121" fillId="0" borderId="0" xfId="280" applyNumberFormat="1" applyFont="1" applyAlignment="1">
      <alignment horizontal="right" wrapText="1"/>
    </xf>
    <xf numFmtId="0" fontId="121" fillId="0" borderId="0" xfId="280" applyFont="1" applyAlignment="1">
      <alignment horizontal="right" vertical="top" wrapText="1"/>
    </xf>
    <xf numFmtId="0" fontId="18" fillId="0" borderId="0" xfId="280" applyFont="1" applyAlignment="1">
      <alignment horizontal="right"/>
    </xf>
    <xf numFmtId="0" fontId="16" fillId="0" borderId="0" xfId="280" applyFont="1" applyAlignment="1">
      <alignment horizontal="left" vertical="top" wrapText="1"/>
    </xf>
    <xf numFmtId="49" fontId="35" fillId="0" borderId="14" xfId="280" applyNumberFormat="1" applyFont="1" applyBorder="1" applyAlignment="1">
      <alignment horizontal="right" vertical="top"/>
    </xf>
    <xf numFmtId="0" fontId="18" fillId="0" borderId="0" xfId="280" applyFont="1" applyAlignment="1">
      <alignment horizontal="justify" vertical="top" wrapText="1"/>
    </xf>
    <xf numFmtId="0" fontId="18" fillId="0" borderId="0" xfId="281" applyFont="1" applyAlignment="1">
      <alignment horizontal="right" vertical="top" wrapText="1"/>
    </xf>
    <xf numFmtId="49" fontId="35" fillId="0" borderId="0" xfId="280" applyNumberFormat="1" applyFont="1" applyAlignment="1">
      <alignment horizontal="right" vertical="top"/>
    </xf>
    <xf numFmtId="49" fontId="18" fillId="0" borderId="0" xfId="280" applyNumberFormat="1" applyFont="1" applyAlignment="1">
      <alignment horizontal="right" vertical="top"/>
    </xf>
    <xf numFmtId="0" fontId="18" fillId="0" borderId="0" xfId="281" applyFont="1" applyAlignment="1">
      <alignment horizontal="left" vertical="top" wrapText="1"/>
    </xf>
    <xf numFmtId="0" fontId="18" fillId="0" borderId="0" xfId="280" applyFont="1" applyAlignment="1">
      <alignment horizontal="left" vertical="top" wrapText="1"/>
    </xf>
    <xf numFmtId="0" fontId="18" fillId="0" borderId="0" xfId="281" applyFont="1" applyAlignment="1">
      <alignment horizontal="justify" vertical="top"/>
    </xf>
    <xf numFmtId="4" fontId="35" fillId="0" borderId="0" xfId="280" applyNumberFormat="1" applyFont="1" applyAlignment="1">
      <alignment horizontal="right"/>
    </xf>
    <xf numFmtId="0" fontId="35" fillId="0" borderId="0" xfId="281" applyFont="1" applyBorder="1" applyAlignment="1">
      <alignment horizontal="left" vertical="top" wrapText="1"/>
    </xf>
    <xf numFmtId="0" fontId="35" fillId="0" borderId="0" xfId="281" applyFont="1" applyBorder="1" applyAlignment="1">
      <alignment horizontal="justify" vertical="top" wrapText="1"/>
    </xf>
    <xf numFmtId="4" fontId="18" fillId="0" borderId="20" xfId="280" applyNumberFormat="1" applyFont="1" applyBorder="1" applyAlignment="1">
      <alignment horizontal="center" wrapText="1"/>
    </xf>
    <xf numFmtId="0" fontId="35" fillId="0" borderId="0" xfId="280" applyFont="1" applyAlignment="1">
      <alignment horizontal="left" vertical="top" wrapText="1"/>
    </xf>
    <xf numFmtId="4" fontId="18" fillId="0" borderId="16" xfId="280" applyNumberFormat="1" applyFont="1" applyBorder="1" applyAlignment="1">
      <alignment horizontal="right"/>
    </xf>
    <xf numFmtId="0" fontId="27" fillId="0" borderId="0" xfId="0" applyFont="1" applyFill="1" applyAlignment="1">
      <alignment horizontal="left" vertical="center"/>
    </xf>
    <xf numFmtId="0" fontId="17" fillId="0" borderId="0" xfId="0" applyFont="1" applyFill="1" applyAlignment="1">
      <alignment horizontal="left" vertical="center"/>
    </xf>
    <xf numFmtId="0" fontId="18" fillId="0" borderId="0" xfId="186" applyFont="1" applyAlignment="1">
      <alignment horizontal="right" vertical="top"/>
    </xf>
    <xf numFmtId="4" fontId="18" fillId="0" borderId="0" xfId="186" applyNumberFormat="1" applyFont="1" applyAlignment="1">
      <alignment horizontal="right" vertical="top" wrapText="1"/>
    </xf>
    <xf numFmtId="0" fontId="18" fillId="0" borderId="0" xfId="186" applyFont="1" applyAlignment="1">
      <alignment horizontal="right" vertical="top" wrapText="1"/>
    </xf>
    <xf numFmtId="0" fontId="34" fillId="0" borderId="0" xfId="0" applyFont="1" applyAlignment="1">
      <alignment horizontal="right" vertical="top" wrapText="1"/>
    </xf>
    <xf numFmtId="4" fontId="34" fillId="0" borderId="0" xfId="0" applyNumberFormat="1" applyFont="1" applyAlignment="1">
      <alignment horizontal="right" vertical="top" wrapText="1"/>
    </xf>
    <xf numFmtId="0" fontId="35" fillId="0" borderId="0" xfId="155" applyFont="1" applyAlignment="1" applyProtection="1">
      <alignment horizontal="right" vertical="center"/>
      <protection locked="0"/>
    </xf>
    <xf numFmtId="0" fontId="35" fillId="0" borderId="0" xfId="155" applyFont="1" applyAlignment="1" applyProtection="1">
      <alignment horizontal="justify" vertical="top" wrapText="1"/>
      <protection locked="0"/>
    </xf>
    <xf numFmtId="0" fontId="18" fillId="0" borderId="0" xfId="155" applyFont="1" applyAlignment="1" applyProtection="1">
      <alignment horizontal="justify" vertical="top" wrapText="1"/>
      <protection locked="0"/>
    </xf>
    <xf numFmtId="11" fontId="18" fillId="0" borderId="0" xfId="292" applyNumberFormat="1" applyFont="1" applyAlignment="1">
      <alignment horizontal="left" vertical="top" wrapText="1"/>
    </xf>
    <xf numFmtId="11" fontId="18" fillId="0" borderId="0" xfId="161" applyNumberFormat="1" applyFont="1" applyAlignment="1">
      <alignment horizontal="left" vertical="top" wrapText="1"/>
    </xf>
    <xf numFmtId="11" fontId="18" fillId="0" borderId="0" xfId="275" applyNumberFormat="1" applyFont="1" applyAlignment="1">
      <alignment horizontal="left" vertical="top" wrapText="1"/>
    </xf>
    <xf numFmtId="49" fontId="18" fillId="0" borderId="0" xfId="0" applyNumberFormat="1" applyFont="1" applyAlignment="1">
      <alignment horizontal="right" vertical="top" wrapText="1"/>
    </xf>
    <xf numFmtId="4" fontId="25" fillId="0" borderId="0" xfId="0" applyNumberFormat="1" applyFont="1" applyAlignment="1">
      <alignment horizontal="right" wrapText="1"/>
    </xf>
    <xf numFmtId="4" fontId="35" fillId="0" borderId="18" xfId="0" applyNumberFormat="1" applyFont="1" applyBorder="1" applyAlignment="1">
      <alignment horizontal="right" wrapText="1"/>
    </xf>
    <xf numFmtId="0" fontId="18" fillId="0" borderId="0" xfId="0" applyFont="1" applyAlignment="1">
      <alignment horizontal="left" wrapText="1"/>
    </xf>
    <xf numFmtId="0" fontId="18" fillId="0" borderId="0" xfId="294" applyFont="1" applyAlignment="1">
      <alignment vertical="top" wrapText="1"/>
    </xf>
    <xf numFmtId="0" fontId="35" fillId="27" borderId="21" xfId="0" applyFont="1" applyFill="1" applyBorder="1" applyAlignment="1">
      <alignment horizontal="left" vertical="justify" wrapText="1"/>
    </xf>
    <xf numFmtId="0" fontId="18" fillId="0" borderId="0" xfId="186" applyFont="1" applyAlignment="1">
      <alignment horizontal="left" vertical="top"/>
    </xf>
    <xf numFmtId="4" fontId="18" fillId="0" borderId="0" xfId="153" applyNumberFormat="1" applyFont="1" applyFill="1" applyAlignment="1">
      <alignment horizontal="right" wrapText="1"/>
    </xf>
    <xf numFmtId="0" fontId="35" fillId="27" borderId="20" xfId="0" applyFont="1" applyFill="1" applyBorder="1" applyAlignment="1">
      <alignment horizontal="left" vertical="justify" wrapText="1"/>
    </xf>
    <xf numFmtId="0" fontId="35" fillId="27" borderId="20" xfId="0" applyFont="1" applyFill="1" applyBorder="1" applyAlignment="1">
      <alignment horizontal="left"/>
    </xf>
    <xf numFmtId="0" fontId="35" fillId="27" borderId="16" xfId="0" applyFont="1" applyFill="1" applyBorder="1" applyAlignment="1">
      <alignment horizontal="left" vertical="justify" wrapText="1"/>
    </xf>
    <xf numFmtId="0" fontId="35" fillId="27" borderId="0" xfId="0" applyFont="1" applyFill="1" applyAlignment="1">
      <alignment horizontal="left" vertical="justify" wrapText="1"/>
    </xf>
    <xf numFmtId="4" fontId="35" fillId="27" borderId="25" xfId="0" applyNumberFormat="1" applyFont="1" applyFill="1" applyBorder="1">
      <alignment horizontal="justify" vertical="justify" wrapText="1"/>
    </xf>
    <xf numFmtId="0" fontId="34" fillId="0" borderId="0" xfId="295" applyFont="1" applyAlignment="1">
      <alignment horizontal="center" vertical="top" wrapText="1"/>
    </xf>
    <xf numFmtId="49" fontId="35" fillId="0" borderId="26" xfId="159" applyNumberFormat="1" applyFont="1" applyBorder="1" applyAlignment="1">
      <alignment horizontal="right" vertical="top"/>
    </xf>
    <xf numFmtId="0" fontId="35" fillId="0" borderId="27" xfId="159" applyFont="1" applyBorder="1" applyAlignment="1">
      <alignment horizontal="justify" vertical="top"/>
    </xf>
    <xf numFmtId="49" fontId="34" fillId="0" borderId="28" xfId="295" applyNumberFormat="1" applyFont="1" applyBorder="1" applyAlignment="1">
      <alignment horizontal="center" vertical="center" wrapText="1"/>
    </xf>
    <xf numFmtId="0" fontId="34" fillId="0" borderId="28" xfId="295" applyFont="1" applyBorder="1" applyAlignment="1">
      <alignment horizontal="center" vertical="center" wrapText="1"/>
    </xf>
    <xf numFmtId="4" fontId="34" fillId="0" borderId="28" xfId="295" applyNumberFormat="1" applyFont="1" applyBorder="1" applyAlignment="1">
      <alignment horizontal="center" vertical="center" wrapText="1"/>
    </xf>
    <xf numFmtId="0" fontId="35" fillId="0" borderId="0" xfId="162" applyFont="1" applyAlignment="1">
      <alignment horizontal="right"/>
    </xf>
    <xf numFmtId="0" fontId="18" fillId="0" borderId="0" xfId="162"/>
    <xf numFmtId="4" fontId="18" fillId="0" borderId="0" xfId="0" applyNumberFormat="1" applyFont="1" applyAlignment="1">
      <alignment horizontal="right" vertical="top" wrapText="1"/>
    </xf>
    <xf numFmtId="0" fontId="0" fillId="0" borderId="0" xfId="0" applyAlignment="1"/>
    <xf numFmtId="4" fontId="18" fillId="0" borderId="0" xfId="281" applyNumberFormat="1" applyFont="1" applyAlignment="1">
      <alignment horizontal="right" wrapText="1"/>
    </xf>
    <xf numFmtId="0" fontId="18" fillId="0" borderId="0" xfId="281" applyFont="1" applyAlignment="1">
      <alignment horizontal="justify" vertical="top" wrapText="1"/>
    </xf>
    <xf numFmtId="4" fontId="18" fillId="0" borderId="0" xfId="280" applyNumberFormat="1" applyFont="1" applyAlignment="1">
      <alignment horizontal="right"/>
    </xf>
    <xf numFmtId="4" fontId="56" fillId="0" borderId="0" xfId="285" applyNumberFormat="1" applyFont="1" applyAlignment="1" applyProtection="1">
      <alignment horizontal="right"/>
      <protection locked="0"/>
    </xf>
    <xf numFmtId="4" fontId="18" fillId="0" borderId="0" xfId="275" applyNumberFormat="1" applyFont="1" applyAlignment="1">
      <alignment horizontal="right"/>
    </xf>
    <xf numFmtId="4" fontId="55" fillId="27" borderId="16" xfId="0" applyNumberFormat="1" applyFont="1" applyFill="1" applyBorder="1">
      <alignment horizontal="justify" vertical="justify" wrapText="1"/>
    </xf>
    <xf numFmtId="0" fontId="18" fillId="0" borderId="0" xfId="0" applyFont="1" applyAlignment="1">
      <alignment horizontal="justify" vertical="top" wrapText="1"/>
    </xf>
    <xf numFmtId="4" fontId="35" fillId="0" borderId="18" xfId="281" applyNumberFormat="1" applyFont="1" applyBorder="1" applyAlignment="1">
      <alignment horizontal="right" wrapText="1"/>
    </xf>
    <xf numFmtId="4" fontId="35" fillId="0" borderId="18" xfId="280" applyNumberFormat="1" applyFont="1" applyBorder="1" applyAlignment="1">
      <alignment horizontal="right"/>
    </xf>
    <xf numFmtId="4" fontId="18" fillId="0" borderId="0" xfId="280" applyNumberFormat="1" applyFont="1" applyAlignment="1">
      <alignment horizontal="right" wrapText="1"/>
    </xf>
    <xf numFmtId="4" fontId="18" fillId="0" borderId="0" xfId="301" applyNumberFormat="1" applyFont="1" applyAlignment="1">
      <alignment horizontal="right" wrapText="1"/>
    </xf>
    <xf numFmtId="4" fontId="35" fillId="0" borderId="0" xfId="0" applyNumberFormat="1" applyFont="1" applyAlignment="1">
      <alignment horizontal="right" wrapText="1"/>
    </xf>
    <xf numFmtId="0" fontId="18" fillId="0" borderId="0" xfId="0" applyFont="1" applyAlignment="1" applyProtection="1">
      <alignment horizontal="justify" vertical="top" wrapText="1"/>
      <protection locked="0"/>
    </xf>
    <xf numFmtId="4" fontId="18" fillId="0" borderId="0" xfId="0" applyNumberFormat="1" applyFont="1" applyAlignment="1" applyProtection="1">
      <alignment horizontal="right" vertical="top"/>
      <protection locked="0"/>
    </xf>
    <xf numFmtId="4" fontId="18" fillId="0" borderId="0" xfId="0" applyNumberFormat="1" applyFont="1" applyAlignment="1" applyProtection="1">
      <alignment horizontal="right" vertical="top" wrapText="1"/>
      <protection locked="0"/>
    </xf>
    <xf numFmtId="4" fontId="18" fillId="0" borderId="13" xfId="0" applyNumberFormat="1" applyFont="1" applyBorder="1" applyAlignment="1" applyProtection="1">
      <alignment horizontal="right" vertical="top"/>
      <protection locked="0"/>
    </xf>
    <xf numFmtId="4" fontId="18" fillId="0" borderId="0" xfId="0" applyNumberFormat="1" applyFont="1" applyAlignment="1" applyProtection="1">
      <alignment horizontal="right" vertical="justify" wrapText="1"/>
      <protection locked="0"/>
    </xf>
    <xf numFmtId="4" fontId="18" fillId="0" borderId="0" xfId="0" applyNumberFormat="1" applyFont="1" applyAlignment="1" applyProtection="1">
      <alignment horizontal="right" wrapText="1"/>
      <protection locked="0"/>
    </xf>
    <xf numFmtId="4" fontId="35" fillId="0" borderId="0" xfId="0" applyNumberFormat="1" applyFont="1" applyAlignment="1" applyProtection="1">
      <alignment horizontal="right" vertical="top" wrapText="1"/>
      <protection locked="0"/>
    </xf>
    <xf numFmtId="4" fontId="18" fillId="0" borderId="0" xfId="0" applyNumberFormat="1" applyFont="1" applyAlignment="1" applyProtection="1">
      <alignment horizontal="right"/>
      <protection locked="0"/>
    </xf>
    <xf numFmtId="4" fontId="35" fillId="0" borderId="0" xfId="0" applyNumberFormat="1" applyFont="1" applyAlignment="1" applyProtection="1">
      <alignment horizontal="right" vertical="top"/>
      <protection locked="0"/>
    </xf>
    <xf numFmtId="0" fontId="18" fillId="0" borderId="0" xfId="197" quotePrefix="1" applyFont="1" applyAlignment="1" applyProtection="1">
      <alignment horizontal="justify" vertical="top" wrapText="1"/>
      <protection locked="0"/>
    </xf>
    <xf numFmtId="4" fontId="18" fillId="0" borderId="0" xfId="197" applyNumberFormat="1" applyFont="1" applyAlignment="1" applyProtection="1">
      <alignment horizontal="right"/>
      <protection locked="0"/>
    </xf>
    <xf numFmtId="0" fontId="35" fillId="0" borderId="0" xfId="159" applyFont="1" applyAlignment="1" applyProtection="1">
      <alignment horizontal="justify" vertical="top" wrapText="1"/>
    </xf>
    <xf numFmtId="0" fontId="35" fillId="0" borderId="0" xfId="159" applyFont="1" applyAlignment="1" applyProtection="1">
      <alignment horizontal="justify" vertical="top"/>
    </xf>
    <xf numFmtId="0" fontId="18" fillId="0" borderId="0" xfId="186" applyFont="1" applyAlignment="1" applyProtection="1">
      <alignment horizontal="left"/>
    </xf>
    <xf numFmtId="0" fontId="18" fillId="0" borderId="0" xfId="186" applyFont="1" applyProtection="1"/>
    <xf numFmtId="0" fontId="18" fillId="0" borderId="0" xfId="186" applyFont="1" applyAlignment="1" applyProtection="1">
      <alignment horizontal="left" wrapText="1" indent="2"/>
    </xf>
    <xf numFmtId="4" fontId="18" fillId="0" borderId="0" xfId="186" applyNumberFormat="1" applyFont="1" applyAlignment="1" applyProtection="1">
      <alignment vertical="top" wrapText="1"/>
    </xf>
    <xf numFmtId="0" fontId="18" fillId="0" borderId="0" xfId="186" applyFont="1" applyAlignment="1" applyProtection="1">
      <alignment vertical="top" wrapText="1"/>
    </xf>
    <xf numFmtId="49" fontId="34" fillId="0" borderId="0" xfId="0" applyNumberFormat="1" applyFont="1" applyAlignment="1" applyProtection="1">
      <alignment horizontal="center" vertical="center" wrapText="1"/>
    </xf>
    <xf numFmtId="0" fontId="34" fillId="0" borderId="0" xfId="0" applyFont="1" applyAlignment="1" applyProtection="1">
      <alignment horizontal="center" vertical="center" wrapText="1"/>
    </xf>
    <xf numFmtId="4" fontId="34" fillId="0" borderId="0" xfId="0" applyNumberFormat="1" applyFont="1" applyAlignment="1" applyProtection="1">
      <alignment horizontal="center" vertical="center" wrapText="1"/>
    </xf>
    <xf numFmtId="0" fontId="34" fillId="0" borderId="0" xfId="0" applyFont="1" applyAlignment="1" applyProtection="1">
      <alignment horizontal="center" vertical="top" wrapText="1"/>
    </xf>
    <xf numFmtId="49" fontId="35" fillId="0" borderId="0" xfId="159" applyNumberFormat="1" applyFont="1" applyAlignment="1" applyProtection="1">
      <alignment horizontal="right" vertical="top"/>
    </xf>
    <xf numFmtId="49" fontId="35" fillId="0" borderId="14" xfId="159" applyNumberFormat="1" applyFont="1" applyBorder="1" applyAlignment="1" applyProtection="1">
      <alignment horizontal="right" vertical="top"/>
    </xf>
    <xf numFmtId="0" fontId="35" fillId="0" borderId="23" xfId="159" applyFont="1" applyBorder="1" applyAlignment="1" applyProtection="1">
      <alignment horizontal="justify" vertical="top"/>
    </xf>
    <xf numFmtId="0" fontId="18" fillId="0" borderId="0" xfId="162" applyFont="1" applyProtection="1"/>
    <xf numFmtId="0" fontId="15" fillId="0" borderId="0" xfId="0" applyFont="1" applyAlignment="1" applyProtection="1">
      <alignment horizontal="justify" vertical="top"/>
    </xf>
    <xf numFmtId="4" fontId="15" fillId="0" borderId="0" xfId="0" applyNumberFormat="1" applyFont="1" applyAlignment="1" applyProtection="1">
      <alignment horizontal="justify" vertical="top"/>
    </xf>
    <xf numFmtId="0" fontId="99" fillId="0" borderId="0" xfId="0" applyFont="1" applyAlignment="1" applyProtection="1"/>
    <xf numFmtId="0" fontId="15" fillId="0" borderId="0" xfId="0" applyFont="1" applyAlignment="1" applyProtection="1"/>
    <xf numFmtId="4" fontId="15" fillId="0" borderId="0" xfId="0" applyNumberFormat="1" applyFont="1" applyAlignment="1" applyProtection="1"/>
    <xf numFmtId="0" fontId="17" fillId="0" borderId="0" xfId="0" applyFont="1" applyAlignment="1" applyProtection="1"/>
    <xf numFmtId="4" fontId="17" fillId="0" borderId="0" xfId="0" applyNumberFormat="1" applyFont="1" applyAlignment="1" applyProtection="1"/>
    <xf numFmtId="0" fontId="18" fillId="0" borderId="0" xfId="197" applyFont="1" applyFill="1" applyAlignment="1" applyProtection="1">
      <alignment horizontal="justify" vertical="top" wrapText="1"/>
    </xf>
    <xf numFmtId="0" fontId="35" fillId="0" borderId="0" xfId="184" applyFont="1" applyAlignment="1" applyProtection="1">
      <alignment vertical="center" wrapText="1"/>
    </xf>
    <xf numFmtId="4" fontId="35" fillId="0" borderId="0" xfId="184" applyNumberFormat="1" applyFont="1" applyAlignment="1" applyProtection="1">
      <alignment vertical="center" wrapText="1"/>
    </xf>
    <xf numFmtId="4" fontId="17" fillId="0" borderId="0" xfId="0" applyNumberFormat="1" applyFont="1" applyAlignment="1" applyProtection="1">
      <alignment horizontal="justify" vertical="top"/>
    </xf>
    <xf numFmtId="0" fontId="35" fillId="0" borderId="0" xfId="184" applyFont="1" applyAlignment="1" applyProtection="1">
      <alignment horizontal="justify" vertical="top" wrapText="1"/>
    </xf>
    <xf numFmtId="4" fontId="35" fillId="0" borderId="0" xfId="184" applyNumberFormat="1" applyFont="1" applyAlignment="1" applyProtection="1">
      <alignment horizontal="justify" vertical="top" wrapText="1"/>
    </xf>
    <xf numFmtId="0" fontId="35" fillId="0" borderId="14" xfId="0" applyFont="1" applyBorder="1" applyAlignment="1" applyProtection="1">
      <alignment horizontal="justify"/>
    </xf>
    <xf numFmtId="0" fontId="35" fillId="0" borderId="13" xfId="0" applyFont="1" applyBorder="1" applyAlignment="1" applyProtection="1">
      <alignment horizontal="justify"/>
    </xf>
    <xf numFmtId="0" fontId="35" fillId="0" borderId="13" xfId="184" applyFont="1" applyBorder="1" applyAlignment="1" applyProtection="1">
      <alignment vertical="center" wrapText="1"/>
    </xf>
    <xf numFmtId="4" fontId="35" fillId="0" borderId="23" xfId="184" applyNumberFormat="1" applyFont="1" applyBorder="1" applyAlignment="1" applyProtection="1">
      <alignment vertical="center" wrapText="1"/>
    </xf>
    <xf numFmtId="4" fontId="35" fillId="0" borderId="0" xfId="184" applyNumberFormat="1" applyFont="1" applyAlignment="1" applyProtection="1">
      <alignment horizontal="center" vertical="center" wrapText="1"/>
    </xf>
    <xf numFmtId="0" fontId="35" fillId="0" borderId="0" xfId="0" applyFont="1" applyAlignment="1" applyProtection="1">
      <alignment horizontal="justify"/>
    </xf>
    <xf numFmtId="0" fontId="16" fillId="0" borderId="0" xfId="0" applyFont="1" applyAlignment="1" applyProtection="1">
      <alignment horizontal="justify"/>
    </xf>
    <xf numFmtId="0" fontId="35" fillId="0" borderId="14" xfId="184" applyFont="1" applyBorder="1" applyAlignment="1" applyProtection="1">
      <alignment vertical="center" wrapText="1"/>
    </xf>
    <xf numFmtId="0" fontId="35" fillId="0" borderId="14" xfId="0" applyFont="1" applyBorder="1" applyAlignment="1" applyProtection="1"/>
    <xf numFmtId="0" fontId="35" fillId="0" borderId="13" xfId="0" applyFont="1" applyBorder="1" applyAlignment="1" applyProtection="1"/>
    <xf numFmtId="0" fontId="15" fillId="0" borderId="13" xfId="0" applyFont="1" applyBorder="1" applyAlignment="1" applyProtection="1"/>
    <xf numFmtId="0" fontId="35" fillId="0" borderId="0" xfId="0" applyFont="1" applyAlignment="1" applyProtection="1"/>
    <xf numFmtId="0" fontId="17" fillId="0" borderId="0" xfId="0" applyFont="1" applyAlignment="1" applyProtection="1">
      <alignment horizontal="justify"/>
    </xf>
    <xf numFmtId="0" fontId="99" fillId="0" borderId="0" xfId="0" applyFont="1" applyAlignment="1" applyProtection="1">
      <alignment horizontal="center" vertical="top"/>
    </xf>
    <xf numFmtId="4" fontId="99" fillId="0" borderId="0" xfId="0" applyNumberFormat="1" applyFont="1" applyAlignment="1" applyProtection="1">
      <alignment horizontal="center" vertical="top"/>
    </xf>
    <xf numFmtId="0" fontId="18" fillId="0" borderId="13" xfId="0" applyFont="1" applyBorder="1" applyAlignment="1" applyProtection="1"/>
    <xf numFmtId="0" fontId="35" fillId="0" borderId="0" xfId="184" applyFont="1" applyAlignment="1" applyProtection="1">
      <alignment horizontal="center" vertical="center" wrapText="1"/>
    </xf>
    <xf numFmtId="4" fontId="35" fillId="0" borderId="0" xfId="184" applyNumberFormat="1" applyFont="1" applyAlignment="1" applyProtection="1">
      <alignment horizontal="center" wrapText="1"/>
    </xf>
    <xf numFmtId="4" fontId="35" fillId="0" borderId="13" xfId="184" applyNumberFormat="1" applyFont="1" applyBorder="1" applyAlignment="1" applyProtection="1">
      <alignment horizontal="center" wrapText="1"/>
    </xf>
    <xf numFmtId="4" fontId="35" fillId="0" borderId="23" xfId="184" applyNumberFormat="1" applyFont="1" applyBorder="1" applyAlignment="1" applyProtection="1">
      <alignment horizontal="center" vertical="center" wrapText="1"/>
    </xf>
    <xf numFmtId="0" fontId="35" fillId="0" borderId="14" xfId="0" applyFont="1" applyBorder="1" applyAlignment="1" applyProtection="1">
      <alignment horizontal="justify" vertical="top"/>
    </xf>
    <xf numFmtId="0" fontId="35" fillId="0" borderId="13" xfId="0" applyFont="1" applyBorder="1" applyAlignment="1" applyProtection="1">
      <alignment horizontal="justify" vertical="top"/>
    </xf>
    <xf numFmtId="4" fontId="35" fillId="0" borderId="13" xfId="184" applyNumberFormat="1" applyFont="1" applyBorder="1" applyAlignment="1" applyProtection="1">
      <alignment horizontal="justify" vertical="top" wrapText="1"/>
    </xf>
    <xf numFmtId="4" fontId="35" fillId="0" borderId="23" xfId="184" applyNumberFormat="1" applyFont="1" applyBorder="1" applyAlignment="1" applyProtection="1">
      <alignment horizontal="justify" vertical="top" wrapText="1"/>
    </xf>
    <xf numFmtId="0" fontId="35" fillId="0" borderId="14" xfId="0" applyFont="1" applyBorder="1" applyAlignment="1" applyProtection="1">
      <alignment vertical="top" wrapText="1"/>
    </xf>
    <xf numFmtId="0" fontId="35" fillId="0" borderId="13" xfId="0" applyFont="1" applyBorder="1" applyAlignment="1" applyProtection="1">
      <alignment vertical="top" wrapText="1"/>
    </xf>
    <xf numFmtId="0" fontId="35" fillId="0" borderId="0" xfId="0" applyFont="1" applyAlignment="1" applyProtection="1">
      <alignment vertical="top" wrapText="1"/>
    </xf>
    <xf numFmtId="4" fontId="15" fillId="0" borderId="23" xfId="0" applyNumberFormat="1" applyFont="1" applyBorder="1" applyAlignment="1" applyProtection="1"/>
    <xf numFmtId="0" fontId="15" fillId="0" borderId="13" xfId="0" applyFont="1" applyBorder="1" applyAlignment="1" applyProtection="1">
      <alignment horizontal="justify" vertical="top"/>
    </xf>
    <xf numFmtId="4" fontId="15" fillId="0" borderId="23" xfId="0" applyNumberFormat="1" applyFont="1" applyBorder="1" applyAlignment="1" applyProtection="1">
      <alignment horizontal="justify" vertical="top"/>
    </xf>
    <xf numFmtId="0" fontId="107" fillId="0" borderId="0" xfId="0" applyFont="1" applyAlignment="1" applyProtection="1"/>
    <xf numFmtId="0" fontId="107" fillId="0" borderId="0" xfId="0" applyFont="1" applyAlignment="1" applyProtection="1">
      <alignment horizontal="left" wrapText="1"/>
    </xf>
    <xf numFmtId="4" fontId="107" fillId="0" borderId="0" xfId="0" applyNumberFormat="1" applyFont="1" applyAlignment="1" applyProtection="1">
      <alignment horizontal="left" wrapText="1"/>
    </xf>
    <xf numFmtId="4" fontId="27" fillId="0" borderId="0" xfId="0" applyNumberFormat="1" applyFont="1" applyAlignment="1" applyProtection="1">
      <alignment horizontal="justify" vertical="top" wrapText="1"/>
    </xf>
    <xf numFmtId="49" fontId="16" fillId="0" borderId="0" xfId="159" applyNumberFormat="1" applyFont="1" applyAlignment="1" applyProtection="1">
      <alignment horizontal="right" vertical="top"/>
    </xf>
    <xf numFmtId="0" fontId="17" fillId="0" borderId="0" xfId="162" applyFont="1" applyProtection="1"/>
    <xf numFmtId="0" fontId="17" fillId="0" borderId="13" xfId="0" applyFont="1" applyBorder="1" applyAlignment="1" applyProtection="1"/>
    <xf numFmtId="4" fontId="17" fillId="0" borderId="23" xfId="0" applyNumberFormat="1" applyFont="1" applyBorder="1" applyAlignment="1" applyProtection="1"/>
    <xf numFmtId="168" fontId="17" fillId="0" borderId="0" xfId="0" applyNumberFormat="1" applyFont="1" applyAlignment="1" applyProtection="1">
      <alignment horizontal="right" vertical="top" wrapText="1"/>
    </xf>
    <xf numFmtId="49" fontId="34" fillId="0" borderId="19" xfId="0" applyNumberFormat="1" applyFont="1" applyBorder="1" applyAlignment="1" applyProtection="1">
      <alignment horizontal="center" vertical="center" wrapText="1"/>
    </xf>
    <xf numFmtId="0" fontId="34" fillId="0" borderId="19" xfId="0" applyFont="1" applyBorder="1" applyAlignment="1" applyProtection="1">
      <alignment horizontal="center" vertical="center" wrapText="1"/>
    </xf>
    <xf numFmtId="4" fontId="34" fillId="0" borderId="19" xfId="0" applyNumberFormat="1" applyFont="1" applyBorder="1" applyAlignment="1" applyProtection="1">
      <alignment horizontal="center" vertical="center" wrapText="1"/>
    </xf>
    <xf numFmtId="49" fontId="35" fillId="0" borderId="14" xfId="0" applyNumberFormat="1" applyFont="1" applyBorder="1" applyAlignment="1" applyProtection="1">
      <alignment horizontal="right" vertical="top"/>
    </xf>
    <xf numFmtId="0" fontId="35" fillId="0" borderId="23" xfId="0" applyFont="1" applyBorder="1" applyAlignment="1" applyProtection="1">
      <alignment horizontal="justify" vertical="top" wrapText="1"/>
    </xf>
    <xf numFmtId="4" fontId="18" fillId="0" borderId="0" xfId="0" applyNumberFormat="1" applyFont="1" applyAlignment="1" applyProtection="1">
      <alignment horizontal="right" vertical="top"/>
    </xf>
    <xf numFmtId="4" fontId="18" fillId="0" borderId="0" xfId="0" applyNumberFormat="1" applyFont="1" applyAlignment="1" applyProtection="1">
      <alignment horizontal="right" vertical="top" wrapText="1"/>
    </xf>
    <xf numFmtId="49" fontId="35" fillId="0" borderId="0" xfId="0" applyNumberFormat="1" applyFont="1" applyBorder="1" applyAlignment="1" applyProtection="1">
      <alignment horizontal="right" vertical="top"/>
    </xf>
    <xf numFmtId="0" fontId="35" fillId="0" borderId="0" xfId="0" applyFont="1" applyBorder="1" applyAlignment="1" applyProtection="1">
      <alignment horizontal="justify" vertical="top" wrapText="1"/>
    </xf>
    <xf numFmtId="0" fontId="18" fillId="0" borderId="0" xfId="0" applyFont="1" applyAlignment="1" applyProtection="1">
      <alignment horizontal="right" vertical="top" wrapText="1"/>
    </xf>
    <xf numFmtId="0" fontId="18" fillId="0" borderId="0" xfId="0" applyFont="1" applyAlignment="1" applyProtection="1">
      <alignment horizontal="justify" vertical="top"/>
    </xf>
    <xf numFmtId="0" fontId="18" fillId="0" borderId="0" xfId="197" applyFont="1" applyAlignment="1" applyProtection="1">
      <alignment horizontal="justify" vertical="top" wrapText="1"/>
    </xf>
    <xf numFmtId="4" fontId="18" fillId="0" borderId="13" xfId="0" applyNumberFormat="1" applyFont="1" applyBorder="1" applyAlignment="1" applyProtection="1">
      <alignment horizontal="right" vertical="top"/>
    </xf>
    <xf numFmtId="4" fontId="35" fillId="0" borderId="18" xfId="0" applyNumberFormat="1" applyFont="1" applyBorder="1" applyAlignment="1" applyProtection="1">
      <alignment horizontal="right" vertical="top" wrapText="1"/>
    </xf>
    <xf numFmtId="49" fontId="35" fillId="0" borderId="14" xfId="0" applyNumberFormat="1" applyFont="1" applyBorder="1" applyAlignment="1" applyProtection="1">
      <alignment horizontal="right" vertical="top" wrapText="1"/>
    </xf>
    <xf numFmtId="49" fontId="35" fillId="0" borderId="0" xfId="0" applyNumberFormat="1" applyFont="1" applyAlignment="1" applyProtection="1">
      <alignment horizontal="right" vertical="top" wrapText="1"/>
    </xf>
    <xf numFmtId="0" fontId="35" fillId="0" borderId="0" xfId="0" applyFont="1" applyAlignment="1" applyProtection="1">
      <alignment horizontal="justify" vertical="top" wrapText="1"/>
    </xf>
    <xf numFmtId="0" fontId="18" fillId="0" borderId="0" xfId="0" applyFont="1" applyAlignment="1" applyProtection="1">
      <alignment horizontal="right" vertical="justify" wrapText="1"/>
    </xf>
    <xf numFmtId="4" fontId="18" fillId="0" borderId="0" xfId="0" applyNumberFormat="1" applyFont="1" applyAlignment="1" applyProtection="1">
      <alignment horizontal="right" vertical="justify" wrapText="1"/>
    </xf>
    <xf numFmtId="0" fontId="18" fillId="0" borderId="0" xfId="0" applyFont="1" applyProtection="1">
      <alignment horizontal="justify" vertical="justify" wrapText="1"/>
    </xf>
    <xf numFmtId="0" fontId="18" fillId="0" borderId="0" xfId="0" applyFont="1" applyFill="1" applyAlignment="1" applyProtection="1">
      <alignment horizontal="justify" vertical="top" wrapText="1"/>
    </xf>
    <xf numFmtId="0" fontId="18" fillId="0" borderId="0" xfId="0" applyFont="1" applyAlignment="1" applyProtection="1">
      <alignment horizontal="right" wrapText="1"/>
    </xf>
    <xf numFmtId="4" fontId="18" fillId="0" borderId="0" xfId="0" applyNumberFormat="1" applyFont="1" applyAlignment="1" applyProtection="1">
      <alignment horizontal="right" wrapText="1"/>
    </xf>
    <xf numFmtId="4" fontId="18" fillId="0" borderId="0" xfId="0" applyNumberFormat="1" applyFont="1" applyAlignment="1" applyProtection="1">
      <alignment horizontal="justify" vertical="top" wrapText="1"/>
    </xf>
    <xf numFmtId="4" fontId="18" fillId="0" borderId="0" xfId="0" applyNumberFormat="1" applyFont="1" applyFill="1" applyAlignment="1" applyProtection="1">
      <alignment horizontal="justify" vertical="top" wrapText="1"/>
    </xf>
    <xf numFmtId="49" fontId="25" fillId="0" borderId="0" xfId="0" applyNumberFormat="1" applyFont="1" applyAlignment="1" applyProtection="1">
      <alignment horizontal="justify" vertical="top" wrapText="1"/>
    </xf>
    <xf numFmtId="0" fontId="25" fillId="0" borderId="0" xfId="0" applyFont="1" applyAlignment="1" applyProtection="1">
      <alignment horizontal="justify" vertical="top"/>
    </xf>
    <xf numFmtId="4" fontId="25" fillId="0" borderId="0" xfId="0" applyNumberFormat="1" applyFont="1" applyAlignment="1" applyProtection="1">
      <alignment horizontal="justify" vertical="top" wrapText="1"/>
    </xf>
    <xf numFmtId="0" fontId="25" fillId="0" borderId="0" xfId="0" applyFont="1" applyAlignment="1" applyProtection="1">
      <alignment horizontal="justify" vertical="top" wrapText="1"/>
    </xf>
    <xf numFmtId="168" fontId="18" fillId="0" borderId="0" xfId="0" applyNumberFormat="1" applyFont="1" applyAlignment="1" applyProtection="1">
      <alignment horizontal="right" vertical="top" wrapText="1"/>
    </xf>
    <xf numFmtId="0" fontId="35" fillId="0" borderId="0" xfId="0" applyFont="1" applyFill="1" applyAlignment="1" applyProtection="1">
      <alignment horizontal="justify" vertical="top" wrapText="1"/>
    </xf>
    <xf numFmtId="0" fontId="35" fillId="0" borderId="0" xfId="0" applyFont="1" applyAlignment="1" applyProtection="1">
      <alignment horizontal="right" vertical="top" wrapText="1"/>
    </xf>
    <xf numFmtId="4" fontId="35" fillId="0" borderId="0" xfId="0" applyNumberFormat="1" applyFont="1" applyAlignment="1" applyProtection="1">
      <alignment horizontal="right" vertical="top" wrapText="1"/>
    </xf>
    <xf numFmtId="0" fontId="56" fillId="0" borderId="0" xfId="162" applyFont="1" applyAlignment="1" applyProtection="1">
      <alignment horizontal="right" vertical="top" wrapText="1"/>
    </xf>
    <xf numFmtId="4" fontId="18" fillId="0" borderId="0" xfId="0" quotePrefix="1" applyNumberFormat="1" applyFont="1" applyAlignment="1" applyProtection="1">
      <alignment horizontal="justify" vertical="top" wrapText="1"/>
    </xf>
    <xf numFmtId="4" fontId="18" fillId="0" borderId="13" xfId="0" applyNumberFormat="1" applyFont="1" applyBorder="1" applyAlignment="1" applyProtection="1">
      <alignment horizontal="right"/>
    </xf>
    <xf numFmtId="168" fontId="35" fillId="0" borderId="14" xfId="0" applyNumberFormat="1" applyFont="1" applyBorder="1" applyAlignment="1" applyProtection="1">
      <alignment horizontal="right" vertical="top"/>
    </xf>
    <xf numFmtId="4" fontId="35" fillId="0" borderId="0" xfId="0" applyNumberFormat="1" applyFont="1" applyAlignment="1" applyProtection="1">
      <alignment horizontal="right" vertical="top"/>
    </xf>
    <xf numFmtId="4" fontId="18" fillId="0" borderId="0" xfId="0" applyNumberFormat="1" applyFont="1" applyAlignment="1" applyProtection="1">
      <alignment horizontal="center" vertical="top"/>
    </xf>
    <xf numFmtId="0" fontId="18" fillId="0" borderId="0" xfId="0" applyFont="1" applyAlignment="1" applyProtection="1">
      <alignment horizontal="center"/>
    </xf>
    <xf numFmtId="0" fontId="18" fillId="0" borderId="0" xfId="0" applyFont="1" applyAlignment="1" applyProtection="1">
      <alignment horizontal="center" vertical="top"/>
    </xf>
    <xf numFmtId="0" fontId="18" fillId="0" borderId="14" xfId="0" applyFont="1" applyBorder="1" applyAlignment="1" applyProtection="1">
      <alignment horizontal="right"/>
    </xf>
    <xf numFmtId="0" fontId="35" fillId="0" borderId="13" xfId="0" applyFont="1" applyBorder="1" applyAlignment="1" applyProtection="1">
      <alignment horizontal="left" vertical="top" wrapText="1"/>
    </xf>
    <xf numFmtId="0" fontId="35" fillId="0" borderId="13" xfId="0" applyFont="1" applyBorder="1" applyAlignment="1" applyProtection="1">
      <alignment horizontal="right" vertical="top" wrapText="1"/>
    </xf>
    <xf numFmtId="4" fontId="35" fillId="0" borderId="13" xfId="0" applyNumberFormat="1" applyFont="1" applyBorder="1" applyAlignment="1" applyProtection="1">
      <alignment horizontal="right" vertical="top" wrapText="1"/>
    </xf>
    <xf numFmtId="4" fontId="18" fillId="0" borderId="0" xfId="0" applyNumberFormat="1" applyFont="1" applyProtection="1">
      <alignment horizontal="justify" vertical="justify" wrapText="1"/>
    </xf>
    <xf numFmtId="0" fontId="35" fillId="0" borderId="0" xfId="0" applyFont="1" applyBorder="1" applyAlignment="1" applyProtection="1">
      <alignment horizontal="right" vertical="top" wrapText="1"/>
    </xf>
    <xf numFmtId="4" fontId="35" fillId="0" borderId="0" xfId="0" applyNumberFormat="1" applyFont="1" applyBorder="1" applyAlignment="1" applyProtection="1">
      <alignment horizontal="right" vertical="top" wrapText="1"/>
    </xf>
    <xf numFmtId="0" fontId="35" fillId="0" borderId="23" xfId="0" applyFont="1" applyFill="1" applyBorder="1" applyAlignment="1" applyProtection="1">
      <alignment horizontal="justify" vertical="top" wrapText="1"/>
    </xf>
    <xf numFmtId="0" fontId="35" fillId="0" borderId="0" xfId="0" applyFont="1" applyFill="1" applyAlignment="1" applyProtection="1">
      <alignment horizontal="right" vertical="top" wrapText="1"/>
    </xf>
    <xf numFmtId="4" fontId="35" fillId="0" borderId="0" xfId="0" applyNumberFormat="1" applyFont="1" applyFill="1" applyAlignment="1" applyProtection="1">
      <alignment horizontal="right" vertical="top" wrapText="1"/>
    </xf>
    <xf numFmtId="0" fontId="18" fillId="0" borderId="0" xfId="0" applyFont="1" applyFill="1" applyAlignment="1" applyProtection="1">
      <alignment horizontal="right" vertical="top" wrapText="1"/>
    </xf>
    <xf numFmtId="4" fontId="18" fillId="0" borderId="0" xfId="0" applyNumberFormat="1" applyFont="1" applyFill="1" applyAlignment="1" applyProtection="1">
      <alignment horizontal="right" vertical="top" wrapText="1"/>
    </xf>
    <xf numFmtId="4" fontId="35" fillId="0" borderId="18" xfId="0" applyNumberFormat="1" applyFont="1" applyFill="1" applyBorder="1" applyAlignment="1" applyProtection="1">
      <alignment horizontal="right" vertical="top" wrapText="1"/>
    </xf>
    <xf numFmtId="0" fontId="18" fillId="0" borderId="0" xfId="197" applyFont="1" applyAlignment="1" applyProtection="1">
      <alignment horizontal="left" vertical="top" wrapText="1"/>
    </xf>
    <xf numFmtId="49" fontId="18" fillId="0" borderId="0" xfId="0" applyNumberFormat="1" applyFont="1" applyAlignment="1" applyProtection="1">
      <alignment horizontal="right" vertical="top"/>
    </xf>
    <xf numFmtId="168" fontId="35" fillId="0" borderId="14" xfId="0" applyNumberFormat="1" applyFont="1" applyBorder="1" applyAlignment="1" applyProtection="1">
      <alignment horizontal="right" vertical="top" wrapText="1"/>
    </xf>
    <xf numFmtId="0" fontId="55" fillId="0" borderId="0" xfId="162" applyFont="1" applyAlignment="1" applyProtection="1">
      <alignment horizontal="right" vertical="top" wrapText="1"/>
    </xf>
    <xf numFmtId="168" fontId="35" fillId="0" borderId="0" xfId="0" applyNumberFormat="1" applyFont="1" applyAlignment="1" applyProtection="1">
      <alignment horizontal="right" vertical="top" wrapText="1"/>
    </xf>
    <xf numFmtId="0" fontId="18" fillId="0" borderId="0" xfId="197" quotePrefix="1" applyFont="1" applyAlignment="1" applyProtection="1">
      <alignment horizontal="justify" vertical="top" wrapText="1"/>
    </xf>
    <xf numFmtId="49" fontId="18" fillId="0" borderId="14" xfId="0" applyNumberFormat="1" applyFont="1" applyBorder="1" applyAlignment="1" applyProtection="1">
      <alignment horizontal="right" vertical="top"/>
    </xf>
    <xf numFmtId="0" fontId="35" fillId="0" borderId="0" xfId="0" applyFont="1" applyAlignment="1" applyProtection="1">
      <alignment horizontal="right" vertical="top"/>
    </xf>
    <xf numFmtId="0" fontId="18" fillId="0" borderId="0" xfId="0" applyFont="1" applyAlignment="1" applyProtection="1">
      <alignment horizontal="right" vertical="top"/>
    </xf>
    <xf numFmtId="4" fontId="18" fillId="0" borderId="0" xfId="197" applyNumberFormat="1" applyFont="1" applyAlignment="1" applyProtection="1">
      <alignment horizontal="right"/>
    </xf>
    <xf numFmtId="4" fontId="18" fillId="0" borderId="0" xfId="0" applyNumberFormat="1" applyFont="1" applyAlignment="1" applyProtection="1">
      <alignment horizontal="justify" wrapText="1"/>
    </xf>
    <xf numFmtId="0" fontId="25" fillId="0" borderId="0" xfId="0" applyFont="1" applyAlignment="1" applyProtection="1">
      <alignment horizontal="justify"/>
    </xf>
    <xf numFmtId="4" fontId="25" fillId="0" borderId="0" xfId="0" applyNumberFormat="1" applyFont="1" applyAlignment="1" applyProtection="1">
      <alignment horizontal="justify" wrapText="1"/>
    </xf>
    <xf numFmtId="0" fontId="25" fillId="0" borderId="0" xfId="0" applyFont="1" applyAlignment="1" applyProtection="1">
      <alignment horizontal="justify" wrapText="1"/>
    </xf>
    <xf numFmtId="0" fontId="18" fillId="0" borderId="0" xfId="0" applyFont="1" applyAlignment="1" applyProtection="1">
      <alignment horizontal="justify"/>
    </xf>
    <xf numFmtId="0" fontId="18" fillId="0" borderId="0" xfId="0" applyFont="1" applyAlignment="1" applyProtection="1">
      <alignment horizontal="justify" wrapText="1"/>
    </xf>
    <xf numFmtId="0" fontId="35" fillId="0" borderId="0" xfId="197" applyFont="1" applyAlignment="1" applyProtection="1">
      <alignment horizontal="left" vertical="top" wrapText="1"/>
    </xf>
    <xf numFmtId="174" fontId="25" fillId="0" borderId="0" xfId="0" applyNumberFormat="1" applyFont="1" applyAlignment="1" applyProtection="1">
      <alignment horizontal="center" vertical="top" wrapText="1"/>
    </xf>
    <xf numFmtId="0" fontId="25" fillId="0" borderId="0" xfId="159" applyFont="1" applyAlignment="1" applyProtection="1">
      <alignment horizontal="justify" vertical="top" wrapText="1"/>
    </xf>
    <xf numFmtId="4" fontId="25" fillId="0" borderId="0" xfId="0" applyNumberFormat="1" applyFont="1" applyAlignment="1" applyProtection="1">
      <alignment horizontal="right" shrinkToFit="1"/>
    </xf>
    <xf numFmtId="0" fontId="18" fillId="0" borderId="0" xfId="0" applyFont="1" applyAlignment="1" applyProtection="1"/>
    <xf numFmtId="174" fontId="18" fillId="0" borderId="0" xfId="0" applyNumberFormat="1" applyFont="1" applyAlignment="1" applyProtection="1">
      <alignment horizontal="center" vertical="top" wrapText="1"/>
    </xf>
    <xf numFmtId="0" fontId="18" fillId="0" borderId="0" xfId="0" applyFont="1" applyAlignment="1" applyProtection="1">
      <alignment horizontal="left" vertical="top" wrapText="1"/>
    </xf>
    <xf numFmtId="0" fontId="18" fillId="0" borderId="0" xfId="197" applyFont="1" applyAlignment="1" applyProtection="1">
      <alignment horizontal="left" vertical="top"/>
    </xf>
    <xf numFmtId="0" fontId="18" fillId="0" borderId="0" xfId="197" quotePrefix="1" applyFont="1" applyAlignment="1" applyProtection="1">
      <alignment horizontal="left" vertical="top" wrapText="1"/>
    </xf>
    <xf numFmtId="168" fontId="35" fillId="0" borderId="0" xfId="0" applyNumberFormat="1" applyFont="1" applyAlignment="1" applyProtection="1">
      <alignment vertical="top" wrapText="1"/>
    </xf>
    <xf numFmtId="0" fontId="18" fillId="0" borderId="0" xfId="197" applyFont="1" applyAlignment="1" applyProtection="1">
      <alignment horizontal="right" vertical="top" wrapText="1"/>
    </xf>
    <xf numFmtId="0" fontId="55" fillId="27" borderId="15" xfId="0" applyFont="1" applyFill="1" applyBorder="1" applyAlignment="1" applyProtection="1">
      <alignment vertical="justify" wrapText="1"/>
    </xf>
    <xf numFmtId="0" fontId="55" fillId="27" borderId="15" xfId="0" applyFont="1" applyFill="1" applyBorder="1" applyAlignment="1" applyProtection="1">
      <alignment horizontal="left"/>
    </xf>
    <xf numFmtId="0" fontId="35" fillId="27" borderId="15" xfId="0" applyFont="1" applyFill="1" applyBorder="1" applyAlignment="1" applyProtection="1">
      <alignment horizontal="right" vertical="justify" wrapText="1"/>
    </xf>
    <xf numFmtId="0" fontId="18" fillId="27" borderId="15" xfId="0" applyFont="1" applyFill="1" applyBorder="1" applyAlignment="1" applyProtection="1">
      <alignment horizontal="right" vertical="justify" wrapText="1"/>
    </xf>
    <xf numFmtId="4" fontId="18" fillId="27" borderId="15" xfId="0" applyNumberFormat="1" applyFont="1" applyFill="1" applyBorder="1" applyAlignment="1" applyProtection="1">
      <alignment horizontal="right" vertical="justify" wrapText="1"/>
    </xf>
    <xf numFmtId="0" fontId="55" fillId="27" borderId="0" xfId="0" applyFont="1" applyFill="1" applyAlignment="1" applyProtection="1">
      <alignment vertical="justify" wrapText="1"/>
    </xf>
    <xf numFmtId="0" fontId="55" fillId="27" borderId="0" xfId="0" applyFont="1" applyFill="1" applyAlignment="1" applyProtection="1">
      <alignment horizontal="left"/>
    </xf>
    <xf numFmtId="0" fontId="35" fillId="27" borderId="0" xfId="0" applyFont="1" applyFill="1" applyAlignment="1" applyProtection="1">
      <alignment horizontal="right" vertical="justify" wrapText="1"/>
    </xf>
    <xf numFmtId="0" fontId="18" fillId="27" borderId="0" xfId="0" applyFont="1" applyFill="1" applyAlignment="1" applyProtection="1">
      <alignment horizontal="right" vertical="justify" wrapText="1"/>
    </xf>
    <xf numFmtId="4" fontId="18" fillId="27" borderId="0" xfId="0" applyNumberFormat="1" applyFont="1" applyFill="1" applyAlignment="1" applyProtection="1">
      <alignment horizontal="right" vertical="justify" wrapText="1"/>
    </xf>
    <xf numFmtId="0" fontId="35" fillId="27" borderId="16" xfId="0" applyFont="1" applyFill="1" applyBorder="1" applyAlignment="1" applyProtection="1">
      <alignment vertical="justify" wrapText="1"/>
    </xf>
    <xf numFmtId="0" fontId="18" fillId="27" borderId="16" xfId="0" applyFont="1" applyFill="1" applyBorder="1" applyAlignment="1" applyProtection="1">
      <alignment horizontal="right" vertical="justify" wrapText="1"/>
    </xf>
    <xf numFmtId="4" fontId="55" fillId="27" borderId="16" xfId="0" applyNumberFormat="1" applyFont="1" applyFill="1" applyBorder="1" applyAlignment="1" applyProtection="1">
      <alignment horizontal="right" vertical="justify" wrapText="1"/>
    </xf>
    <xf numFmtId="4" fontId="18" fillId="27" borderId="16" xfId="0" applyNumberFormat="1" applyFont="1" applyFill="1" applyBorder="1" applyAlignment="1" applyProtection="1">
      <alignment horizontal="right" vertical="justify" wrapText="1"/>
    </xf>
    <xf numFmtId="0" fontId="35" fillId="27" borderId="0" xfId="0" applyFont="1" applyFill="1" applyAlignment="1" applyProtection="1">
      <alignment vertical="justify" wrapText="1"/>
    </xf>
    <xf numFmtId="4" fontId="55" fillId="27" borderId="0" xfId="0" applyNumberFormat="1" applyFont="1" applyFill="1" applyProtection="1">
      <alignment horizontal="justify" vertical="justify" wrapText="1"/>
    </xf>
    <xf numFmtId="4" fontId="55" fillId="27" borderId="0" xfId="0" applyNumberFormat="1" applyFont="1" applyFill="1" applyAlignment="1" applyProtection="1">
      <alignment horizontal="right" vertical="justify" wrapText="1"/>
    </xf>
    <xf numFmtId="16" fontId="35" fillId="27" borderId="16" xfId="0" applyNumberFormat="1" applyFont="1" applyFill="1" applyBorder="1" applyAlignment="1" applyProtection="1">
      <alignment vertical="justify" wrapText="1"/>
    </xf>
    <xf numFmtId="0" fontId="35" fillId="27" borderId="17" xfId="0" applyFont="1" applyFill="1" applyBorder="1" applyAlignment="1" applyProtection="1">
      <alignment vertical="justify" wrapText="1"/>
    </xf>
    <xf numFmtId="4" fontId="55" fillId="27" borderId="17" xfId="0" applyNumberFormat="1" applyFont="1" applyFill="1" applyBorder="1" applyProtection="1">
      <alignment horizontal="justify" vertical="justify" wrapText="1"/>
    </xf>
    <xf numFmtId="0" fontId="18" fillId="27" borderId="17" xfId="0" applyFont="1" applyFill="1" applyBorder="1" applyAlignment="1" applyProtection="1">
      <alignment horizontal="right" vertical="justify" wrapText="1"/>
    </xf>
    <xf numFmtId="4" fontId="55" fillId="27" borderId="17" xfId="0" applyNumberFormat="1" applyFont="1" applyFill="1" applyBorder="1" applyAlignment="1" applyProtection="1">
      <alignment horizontal="right" vertical="justify" wrapText="1"/>
    </xf>
    <xf numFmtId="4" fontId="18" fillId="27" borderId="17" xfId="0" applyNumberFormat="1" applyFont="1" applyFill="1" applyBorder="1" applyAlignment="1" applyProtection="1">
      <alignment horizontal="right" vertical="justify" wrapText="1"/>
    </xf>
    <xf numFmtId="4" fontId="18" fillId="0" borderId="0" xfId="281" applyNumberFormat="1" applyFont="1" applyAlignment="1" applyProtection="1">
      <alignment horizontal="right" wrapText="1"/>
      <protection locked="0"/>
    </xf>
    <xf numFmtId="4" fontId="18" fillId="0" borderId="0" xfId="153" applyNumberFormat="1" applyFont="1" applyFill="1" applyAlignment="1" applyProtection="1">
      <alignment horizontal="right" wrapText="1"/>
      <protection locked="0"/>
    </xf>
    <xf numFmtId="49" fontId="35" fillId="0" borderId="0" xfId="159" applyNumberFormat="1" applyFont="1" applyFill="1" applyAlignment="1" applyProtection="1">
      <alignment horizontal="right" vertical="top"/>
    </xf>
    <xf numFmtId="49" fontId="35" fillId="31" borderId="0" xfId="159" applyNumberFormat="1" applyFont="1" applyFill="1" applyAlignment="1" applyProtection="1">
      <alignment horizontal="right" vertical="top"/>
    </xf>
    <xf numFmtId="4" fontId="18" fillId="31" borderId="0" xfId="0" applyNumberFormat="1" applyFont="1" applyFill="1" applyAlignment="1" applyProtection="1">
      <alignment horizontal="right" vertical="top" wrapText="1"/>
    </xf>
    <xf numFmtId="4" fontId="18" fillId="31" borderId="0" xfId="0" applyNumberFormat="1" applyFont="1" applyFill="1" applyAlignment="1" applyProtection="1">
      <alignment horizontal="justify" vertical="top" wrapText="1"/>
    </xf>
    <xf numFmtId="0" fontId="18" fillId="31" borderId="0" xfId="0" applyFont="1" applyFill="1" applyAlignment="1" applyProtection="1">
      <alignment horizontal="right" vertical="top" wrapText="1"/>
    </xf>
    <xf numFmtId="4" fontId="18" fillId="31" borderId="0" xfId="0" applyNumberFormat="1" applyFont="1" applyFill="1" applyAlignment="1" applyProtection="1">
      <alignment horizontal="right" vertical="top" wrapText="1"/>
      <protection locked="0"/>
    </xf>
    <xf numFmtId="49" fontId="18" fillId="31" borderId="0" xfId="0" applyNumberFormat="1" applyFont="1" applyFill="1" applyAlignment="1" applyProtection="1">
      <alignment horizontal="justify" vertical="top" wrapText="1"/>
    </xf>
    <xf numFmtId="0" fontId="18" fillId="31" borderId="0" xfId="0" applyFont="1" applyFill="1" applyAlignment="1" applyProtection="1">
      <alignment horizontal="justify" vertical="top"/>
    </xf>
    <xf numFmtId="0" fontId="18" fillId="31" borderId="0" xfId="0" applyFont="1" applyFill="1" applyAlignment="1" applyProtection="1">
      <alignment horizontal="justify" vertical="top" wrapText="1"/>
    </xf>
    <xf numFmtId="0" fontId="18" fillId="0" borderId="0" xfId="0" applyFont="1" applyFill="1" applyAlignment="1">
      <alignment horizontal="right" vertical="top" wrapText="1"/>
    </xf>
    <xf numFmtId="4" fontId="18" fillId="0" borderId="0" xfId="0" applyNumberFormat="1" applyFont="1" applyFill="1" applyAlignment="1">
      <alignment horizontal="right" wrapText="1"/>
    </xf>
    <xf numFmtId="167" fontId="18" fillId="0" borderId="0" xfId="336" applyFont="1" applyAlignment="1">
      <alignment horizontal="left" vertical="top" wrapText="1"/>
    </xf>
    <xf numFmtId="167" fontId="18" fillId="0" borderId="0" xfId="336" applyFont="1" applyAlignment="1">
      <alignment horizontal="left" wrapText="1"/>
    </xf>
    <xf numFmtId="49" fontId="18" fillId="0" borderId="0" xfId="336" applyNumberFormat="1" applyFont="1" applyAlignment="1">
      <alignment horizontal="left"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16" fillId="0" borderId="0" xfId="0" applyFont="1" applyAlignment="1" applyProtection="1">
      <alignment horizontal="justify" vertical="top"/>
    </xf>
    <xf numFmtId="0" fontId="17" fillId="0" borderId="0" xfId="0" applyFont="1" applyAlignment="1" applyProtection="1">
      <alignment horizontal="justify" vertical="top"/>
    </xf>
    <xf numFmtId="0" fontId="17" fillId="0" borderId="0" xfId="0" applyFont="1" applyAlignment="1" applyProtection="1">
      <alignment horizontal="justify" vertical="top" wrapText="1"/>
    </xf>
    <xf numFmtId="4" fontId="55" fillId="27" borderId="16" xfId="0" applyNumberFormat="1" applyFont="1" applyFill="1" applyBorder="1" applyProtection="1">
      <alignment horizontal="justify" vertical="justify" wrapText="1"/>
    </xf>
    <xf numFmtId="4" fontId="17" fillId="0" borderId="0" xfId="0" applyNumberFormat="1" applyFont="1" applyAlignment="1" applyProtection="1">
      <alignment horizontal="justify" vertical="top" wrapText="1"/>
    </xf>
    <xf numFmtId="0" fontId="18" fillId="0" borderId="0" xfId="0" applyFont="1" applyAlignment="1" applyProtection="1">
      <alignment horizontal="justify" vertical="top" wrapText="1"/>
    </xf>
    <xf numFmtId="0" fontId="16" fillId="0" borderId="0" xfId="0" applyFont="1" applyAlignment="1" applyProtection="1">
      <alignment horizontal="justify" vertical="top" wrapText="1"/>
    </xf>
    <xf numFmtId="0" fontId="17" fillId="0" borderId="0" xfId="0" applyFont="1" applyAlignment="1" applyProtection="1">
      <alignment horizontal="left"/>
    </xf>
    <xf numFmtId="0" fontId="17" fillId="0" borderId="0" xfId="0" applyFont="1" applyFill="1" applyAlignment="1" applyProtection="1">
      <alignment vertical="top" wrapText="1"/>
    </xf>
    <xf numFmtId="0" fontId="17" fillId="0" borderId="0" xfId="0" applyFont="1" applyAlignment="1" applyProtection="1">
      <alignment vertical="top" wrapText="1"/>
    </xf>
    <xf numFmtId="0" fontId="100" fillId="0" borderId="0" xfId="0" applyFont="1" applyAlignment="1" applyProtection="1">
      <alignment vertical="top" wrapText="1"/>
    </xf>
    <xf numFmtId="0" fontId="105" fillId="0" borderId="0" xfId="0" applyFont="1" applyAlignment="1" applyProtection="1">
      <alignment horizontal="justify" vertical="top"/>
    </xf>
    <xf numFmtId="0" fontId="16" fillId="0" borderId="14" xfId="0" applyFont="1" applyBorder="1" applyAlignment="1" applyProtection="1"/>
    <xf numFmtId="0" fontId="16" fillId="0" borderId="13" xfId="0" applyFont="1" applyBorder="1" applyAlignment="1" applyProtection="1"/>
    <xf numFmtId="0" fontId="16" fillId="0" borderId="0" xfId="0" applyFont="1" applyAlignment="1" applyProtection="1"/>
    <xf numFmtId="0" fontId="18" fillId="0" borderId="0" xfId="186" applyFont="1" applyAlignment="1" applyProtection="1">
      <alignment horizontal="left" vertical="top" wrapText="1"/>
    </xf>
    <xf numFmtId="0" fontId="35" fillId="0" borderId="13" xfId="0" applyFont="1" applyBorder="1" applyAlignment="1" applyProtection="1">
      <alignment horizontal="justify" vertical="top" wrapText="1"/>
    </xf>
    <xf numFmtId="0" fontId="18" fillId="0" borderId="0" xfId="186" applyFont="1" applyFill="1" applyAlignment="1">
      <alignment horizontal="left" vertical="top" wrapText="1"/>
    </xf>
    <xf numFmtId="0" fontId="18" fillId="0" borderId="0" xfId="186" applyFont="1" applyAlignment="1">
      <alignment horizontal="left" wrapText="1"/>
    </xf>
    <xf numFmtId="0" fontId="18" fillId="0" borderId="0" xfId="186" applyFont="1" applyAlignment="1">
      <alignment horizontal="right" wrapText="1"/>
    </xf>
    <xf numFmtId="0" fontId="18" fillId="0" borderId="0" xfId="186" applyFont="1" applyAlignment="1">
      <alignment horizontal="left" vertical="top" wrapText="1"/>
    </xf>
    <xf numFmtId="49" fontId="18" fillId="0" borderId="0" xfId="159" applyNumberFormat="1" applyFont="1" applyAlignment="1" applyProtection="1">
      <alignment horizontal="right" vertical="top"/>
    </xf>
    <xf numFmtId="4" fontId="18" fillId="0" borderId="0" xfId="159" applyNumberFormat="1" applyFont="1" applyAlignment="1" applyProtection="1">
      <alignment horizontal="right" shrinkToFit="1"/>
    </xf>
    <xf numFmtId="0" fontId="18" fillId="0" borderId="0" xfId="159" applyFont="1" applyAlignment="1" applyProtection="1">
      <alignment horizontal="justify" vertical="top"/>
    </xf>
    <xf numFmtId="0" fontId="18" fillId="0" borderId="0" xfId="159" applyFont="1" applyAlignment="1" applyProtection="1">
      <alignment horizontal="justify" vertical="top" wrapText="1"/>
    </xf>
    <xf numFmtId="4" fontId="18" fillId="0" borderId="0" xfId="159" applyNumberFormat="1" applyFont="1" applyAlignment="1" applyProtection="1">
      <alignment horizontal="right" vertical="top" shrinkToFit="1"/>
    </xf>
    <xf numFmtId="0" fontId="18" fillId="0" borderId="0" xfId="162" applyFont="1" applyAlignment="1" applyProtection="1">
      <alignment wrapText="1"/>
    </xf>
    <xf numFmtId="0" fontId="15" fillId="0" borderId="0" xfId="0" applyFont="1" applyProtection="1">
      <alignment horizontal="justify" vertical="justify" wrapText="1"/>
    </xf>
    <xf numFmtId="0" fontId="18" fillId="31" borderId="0" xfId="162" applyFont="1" applyFill="1" applyAlignment="1" applyProtection="1">
      <alignment wrapText="1"/>
    </xf>
    <xf numFmtId="0" fontId="18" fillId="0" borderId="0" xfId="162" applyFont="1" applyFill="1" applyProtection="1"/>
    <xf numFmtId="0" fontId="18" fillId="0" borderId="0" xfId="234" applyFont="1" applyAlignment="1" applyProtection="1">
      <alignment wrapText="1"/>
    </xf>
    <xf numFmtId="0" fontId="18" fillId="31" borderId="0" xfId="162" applyFont="1" applyFill="1" applyProtection="1"/>
    <xf numFmtId="0" fontId="18" fillId="0" borderId="0" xfId="159" applyFont="1" applyAlignment="1" applyProtection="1">
      <alignment horizontal="center" vertical="center" wrapText="1"/>
    </xf>
    <xf numFmtId="4" fontId="18" fillId="0" borderId="0" xfId="184" applyNumberFormat="1" applyFont="1" applyAlignment="1" applyProtection="1">
      <alignment horizontal="left" vertical="center" wrapText="1"/>
    </xf>
    <xf numFmtId="4" fontId="18" fillId="31" borderId="0" xfId="184" applyNumberFormat="1" applyFont="1" applyFill="1" applyAlignment="1" applyProtection="1">
      <alignment horizontal="left" vertical="top" wrapText="1"/>
    </xf>
    <xf numFmtId="4" fontId="18" fillId="0" borderId="0" xfId="184" applyNumberFormat="1" applyFont="1" applyAlignment="1" applyProtection="1">
      <alignment horizontal="center" vertical="center" wrapText="1"/>
    </xf>
    <xf numFmtId="4" fontId="17" fillId="0" borderId="0" xfId="0" applyNumberFormat="1" applyFont="1" applyAlignment="1" applyProtection="1">
      <alignment wrapText="1"/>
    </xf>
    <xf numFmtId="4" fontId="17" fillId="31" borderId="0" xfId="0" applyNumberFormat="1" applyFont="1" applyFill="1" applyAlignment="1" applyProtection="1">
      <alignment wrapText="1"/>
    </xf>
    <xf numFmtId="4" fontId="27" fillId="0" borderId="0" xfId="0" applyNumberFormat="1" applyFont="1" applyAlignment="1" applyProtection="1">
      <alignment wrapText="1"/>
    </xf>
    <xf numFmtId="49" fontId="18" fillId="0" borderId="0" xfId="159" applyNumberFormat="1" applyFont="1" applyAlignment="1" applyProtection="1">
      <alignment horizontal="right" vertical="top" wrapText="1"/>
    </xf>
    <xf numFmtId="4" fontId="18" fillId="0" borderId="0" xfId="94" applyNumberFormat="1" applyFont="1" applyAlignment="1" applyProtection="1">
      <alignment horizontal="right" shrinkToFit="1"/>
    </xf>
    <xf numFmtId="4" fontId="18" fillId="0" borderId="0" xfId="94" applyNumberFormat="1" applyFont="1" applyAlignment="1" applyProtection="1">
      <alignment horizontal="right" shrinkToFit="1"/>
      <protection locked="0"/>
    </xf>
    <xf numFmtId="4" fontId="18" fillId="0" borderId="0" xfId="159" applyNumberFormat="1" applyFont="1" applyAlignment="1" applyProtection="1">
      <alignment horizontal="right"/>
    </xf>
    <xf numFmtId="0" fontId="35" fillId="0" borderId="0" xfId="234" applyFont="1" applyAlignment="1" applyProtection="1">
      <alignment horizontal="justify" vertical="top" wrapText="1"/>
    </xf>
    <xf numFmtId="49" fontId="18" fillId="0" borderId="0" xfId="162" applyNumberFormat="1" applyFont="1" applyAlignment="1" applyProtection="1">
      <alignment horizontal="right" vertical="top" wrapText="1"/>
    </xf>
    <xf numFmtId="4" fontId="18" fillId="0" borderId="0" xfId="162" applyNumberFormat="1" applyFont="1" applyAlignment="1" applyProtection="1">
      <alignment horizontal="right" vertical="top" wrapText="1"/>
    </xf>
    <xf numFmtId="0" fontId="18" fillId="0" borderId="0" xfId="162" applyFont="1" applyAlignment="1" applyProtection="1">
      <alignment horizontal="justify" vertical="top" wrapText="1"/>
    </xf>
    <xf numFmtId="0" fontId="18" fillId="0" borderId="0" xfId="183" quotePrefix="1" applyFont="1" applyAlignment="1" applyProtection="1">
      <alignment horizontal="justify" vertical="top" wrapText="1"/>
    </xf>
    <xf numFmtId="0" fontId="18" fillId="0" borderId="0" xfId="222" applyFont="1" applyAlignment="1" applyProtection="1">
      <alignment vertical="top" wrapText="1"/>
    </xf>
    <xf numFmtId="4" fontId="25" fillId="0" borderId="0" xfId="98" applyNumberFormat="1" applyFont="1" applyAlignment="1" applyProtection="1">
      <alignment horizontal="right" shrinkToFit="1"/>
    </xf>
    <xf numFmtId="4" fontId="25" fillId="0" borderId="0" xfId="98" applyNumberFormat="1" applyFont="1" applyAlignment="1" applyProtection="1">
      <alignment horizontal="right" shrinkToFit="1"/>
      <protection locked="0"/>
    </xf>
    <xf numFmtId="49" fontId="18" fillId="0" borderId="0" xfId="162" applyNumberFormat="1" applyFont="1" applyFill="1" applyAlignment="1" applyProtection="1">
      <alignment horizontal="right" vertical="top" wrapText="1"/>
    </xf>
    <xf numFmtId="0" fontId="18" fillId="0" borderId="0" xfId="162" applyFont="1" applyFill="1" applyAlignment="1" applyProtection="1">
      <alignment horizontal="justify" vertical="top" wrapText="1"/>
    </xf>
    <xf numFmtId="4" fontId="18" fillId="0" borderId="0" xfId="162" applyNumberFormat="1" applyFont="1" applyFill="1" applyAlignment="1" applyProtection="1">
      <alignment horizontal="right" vertical="top" wrapText="1"/>
    </xf>
    <xf numFmtId="0" fontId="18" fillId="0" borderId="0" xfId="162" applyFont="1" applyAlignment="1" applyProtection="1">
      <alignment vertical="top" wrapText="1"/>
    </xf>
    <xf numFmtId="0" fontId="18" fillId="0" borderId="0" xfId="162" applyFont="1" applyAlignment="1" applyProtection="1">
      <alignment horizontal="right" vertical="top" wrapText="1"/>
    </xf>
    <xf numFmtId="49" fontId="18" fillId="0" borderId="0" xfId="159" applyNumberFormat="1" applyFont="1" applyAlignment="1" applyProtection="1">
      <alignment vertical="top"/>
    </xf>
    <xf numFmtId="49" fontId="18" fillId="0" borderId="0" xfId="159" applyNumberFormat="1" applyFont="1" applyFill="1" applyAlignment="1">
      <alignment horizontal="right" vertical="top"/>
    </xf>
    <xf numFmtId="4" fontId="18" fillId="0" borderId="0" xfId="159" applyNumberFormat="1" applyFont="1" applyAlignment="1">
      <alignment horizontal="right" shrinkToFit="1"/>
    </xf>
    <xf numFmtId="0" fontId="18" fillId="0" borderId="0" xfId="162" applyFont="1"/>
    <xf numFmtId="49" fontId="18" fillId="0" borderId="0" xfId="159" applyNumberFormat="1" applyFont="1" applyAlignment="1">
      <alignment horizontal="right" vertical="top"/>
    </xf>
    <xf numFmtId="0" fontId="18" fillId="0" borderId="0" xfId="159" applyFont="1" applyAlignment="1">
      <alignment horizontal="justify" vertical="top"/>
    </xf>
    <xf numFmtId="4" fontId="18" fillId="0" borderId="0" xfId="159" applyNumberFormat="1" applyFont="1" applyAlignment="1">
      <alignment horizontal="right" vertical="top" shrinkToFit="1"/>
    </xf>
    <xf numFmtId="4" fontId="18" fillId="0" borderId="0" xfId="159" applyNumberFormat="1" applyFont="1" applyAlignment="1" applyProtection="1">
      <alignment horizontal="right" vertical="top" shrinkToFit="1"/>
      <protection locked="0"/>
    </xf>
    <xf numFmtId="49" fontId="18" fillId="0" borderId="0" xfId="159" applyNumberFormat="1" applyFont="1" applyAlignment="1">
      <alignment horizontal="right" vertical="top" wrapText="1"/>
    </xf>
    <xf numFmtId="4" fontId="18" fillId="0" borderId="0" xfId="94" applyNumberFormat="1" applyFont="1" applyAlignment="1">
      <alignment horizontal="right" shrinkToFit="1"/>
    </xf>
    <xf numFmtId="0" fontId="18" fillId="0" borderId="0" xfId="159" applyFont="1" applyAlignment="1">
      <alignment horizontal="justify" vertical="top" wrapText="1"/>
    </xf>
    <xf numFmtId="4" fontId="18" fillId="0" borderId="0" xfId="159" applyNumberFormat="1" applyFont="1" applyAlignment="1" applyProtection="1">
      <alignment horizontal="right" shrinkToFit="1"/>
      <protection locked="0"/>
    </xf>
    <xf numFmtId="49" fontId="18" fillId="0" borderId="0" xfId="281" applyNumberFormat="1" applyFont="1" applyAlignment="1">
      <alignment horizontal="justify" vertical="top" wrapText="1"/>
    </xf>
    <xf numFmtId="4" fontId="18" fillId="0" borderId="0" xfId="281" applyNumberFormat="1" applyFont="1" applyAlignment="1">
      <alignment horizontal="right" shrinkToFit="1"/>
    </xf>
    <xf numFmtId="0" fontId="18" fillId="0" borderId="0" xfId="183" quotePrefix="1" applyFont="1" applyAlignment="1">
      <alignment horizontal="justify" vertical="top" wrapText="1"/>
    </xf>
    <xf numFmtId="0" fontId="17" fillId="0" borderId="0" xfId="0" applyFont="1" applyAlignment="1"/>
    <xf numFmtId="0" fontId="17" fillId="0" borderId="0" xfId="0" applyFont="1" applyAlignment="1">
      <alignment horizontal="justify" vertical="top"/>
    </xf>
    <xf numFmtId="0" fontId="18" fillId="0" borderId="0" xfId="162" applyFont="1" applyAlignment="1">
      <alignment horizontal="justify" vertical="top" wrapText="1"/>
    </xf>
    <xf numFmtId="4" fontId="18" fillId="0" borderId="0" xfId="162" applyNumberFormat="1" applyFont="1" applyAlignment="1">
      <alignment horizontal="right" wrapText="1"/>
    </xf>
    <xf numFmtId="0" fontId="18" fillId="0" borderId="0" xfId="162" applyFont="1" applyAlignment="1">
      <alignment horizontal="right" vertical="top" wrapText="1"/>
    </xf>
    <xf numFmtId="4" fontId="18" fillId="0" borderId="0" xfId="162" applyNumberFormat="1" applyFont="1" applyAlignment="1">
      <alignment horizontal="right" vertical="top" wrapText="1"/>
    </xf>
    <xf numFmtId="49" fontId="18" fillId="0" borderId="0" xfId="162" applyNumberFormat="1" applyFont="1" applyAlignment="1">
      <alignment horizontal="right" vertical="top" wrapText="1"/>
    </xf>
    <xf numFmtId="0" fontId="25" fillId="0" borderId="0" xfId="162" applyFont="1" applyAlignment="1">
      <alignment vertical="top"/>
    </xf>
    <xf numFmtId="0" fontId="125" fillId="0" borderId="0" xfId="0" applyFont="1" applyAlignment="1">
      <alignment vertical="top" wrapText="1"/>
    </xf>
    <xf numFmtId="0" fontId="83" fillId="25" borderId="0" xfId="153" applyFont="1" applyAlignment="1">
      <alignment vertical="top" wrapText="1"/>
    </xf>
    <xf numFmtId="0" fontId="17" fillId="0" borderId="0" xfId="0" applyFont="1" applyAlignment="1">
      <alignment horizontal="right" vertical="top" wrapText="1"/>
    </xf>
    <xf numFmtId="4" fontId="17" fillId="0" borderId="0" xfId="0" applyNumberFormat="1" applyFont="1" applyAlignment="1">
      <alignment horizontal="right" vertical="top" wrapText="1"/>
    </xf>
    <xf numFmtId="0" fontId="83" fillId="31" borderId="0" xfId="162" applyFont="1" applyFill="1" applyAlignment="1">
      <alignment vertical="top"/>
    </xf>
    <xf numFmtId="0" fontId="25" fillId="0" borderId="0" xfId="0" applyFont="1" applyAlignment="1">
      <alignment vertical="top" wrapText="1"/>
    </xf>
    <xf numFmtId="0" fontId="25" fillId="0" borderId="0" xfId="0" applyFont="1" applyAlignment="1">
      <alignment vertical="top"/>
    </xf>
    <xf numFmtId="4" fontId="25" fillId="0" borderId="0" xfId="0" applyNumberFormat="1" applyFont="1" applyAlignment="1">
      <alignment horizontal="right"/>
    </xf>
    <xf numFmtId="0" fontId="25" fillId="0" borderId="0" xfId="0" applyFont="1" applyAlignment="1">
      <alignment horizontal="right" vertical="top"/>
    </xf>
    <xf numFmtId="0" fontId="18" fillId="0" borderId="0" xfId="172" applyFont="1" applyAlignment="1">
      <alignment horizontal="justify" vertical="top" wrapText="1"/>
    </xf>
    <xf numFmtId="0" fontId="25" fillId="0" borderId="0" xfId="0" applyFont="1" applyAlignment="1">
      <alignment horizontal="left" vertical="top" wrapText="1"/>
    </xf>
    <xf numFmtId="0" fontId="83" fillId="0" borderId="0" xfId="162" applyFont="1"/>
    <xf numFmtId="0" fontId="18" fillId="0" borderId="0" xfId="0" applyFont="1" applyAlignment="1" applyProtection="1">
      <alignment horizontal="justify" vertical="top" wrapText="1"/>
    </xf>
    <xf numFmtId="4" fontId="18" fillId="0" borderId="0" xfId="0" applyNumberFormat="1" applyFont="1" applyAlignment="1"/>
    <xf numFmtId="0" fontId="36" fillId="0" borderId="0" xfId="0" applyFont="1" applyAlignment="1"/>
    <xf numFmtId="0" fontId="18" fillId="0" borderId="0" xfId="0" quotePrefix="1" applyFont="1" applyAlignment="1">
      <alignment vertical="top" wrapText="1"/>
    </xf>
    <xf numFmtId="0" fontId="18" fillId="0" borderId="0" xfId="0" applyFont="1" applyAlignment="1" applyProtection="1">
      <alignment horizontal="justify" vertical="top" wrapText="1"/>
    </xf>
    <xf numFmtId="0" fontId="18" fillId="0" borderId="0" xfId="183" quotePrefix="1" applyAlignment="1">
      <alignment horizontal="justify" vertical="top" wrapText="1"/>
    </xf>
    <xf numFmtId="4" fontId="123" fillId="0" borderId="0" xfId="0" applyNumberFormat="1" applyFont="1" applyAlignment="1">
      <alignment horizontal="justify" vertical="top" wrapText="1"/>
    </xf>
    <xf numFmtId="0" fontId="18" fillId="0" borderId="0" xfId="0" applyFont="1" applyAlignment="1">
      <alignment horizontal="justify" vertical="top" wrapText="1"/>
    </xf>
    <xf numFmtId="0" fontId="18" fillId="0" borderId="0" xfId="0" quotePrefix="1" applyFont="1" applyAlignment="1">
      <alignment horizontal="justify" vertical="top" wrapText="1"/>
    </xf>
    <xf numFmtId="49" fontId="25" fillId="0" borderId="0" xfId="0" applyNumberFormat="1" applyFont="1" applyAlignment="1">
      <alignment horizontal="justify" vertical="top" wrapText="1"/>
    </xf>
    <xf numFmtId="49" fontId="18" fillId="0" borderId="0" xfId="162" applyNumberFormat="1" applyAlignment="1">
      <alignment horizontal="right" vertical="top" wrapText="1"/>
    </xf>
    <xf numFmtId="0" fontId="55" fillId="0" borderId="0" xfId="162" applyFont="1" applyAlignment="1">
      <alignment horizontal="right" vertical="top" wrapText="1"/>
    </xf>
    <xf numFmtId="4" fontId="18" fillId="0" borderId="0" xfId="162" applyNumberFormat="1" applyAlignment="1">
      <alignment horizontal="right" vertical="top" wrapText="1"/>
    </xf>
    <xf numFmtId="173" fontId="18" fillId="0" borderId="0" xfId="162" applyNumberFormat="1" applyAlignment="1" applyProtection="1">
      <alignment horizontal="right" vertical="top" wrapText="1"/>
      <protection locked="0"/>
    </xf>
    <xf numFmtId="0" fontId="18" fillId="0" borderId="0" xfId="162" applyAlignment="1">
      <alignment horizontal="justify" vertical="top" wrapText="1"/>
    </xf>
    <xf numFmtId="4" fontId="18" fillId="0" borderId="0" xfId="0" applyNumberFormat="1" applyFont="1" applyAlignment="1">
      <alignment horizontal="right" vertical="justify" wrapText="1"/>
    </xf>
    <xf numFmtId="0" fontId="18" fillId="0" borderId="0" xfId="0" applyFont="1" applyAlignment="1">
      <alignment horizontal="justify" vertical="top" wrapText="1"/>
    </xf>
    <xf numFmtId="0" fontId="18" fillId="0" borderId="0" xfId="0" applyFont="1" applyAlignment="1" applyProtection="1">
      <alignment horizontal="justify" vertical="top" wrapText="1"/>
    </xf>
    <xf numFmtId="4" fontId="18" fillId="0" borderId="0" xfId="0" applyNumberFormat="1" applyFont="1" applyFill="1" applyAlignment="1">
      <alignment horizontal="justify" vertical="top" wrapText="1"/>
    </xf>
    <xf numFmtId="0" fontId="18" fillId="0" borderId="0" xfId="197" applyFont="1" applyFill="1" applyAlignment="1">
      <alignment horizontal="justify" vertical="top" wrapText="1"/>
    </xf>
    <xf numFmtId="4" fontId="18" fillId="0" borderId="0" xfId="0" applyNumberFormat="1" applyFont="1" applyAlignment="1">
      <alignment horizontal="justify" wrapText="1"/>
    </xf>
    <xf numFmtId="0" fontId="25" fillId="0" borderId="0" xfId="0" applyFont="1" applyAlignment="1">
      <alignment horizontal="justify"/>
    </xf>
    <xf numFmtId="4" fontId="25" fillId="0" borderId="0" xfId="0" applyNumberFormat="1" applyFont="1" applyAlignment="1">
      <alignment horizontal="justify" wrapText="1"/>
    </xf>
    <xf numFmtId="0" fontId="25" fillId="0" borderId="0" xfId="0" applyFont="1" applyAlignment="1">
      <alignment horizontal="justify" wrapText="1"/>
    </xf>
    <xf numFmtId="0" fontId="18" fillId="0" borderId="0" xfId="0" applyFont="1" applyAlignment="1">
      <alignment horizontal="justify"/>
    </xf>
    <xf numFmtId="0" fontId="18" fillId="0" borderId="0" xfId="0" applyFont="1" applyAlignment="1">
      <alignment horizontal="justify" wrapText="1"/>
    </xf>
    <xf numFmtId="0" fontId="126" fillId="0" borderId="0" xfId="0" applyFont="1" applyAlignment="1">
      <alignment horizontal="right" wrapText="1"/>
    </xf>
    <xf numFmtId="49" fontId="126" fillId="0" borderId="0" xfId="197" applyNumberFormat="1" applyFont="1" applyAlignment="1">
      <alignment horizontal="right" vertical="top"/>
    </xf>
    <xf numFmtId="4" fontId="18" fillId="0" borderId="0" xfId="0" applyNumberFormat="1" applyFont="1" applyAlignment="1">
      <alignment horizontal="center" wrapText="1"/>
    </xf>
    <xf numFmtId="4" fontId="18" fillId="0" borderId="0" xfId="197" applyNumberFormat="1" applyFont="1" applyAlignment="1">
      <alignment horizontal="right"/>
    </xf>
    <xf numFmtId="0" fontId="25" fillId="0" borderId="0" xfId="275" applyFont="1"/>
    <xf numFmtId="4" fontId="18" fillId="0" borderId="0" xfId="197" applyNumberFormat="1" applyFont="1" applyAlignment="1">
      <alignment horizontal="center"/>
    </xf>
    <xf numFmtId="49" fontId="18" fillId="0" borderId="0" xfId="197" applyNumberFormat="1" applyFont="1" applyAlignment="1">
      <alignment horizontal="right" vertical="top"/>
    </xf>
    <xf numFmtId="49" fontId="55" fillId="0" borderId="0" xfId="197" applyNumberFormat="1" applyFont="1" applyAlignment="1">
      <alignment horizontal="right" vertical="top"/>
    </xf>
    <xf numFmtId="0" fontId="55" fillId="0" borderId="0" xfId="197" applyFont="1" applyAlignment="1">
      <alignment horizontal="left" vertical="top"/>
    </xf>
    <xf numFmtId="4" fontId="127" fillId="0" borderId="0" xfId="197" applyNumberFormat="1" applyFont="1" applyAlignment="1">
      <alignment horizontal="center" wrapText="1"/>
    </xf>
    <xf numFmtId="4" fontId="127" fillId="0" borderId="0" xfId="197" applyNumberFormat="1" applyFont="1" applyAlignment="1">
      <alignment horizontal="right" wrapText="1"/>
    </xf>
    <xf numFmtId="0" fontId="127" fillId="0" borderId="0" xfId="197" applyFont="1" applyAlignment="1">
      <alignment horizontal="right" vertical="top" wrapText="1"/>
    </xf>
    <xf numFmtId="0" fontId="25" fillId="0" borderId="0" xfId="197" applyFont="1" applyAlignment="1">
      <alignment horizontal="right"/>
    </xf>
    <xf numFmtId="49" fontId="25" fillId="0" borderId="0" xfId="197" applyNumberFormat="1" applyFont="1" applyAlignment="1">
      <alignment horizontal="right" vertical="top"/>
    </xf>
    <xf numFmtId="4" fontId="25" fillId="0" borderId="0" xfId="0" applyNumberFormat="1" applyFont="1" applyAlignment="1">
      <alignment horizontal="center" wrapText="1"/>
    </xf>
    <xf numFmtId="4" fontId="25" fillId="0" borderId="0" xfId="197" applyNumberFormat="1" applyFont="1" applyAlignment="1">
      <alignment horizontal="right"/>
    </xf>
    <xf numFmtId="4" fontId="18" fillId="0" borderId="0" xfId="0" applyNumberFormat="1" applyFont="1" applyAlignment="1">
      <alignment horizontal="left" vertical="top" wrapText="1"/>
    </xf>
    <xf numFmtId="4" fontId="35" fillId="0" borderId="0" xfId="0" applyNumberFormat="1" applyFont="1" applyAlignment="1">
      <alignment horizontal="left" vertical="top" wrapText="1"/>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0" fontId="25" fillId="0" borderId="0" xfId="0" applyFont="1" applyFill="1" applyAlignment="1">
      <alignment horizontal="left" vertical="top" wrapText="1"/>
    </xf>
    <xf numFmtId="0" fontId="25" fillId="0" borderId="0" xfId="0" applyFont="1" applyFill="1" applyAlignment="1">
      <alignment horizontal="justify" vertical="top" wrapText="1"/>
    </xf>
    <xf numFmtId="0" fontId="25" fillId="0" borderId="0" xfId="0" quotePrefix="1" applyFont="1" applyFill="1" applyAlignment="1">
      <alignment horizontal="justify" vertical="top" wrapText="1"/>
    </xf>
    <xf numFmtId="0" fontId="18" fillId="0" borderId="0" xfId="183" quotePrefix="1" applyAlignment="1">
      <alignment horizontal="left" vertical="top" wrapText="1"/>
    </xf>
    <xf numFmtId="174" fontId="18" fillId="0" borderId="0" xfId="0" applyNumberFormat="1" applyFont="1" applyAlignment="1">
      <alignment horizontal="center" vertical="top" wrapText="1"/>
    </xf>
    <xf numFmtId="0" fontId="25" fillId="0" borderId="0" xfId="159" applyFont="1" applyAlignment="1">
      <alignment horizontal="justify" vertical="top" wrapText="1"/>
    </xf>
    <xf numFmtId="4" fontId="25" fillId="0" borderId="0" xfId="98" applyNumberFormat="1" applyAlignment="1">
      <alignment horizontal="right" shrinkToFit="1"/>
    </xf>
    <xf numFmtId="4" fontId="18" fillId="0" borderId="0" xfId="280" applyNumberFormat="1" applyFont="1" applyAlignment="1">
      <alignment horizontal="center"/>
    </xf>
    <xf numFmtId="0" fontId="18" fillId="0" borderId="0" xfId="0" applyFont="1" applyAlignment="1">
      <alignment horizontal="justify" vertical="top" wrapText="1"/>
    </xf>
    <xf numFmtId="0" fontId="18" fillId="0" borderId="0" xfId="0" applyFont="1" applyAlignment="1" applyProtection="1">
      <alignment horizontal="justify" vertical="top" wrapText="1"/>
    </xf>
    <xf numFmtId="173" fontId="18" fillId="0" borderId="0" xfId="162" applyNumberFormat="1" applyAlignment="1">
      <alignment horizontal="right" vertical="top" wrapText="1"/>
    </xf>
    <xf numFmtId="168" fontId="35" fillId="0" borderId="0" xfId="0" applyNumberFormat="1" applyFont="1" applyAlignment="1">
      <alignment horizontal="right" vertical="top" wrapText="1"/>
    </xf>
    <xf numFmtId="0" fontId="18" fillId="0" borderId="0" xfId="197" quotePrefix="1" applyFont="1" applyAlignment="1">
      <alignment horizontal="justify" vertical="top" wrapText="1"/>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168" fontId="35" fillId="0" borderId="14" xfId="0" applyNumberFormat="1" applyFont="1" applyFill="1" applyBorder="1" applyAlignment="1" applyProtection="1">
      <alignment horizontal="right" vertical="top" wrapText="1"/>
    </xf>
    <xf numFmtId="4" fontId="18" fillId="0" borderId="0" xfId="197" applyNumberFormat="1" applyFont="1" applyFill="1" applyAlignment="1" applyProtection="1">
      <alignment horizontal="right"/>
    </xf>
    <xf numFmtId="49" fontId="35" fillId="0" borderId="14" xfId="0" applyNumberFormat="1" applyFont="1" applyFill="1" applyBorder="1" applyAlignment="1" applyProtection="1">
      <alignment horizontal="right" vertical="top"/>
    </xf>
    <xf numFmtId="0" fontId="35" fillId="0" borderId="13" xfId="0" applyFont="1" applyFill="1" applyBorder="1" applyAlignment="1" applyProtection="1">
      <alignment horizontal="justify" vertical="top" wrapText="1"/>
    </xf>
    <xf numFmtId="0" fontId="56" fillId="0" borderId="0" xfId="162" applyFont="1" applyAlignment="1">
      <alignment horizontal="right" vertical="top" wrapText="1"/>
    </xf>
    <xf numFmtId="4" fontId="35" fillId="0" borderId="0" xfId="0" applyNumberFormat="1" applyFont="1" applyFill="1" applyAlignment="1">
      <alignment horizontal="right" vertical="top" wrapText="1"/>
    </xf>
    <xf numFmtId="4" fontId="18" fillId="0" borderId="0" xfId="162" quotePrefix="1" applyNumberFormat="1" applyAlignment="1">
      <alignment horizontal="right" vertical="top" wrapText="1"/>
    </xf>
    <xf numFmtId="0" fontId="18" fillId="0" borderId="0" xfId="0" quotePrefix="1" applyFont="1" applyAlignment="1">
      <alignment horizontal="left" vertical="top" wrapText="1"/>
    </xf>
    <xf numFmtId="168" fontId="18" fillId="0" borderId="0" xfId="0" applyNumberFormat="1" applyFont="1" applyAlignment="1">
      <alignment horizontal="right" vertical="top" wrapText="1"/>
    </xf>
    <xf numFmtId="4" fontId="18" fillId="0" borderId="0" xfId="197" applyNumberFormat="1" applyFont="1" applyFill="1" applyAlignment="1">
      <alignment horizontal="right"/>
    </xf>
    <xf numFmtId="0" fontId="18" fillId="0" borderId="0" xfId="0" applyFont="1" applyAlignment="1" applyProtection="1">
      <alignment horizontal="justify" vertical="top" wrapText="1"/>
    </xf>
    <xf numFmtId="4" fontId="55" fillId="27" borderId="16" xfId="0" applyNumberFormat="1" applyFont="1" applyFill="1" applyBorder="1" applyProtection="1">
      <alignment horizontal="justify" vertical="justify" wrapText="1"/>
    </xf>
    <xf numFmtId="4" fontId="25" fillId="0" borderId="0" xfId="197" applyNumberFormat="1" applyFont="1" applyFill="1" applyAlignment="1">
      <alignment horizontal="right"/>
    </xf>
    <xf numFmtId="0" fontId="115" fillId="0" borderId="0" xfId="197" applyFont="1" applyAlignment="1">
      <alignment horizontal="justify" vertical="top" wrapText="1"/>
    </xf>
    <xf numFmtId="0" fontId="116" fillId="0" borderId="0" xfId="0" applyFont="1" applyAlignment="1">
      <alignment horizontal="right" vertical="top" wrapText="1"/>
    </xf>
    <xf numFmtId="4" fontId="116" fillId="0" borderId="0" xfId="0" applyNumberFormat="1" applyFont="1" applyAlignment="1">
      <alignment horizontal="right" vertical="top" wrapText="1"/>
    </xf>
    <xf numFmtId="4" fontId="115" fillId="0" borderId="0" xfId="0" applyNumberFormat="1" applyFont="1" applyAlignment="1">
      <alignment horizontal="right" vertical="top" wrapText="1"/>
    </xf>
    <xf numFmtId="0" fontId="115" fillId="0" borderId="0" xfId="162" applyFont="1" applyAlignment="1">
      <alignment horizontal="justify" vertical="top" wrapText="1"/>
    </xf>
    <xf numFmtId="4" fontId="115" fillId="0" borderId="0" xfId="0" applyNumberFormat="1" applyFont="1" applyAlignment="1">
      <alignment horizontal="justify" vertical="top" wrapText="1"/>
    </xf>
    <xf numFmtId="0" fontId="115" fillId="0" borderId="0" xfId="0" applyFont="1" applyAlignment="1">
      <alignment horizontal="justify" vertical="top" wrapText="1"/>
    </xf>
    <xf numFmtId="0" fontId="115" fillId="0" borderId="0" xfId="0" applyFont="1" applyAlignment="1">
      <alignment vertical="top" wrapText="1"/>
    </xf>
    <xf numFmtId="0" fontId="115" fillId="0" borderId="0" xfId="197" quotePrefix="1" applyFont="1" applyAlignment="1">
      <alignment horizontal="justify" vertical="top" wrapText="1"/>
    </xf>
    <xf numFmtId="4" fontId="115" fillId="0" borderId="0" xfId="197" applyNumberFormat="1" applyFont="1" applyAlignment="1">
      <alignment horizontal="right" vertical="top"/>
    </xf>
    <xf numFmtId="0" fontId="18" fillId="0" borderId="0" xfId="0" applyFont="1" applyFill="1" applyAlignment="1" applyProtection="1">
      <alignment horizontal="right" vertical="justify" wrapText="1"/>
    </xf>
    <xf numFmtId="4" fontId="18" fillId="0" borderId="0" xfId="0" applyNumberFormat="1" applyFont="1" applyFill="1" applyAlignment="1" applyProtection="1">
      <alignment horizontal="right" vertical="justify" wrapText="1"/>
    </xf>
    <xf numFmtId="0" fontId="18" fillId="0" borderId="0" xfId="183" applyFont="1" applyFill="1" applyAlignment="1" applyProtection="1">
      <alignment horizontal="justify" vertical="top" wrapText="1"/>
    </xf>
    <xf numFmtId="49" fontId="35" fillId="0" borderId="0" xfId="0" applyNumberFormat="1" applyFont="1" applyFill="1" applyAlignment="1" applyProtection="1">
      <alignment horizontal="right" vertical="top" wrapText="1"/>
    </xf>
    <xf numFmtId="4" fontId="18" fillId="0" borderId="13" xfId="0" applyNumberFormat="1" applyFont="1" applyFill="1" applyBorder="1" applyAlignment="1" applyProtection="1">
      <alignment horizontal="right"/>
    </xf>
    <xf numFmtId="49" fontId="35" fillId="0" borderId="0" xfId="0" applyNumberFormat="1" applyFont="1" applyFill="1" applyAlignment="1" applyProtection="1">
      <alignment horizontal="right" vertical="top"/>
    </xf>
    <xf numFmtId="4" fontId="18" fillId="0" borderId="0" xfId="0" applyNumberFormat="1" applyFont="1" applyFill="1" applyAlignment="1" applyProtection="1">
      <alignment horizontal="right"/>
    </xf>
    <xf numFmtId="4" fontId="55" fillId="0" borderId="16" xfId="0" applyNumberFormat="1" applyFont="1" applyFill="1" applyBorder="1" applyProtection="1">
      <alignment horizontal="justify" vertical="justify" wrapText="1"/>
    </xf>
    <xf numFmtId="0" fontId="115" fillId="0" borderId="0" xfId="0" applyFont="1" applyAlignment="1">
      <alignment horizontal="justify" vertical="top"/>
    </xf>
    <xf numFmtId="0" fontId="18" fillId="0" borderId="0" xfId="0" quotePrefix="1" applyFont="1" applyFill="1" applyAlignment="1" applyProtection="1">
      <alignment horizontal="justify" wrapText="1"/>
    </xf>
    <xf numFmtId="0" fontId="55" fillId="0" borderId="0" xfId="162" applyFont="1" applyFill="1" applyAlignment="1" applyProtection="1">
      <alignment horizontal="right" vertical="top" wrapText="1"/>
    </xf>
    <xf numFmtId="0" fontId="18" fillId="0" borderId="0" xfId="162" applyFont="1" applyFill="1" applyAlignment="1" applyProtection="1">
      <alignment horizontal="right" vertical="top" wrapText="1"/>
    </xf>
    <xf numFmtId="49" fontId="18" fillId="0" borderId="0" xfId="162" applyNumberFormat="1" applyFill="1" applyAlignment="1">
      <alignment horizontal="right" vertical="top" wrapText="1"/>
    </xf>
    <xf numFmtId="0" fontId="18" fillId="0" borderId="0" xfId="0" applyFont="1" applyFill="1" applyAlignment="1" applyProtection="1">
      <alignment horizontal="justify" vertical="top"/>
    </xf>
    <xf numFmtId="0" fontId="18" fillId="0" borderId="0" xfId="197" applyFont="1" applyFill="1" applyAlignment="1">
      <alignment horizontal="right" vertical="top" wrapText="1"/>
    </xf>
    <xf numFmtId="168" fontId="35" fillId="0" borderId="0" xfId="0" applyNumberFormat="1" applyFont="1" applyFill="1" applyAlignment="1">
      <alignment horizontal="right" vertical="top" wrapText="1"/>
    </xf>
    <xf numFmtId="0" fontId="18" fillId="0" borderId="0" xfId="162" applyFill="1" applyAlignment="1">
      <alignment horizontal="justify" vertical="top" wrapText="1"/>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168" fontId="116" fillId="0" borderId="0" xfId="0" applyNumberFormat="1" applyFont="1" applyAlignment="1">
      <alignment horizontal="right" vertical="top" wrapText="1"/>
    </xf>
    <xf numFmtId="49" fontId="115" fillId="0" borderId="0" xfId="162" applyNumberFormat="1" applyFont="1" applyAlignment="1">
      <alignment horizontal="right" vertical="top" wrapText="1"/>
    </xf>
    <xf numFmtId="4" fontId="55" fillId="27" borderId="17" xfId="0" applyNumberFormat="1" applyFont="1" applyFill="1" applyBorder="1" applyAlignment="1">
      <alignment horizontal="right" vertical="justify" wrapText="1"/>
    </xf>
    <xf numFmtId="0" fontId="18" fillId="0" borderId="0" xfId="0" applyFont="1" applyAlignment="1">
      <alignment horizontal="justify" vertical="top" wrapText="1"/>
    </xf>
    <xf numFmtId="4" fontId="55" fillId="27" borderId="17" xfId="0" applyNumberFormat="1" applyFont="1" applyFill="1" applyBorder="1">
      <alignment horizontal="justify" vertical="justify" wrapText="1"/>
    </xf>
    <xf numFmtId="0" fontId="35" fillId="0" borderId="13" xfId="0" applyFont="1" applyBorder="1" applyAlignment="1">
      <alignment horizontal="justify" vertical="top" wrapText="1"/>
    </xf>
    <xf numFmtId="0" fontId="15" fillId="0" borderId="0" xfId="0" applyFont="1" applyAlignment="1">
      <alignment horizontal="justify" vertical="top"/>
    </xf>
    <xf numFmtId="4" fontId="15" fillId="0" borderId="0" xfId="0" applyNumberFormat="1" applyFont="1" applyAlignment="1">
      <alignment horizontal="justify" vertical="top"/>
    </xf>
    <xf numFmtId="0" fontId="16" fillId="0" borderId="0" xfId="0" applyFont="1" applyAlignment="1">
      <alignment horizontal="justify" vertical="top"/>
    </xf>
    <xf numFmtId="0" fontId="99" fillId="0" borderId="0" xfId="0" applyFont="1" applyAlignment="1"/>
    <xf numFmtId="0" fontId="15" fillId="0" borderId="0" xfId="0" applyFont="1" applyAlignment="1"/>
    <xf numFmtId="4" fontId="15" fillId="0" borderId="0" xfId="0" applyNumberFormat="1" applyFont="1" applyAlignment="1"/>
    <xf numFmtId="4" fontId="17" fillId="0" borderId="0" xfId="0" applyNumberFormat="1" applyFont="1" applyAlignment="1"/>
    <xf numFmtId="0" fontId="16" fillId="0" borderId="0" xfId="0" applyFont="1" applyAlignment="1"/>
    <xf numFmtId="0" fontId="35" fillId="0" borderId="0" xfId="184" applyFont="1" applyAlignment="1">
      <alignment vertical="center" wrapText="1"/>
    </xf>
    <xf numFmtId="4" fontId="35" fillId="0" borderId="0" xfId="184" applyNumberFormat="1" applyFont="1" applyAlignment="1">
      <alignment vertical="center" wrapText="1"/>
    </xf>
    <xf numFmtId="4" fontId="17" fillId="0" borderId="0" xfId="0" applyNumberFormat="1" applyFont="1" applyAlignment="1">
      <alignment horizontal="justify" vertical="top"/>
    </xf>
    <xf numFmtId="0" fontId="35" fillId="0" borderId="0" xfId="184" applyFont="1" applyAlignment="1">
      <alignment horizontal="justify" vertical="top" wrapText="1"/>
    </xf>
    <xf numFmtId="4" fontId="35" fillId="0" borderId="0" xfId="184" applyNumberFormat="1" applyFont="1" applyAlignment="1">
      <alignment horizontal="justify" vertical="top" wrapText="1"/>
    </xf>
    <xf numFmtId="0" fontId="35" fillId="0" borderId="14" xfId="0" applyFont="1" applyBorder="1" applyAlignment="1"/>
    <xf numFmtId="0" fontId="35" fillId="0" borderId="13" xfId="0" applyFont="1" applyBorder="1" applyAlignment="1"/>
    <xf numFmtId="0" fontId="15" fillId="0" borderId="13" xfId="0" applyFont="1" applyBorder="1" applyAlignment="1"/>
    <xf numFmtId="4" fontId="35" fillId="0" borderId="23" xfId="184" applyNumberFormat="1" applyFont="1" applyBorder="1" applyAlignment="1">
      <alignment vertical="center" wrapText="1"/>
    </xf>
    <xf numFmtId="0" fontId="17" fillId="0" borderId="0" xfId="0" applyFont="1" applyAlignment="1">
      <alignment horizontal="justify"/>
    </xf>
    <xf numFmtId="0" fontId="16" fillId="0" borderId="0" xfId="0" applyFont="1" applyAlignment="1">
      <alignment horizontal="justify"/>
    </xf>
    <xf numFmtId="0" fontId="83" fillId="0" borderId="0" xfId="0" applyFont="1" applyAlignment="1">
      <alignment horizontal="justify"/>
    </xf>
    <xf numFmtId="4" fontId="18" fillId="0" borderId="13" xfId="0" applyNumberFormat="1" applyFont="1" applyBorder="1" applyAlignment="1">
      <alignment horizontal="right"/>
    </xf>
    <xf numFmtId="0" fontId="18" fillId="0" borderId="14" xfId="0" applyFont="1" applyBorder="1" applyAlignment="1">
      <alignment horizontal="right"/>
    </xf>
    <xf numFmtId="0" fontId="35" fillId="0" borderId="13" xfId="0" applyFont="1" applyBorder="1" applyAlignment="1">
      <alignment horizontal="left" vertical="top" wrapText="1"/>
    </xf>
    <xf numFmtId="0" fontId="35" fillId="0" borderId="13" xfId="0" applyFont="1" applyBorder="1" applyAlignment="1">
      <alignment horizontal="right" vertical="top" wrapText="1"/>
    </xf>
    <xf numFmtId="4" fontId="35" fillId="0" borderId="13" xfId="0" applyNumberFormat="1" applyFont="1" applyBorder="1" applyAlignment="1">
      <alignment horizontal="right" vertical="top" wrapText="1"/>
    </xf>
    <xf numFmtId="0" fontId="18" fillId="0" borderId="0" xfId="162" applyAlignment="1">
      <alignment vertical="top" wrapText="1"/>
    </xf>
    <xf numFmtId="0" fontId="18" fillId="0" borderId="0" xfId="162" applyAlignment="1">
      <alignment horizontal="right" vertical="top" wrapText="1"/>
    </xf>
    <xf numFmtId="0" fontId="18" fillId="27" borderId="17" xfId="0" applyFont="1" applyFill="1" applyBorder="1" applyAlignment="1">
      <alignment horizontal="right" vertical="justify" wrapText="1"/>
    </xf>
    <xf numFmtId="4" fontId="35" fillId="27" borderId="17" xfId="0" applyNumberFormat="1" applyFont="1" applyFill="1" applyBorder="1" applyAlignment="1">
      <alignment horizontal="right" vertical="justify" wrapText="1"/>
    </xf>
    <xf numFmtId="49" fontId="35" fillId="0" borderId="0" xfId="0" applyNumberFormat="1" applyFont="1" applyFill="1" applyAlignment="1">
      <alignment horizontal="right" vertical="top"/>
    </xf>
    <xf numFmtId="0" fontId="35" fillId="0" borderId="0" xfId="0" applyFont="1" applyFill="1" applyAlignment="1">
      <alignment horizontal="justify" vertical="top" wrapText="1"/>
    </xf>
    <xf numFmtId="4" fontId="18" fillId="0" borderId="0" xfId="0" applyNumberFormat="1" applyFont="1" applyFill="1" applyAlignment="1">
      <alignment horizontal="right" vertical="top"/>
    </xf>
    <xf numFmtId="49" fontId="18" fillId="0" borderId="0" xfId="0" applyNumberFormat="1" applyFont="1" applyFill="1" applyAlignment="1">
      <alignment horizontal="right" vertical="top"/>
    </xf>
    <xf numFmtId="0" fontId="18" fillId="0" borderId="0" xfId="0" applyFont="1" applyFill="1" applyAlignment="1">
      <alignment vertical="top" wrapText="1"/>
    </xf>
    <xf numFmtId="0" fontId="18" fillId="0" borderId="0" xfId="0" applyFont="1" applyFill="1" applyAlignment="1">
      <alignment horizontal="right" wrapText="1"/>
    </xf>
    <xf numFmtId="4" fontId="18" fillId="0" borderId="0" xfId="0" applyNumberFormat="1" applyFont="1" applyFill="1" applyAlignment="1"/>
    <xf numFmtId="0" fontId="18" fillId="0" borderId="0" xfId="197" quotePrefix="1" applyFont="1" applyFill="1" applyAlignment="1">
      <alignment horizontal="left" vertical="top" wrapText="1"/>
    </xf>
    <xf numFmtId="0" fontId="35" fillId="0" borderId="0" xfId="0" applyFont="1" applyAlignment="1"/>
    <xf numFmtId="0" fontId="18" fillId="0" borderId="0" xfId="0" applyFont="1" applyFill="1" applyAlignment="1"/>
    <xf numFmtId="0" fontId="35" fillId="0" borderId="0" xfId="162" applyFont="1" applyAlignment="1">
      <alignment horizontal="right" vertical="top" wrapText="1"/>
    </xf>
    <xf numFmtId="4" fontId="35" fillId="0" borderId="0" xfId="0" applyNumberFormat="1" applyFont="1" applyAlignment="1"/>
    <xf numFmtId="9" fontId="18" fillId="0" borderId="0" xfId="0" applyNumberFormat="1" applyFont="1" applyAlignment="1"/>
    <xf numFmtId="0" fontId="117" fillId="0" borderId="0" xfId="0" applyFont="1" applyAlignment="1"/>
    <xf numFmtId="4" fontId="18" fillId="0" borderId="0" xfId="0" applyNumberFormat="1" applyFont="1" applyAlignment="1">
      <alignment horizontal="right"/>
    </xf>
    <xf numFmtId="0" fontId="18" fillId="0" borderId="0" xfId="0" applyFont="1" applyAlignment="1">
      <alignment horizontal="justify" vertical="top" wrapText="1"/>
    </xf>
    <xf numFmtId="4" fontId="18" fillId="0" borderId="0" xfId="159" applyNumberFormat="1" applyAlignment="1">
      <alignment horizontal="center" vertical="center" shrinkToFit="1"/>
    </xf>
    <xf numFmtId="4" fontId="18" fillId="0" borderId="0" xfId="159" applyNumberFormat="1" applyAlignment="1" applyProtection="1">
      <alignment horizontal="center" vertical="center" shrinkToFit="1"/>
      <protection locked="0"/>
    </xf>
    <xf numFmtId="49" fontId="35" fillId="0" borderId="29" xfId="159" applyNumberFormat="1" applyFont="1" applyBorder="1" applyAlignment="1">
      <alignment horizontal="right" vertical="top"/>
    </xf>
    <xf numFmtId="0" fontId="35" fillId="0" borderId="30" xfId="159" applyFont="1" applyBorder="1" applyAlignment="1">
      <alignment horizontal="justify" vertical="top"/>
    </xf>
    <xf numFmtId="49" fontId="17" fillId="0" borderId="0" xfId="280" applyNumberFormat="1" applyFont="1" applyAlignment="1">
      <alignment vertical="top"/>
    </xf>
    <xf numFmtId="4" fontId="18" fillId="0" borderId="0" xfId="280" applyNumberFormat="1" applyFont="1" applyAlignment="1">
      <alignment horizontal="center" vertical="center" wrapText="1"/>
    </xf>
    <xf numFmtId="3" fontId="121" fillId="0" borderId="0" xfId="280" applyNumberFormat="1" applyFont="1" applyAlignment="1">
      <alignment horizontal="center" vertical="center" wrapText="1"/>
    </xf>
    <xf numFmtId="0" fontId="121" fillId="0" borderId="0" xfId="280" applyFont="1" applyAlignment="1">
      <alignment horizontal="center" vertical="center" wrapText="1"/>
    </xf>
    <xf numFmtId="0" fontId="35" fillId="0" borderId="0" xfId="275" applyFont="1" applyAlignment="1">
      <alignment horizontal="center" vertical="center"/>
    </xf>
    <xf numFmtId="0" fontId="83" fillId="0" borderId="0" xfId="275" applyFont="1"/>
    <xf numFmtId="4" fontId="121" fillId="0" borderId="0" xfId="280" applyNumberFormat="1" applyFont="1" applyAlignment="1">
      <alignment horizontal="center" vertical="center" wrapText="1"/>
    </xf>
    <xf numFmtId="0" fontId="18" fillId="0" borderId="0" xfId="280" applyFont="1" applyAlignment="1">
      <alignment horizontal="center" vertical="center"/>
    </xf>
    <xf numFmtId="49" fontId="83" fillId="0" borderId="0" xfId="280" applyNumberFormat="1" applyFont="1" applyAlignment="1">
      <alignment vertical="top"/>
    </xf>
    <xf numFmtId="0" fontId="83" fillId="0" borderId="0" xfId="294" applyFont="1" applyAlignment="1">
      <alignment horizontal="left" vertical="top" wrapText="1"/>
    </xf>
    <xf numFmtId="4" fontId="83" fillId="0" borderId="0" xfId="280" applyNumberFormat="1" applyFont="1" applyAlignment="1">
      <alignment horizontal="center" vertical="center" wrapText="1"/>
    </xf>
    <xf numFmtId="3" fontId="136" fillId="0" borderId="0" xfId="280" applyNumberFormat="1" applyFont="1" applyAlignment="1">
      <alignment horizontal="center" vertical="center" wrapText="1"/>
    </xf>
    <xf numFmtId="0" fontId="136" fillId="0" borderId="0" xfId="280" applyFont="1" applyAlignment="1">
      <alignment horizontal="center" vertical="center" wrapText="1"/>
    </xf>
    <xf numFmtId="0" fontId="137" fillId="0" borderId="0" xfId="275" applyFont="1" applyAlignment="1">
      <alignment horizontal="center" vertical="center"/>
    </xf>
    <xf numFmtId="49" fontId="35" fillId="0" borderId="29" xfId="280" applyNumberFormat="1" applyFont="1" applyBorder="1" applyAlignment="1">
      <alignment horizontal="right" vertical="top"/>
    </xf>
    <xf numFmtId="0" fontId="35" fillId="0" borderId="30" xfId="281" applyFont="1" applyBorder="1" applyAlignment="1">
      <alignment horizontal="justify" vertical="top" wrapText="1"/>
    </xf>
    <xf numFmtId="0" fontId="18" fillId="0" borderId="0" xfId="280" applyFont="1" applyAlignment="1">
      <alignment horizontal="center" vertical="center" wrapText="1"/>
    </xf>
    <xf numFmtId="0" fontId="115" fillId="0" borderId="0" xfId="300" applyFont="1" applyAlignment="1">
      <alignment horizontal="left" vertical="top" wrapText="1"/>
    </xf>
    <xf numFmtId="0" fontId="35" fillId="0" borderId="31" xfId="280" applyFont="1" applyBorder="1" applyAlignment="1">
      <alignment horizontal="justify" vertical="top" wrapText="1"/>
    </xf>
    <xf numFmtId="0" fontId="35" fillId="0" borderId="31" xfId="280" applyFont="1" applyBorder="1" applyAlignment="1">
      <alignment horizontal="left" vertical="top" wrapText="1"/>
    </xf>
    <xf numFmtId="0" fontId="35" fillId="0" borderId="0" xfId="275" applyFont="1" applyAlignment="1">
      <alignment horizontal="left" vertical="top" wrapText="1"/>
    </xf>
    <xf numFmtId="0" fontId="115" fillId="0" borderId="0" xfId="0" applyFont="1" applyAlignment="1">
      <alignment horizontal="justify" vertical="center" wrapText="1"/>
    </xf>
    <xf numFmtId="0" fontId="115" fillId="0" borderId="0" xfId="0" applyFont="1" applyAlignment="1"/>
    <xf numFmtId="0" fontId="115" fillId="0" borderId="0" xfId="0" applyFont="1" applyAlignment="1">
      <alignment horizontal="left" vertical="center" wrapText="1"/>
    </xf>
    <xf numFmtId="0" fontId="18" fillId="0" borderId="0" xfId="275" applyFont="1" applyAlignment="1">
      <alignment wrapText="1"/>
    </xf>
    <xf numFmtId="0" fontId="115" fillId="0" borderId="0" xfId="281" applyFont="1" applyAlignment="1">
      <alignment horizontal="justify" vertical="center"/>
    </xf>
    <xf numFmtId="0" fontId="115" fillId="0" borderId="0" xfId="281" applyFont="1" applyAlignment="1">
      <alignment horizontal="justify" vertical="top"/>
    </xf>
    <xf numFmtId="0" fontId="115" fillId="0" borderId="0" xfId="0" applyFont="1" applyAlignment="1">
      <alignment vertical="center"/>
    </xf>
    <xf numFmtId="0" fontId="83" fillId="0" borderId="0" xfId="275" applyFont="1" applyAlignment="1">
      <alignment vertical="top"/>
    </xf>
    <xf numFmtId="0" fontId="18" fillId="0" borderId="0" xfId="294" applyFont="1" applyAlignment="1">
      <alignment horizontal="left" vertical="top" wrapText="1"/>
    </xf>
    <xf numFmtId="0" fontId="138" fillId="0" borderId="0" xfId="275" applyFont="1" applyAlignment="1">
      <alignment horizontal="left" vertical="top" wrapText="1"/>
    </xf>
    <xf numFmtId="0" fontId="55" fillId="27" borderId="32" xfId="0" applyFont="1" applyFill="1" applyBorder="1" applyAlignment="1">
      <alignment vertical="justify" wrapText="1"/>
    </xf>
    <xf numFmtId="0" fontId="55" fillId="27" borderId="32" xfId="0" applyFont="1" applyFill="1" applyBorder="1" applyAlignment="1">
      <alignment horizontal="left"/>
    </xf>
    <xf numFmtId="0" fontId="25" fillId="0" borderId="0" xfId="275" applyFont="1" applyAlignment="1">
      <alignment vertical="top"/>
    </xf>
    <xf numFmtId="49" fontId="55" fillId="0" borderId="16" xfId="280" applyNumberFormat="1" applyFont="1" applyBorder="1" applyAlignment="1">
      <alignment vertical="top"/>
    </xf>
    <xf numFmtId="0" fontId="35" fillId="0" borderId="16" xfId="294" applyFont="1" applyBorder="1" applyAlignment="1">
      <alignment horizontal="left" vertical="top" wrapText="1"/>
    </xf>
    <xf numFmtId="49" fontId="55" fillId="0" borderId="0" xfId="280" applyNumberFormat="1" applyFont="1" applyAlignment="1">
      <alignment vertical="top"/>
    </xf>
    <xf numFmtId="0" fontId="35" fillId="0" borderId="0" xfId="294" applyFont="1" applyAlignment="1">
      <alignment horizontal="left" vertical="top" wrapText="1"/>
    </xf>
    <xf numFmtId="0" fontId="35" fillId="0" borderId="0" xfId="294" applyFont="1" applyAlignment="1">
      <alignment horizontal="justify" vertical="top" wrapText="1"/>
    </xf>
    <xf numFmtId="0" fontId="35" fillId="0" borderId="16" xfId="294" applyFont="1" applyBorder="1" applyAlignment="1">
      <alignment horizontal="left" vertical="center" wrapText="1"/>
    </xf>
    <xf numFmtId="0" fontId="35" fillId="0" borderId="0" xfId="294" applyFont="1" applyAlignment="1">
      <alignment horizontal="left" vertical="center" wrapText="1"/>
    </xf>
    <xf numFmtId="0" fontId="55" fillId="0" borderId="20" xfId="275" applyFont="1" applyBorder="1" applyAlignment="1">
      <alignment vertical="top"/>
    </xf>
    <xf numFmtId="0" fontId="35" fillId="0" borderId="20" xfId="294" applyFont="1" applyBorder="1" applyAlignment="1">
      <alignment horizontal="left" vertical="top" wrapText="1"/>
    </xf>
    <xf numFmtId="49" fontId="55" fillId="0" borderId="33" xfId="280" applyNumberFormat="1" applyFont="1" applyBorder="1" applyAlignment="1">
      <alignment vertical="top"/>
    </xf>
    <xf numFmtId="0" fontId="35" fillId="0" borderId="33" xfId="294" applyFont="1" applyBorder="1" applyAlignment="1">
      <alignment horizontal="left" vertical="center" wrapText="1"/>
    </xf>
    <xf numFmtId="0" fontId="35" fillId="0" borderId="0" xfId="0" applyFont="1" applyAlignment="1">
      <alignment horizontal="center" vertical="center" wrapText="1"/>
    </xf>
    <xf numFmtId="0" fontId="18" fillId="0" borderId="0" xfId="294" applyFont="1" applyAlignment="1">
      <alignment horizontal="left" vertical="center" wrapText="1"/>
    </xf>
    <xf numFmtId="0" fontId="115" fillId="0" borderId="0" xfId="0" applyFont="1" applyAlignment="1">
      <alignment horizontal="right" vertical="center"/>
    </xf>
    <xf numFmtId="4" fontId="18" fillId="0" borderId="0" xfId="280" applyNumberFormat="1" applyFont="1" applyAlignment="1" applyProtection="1">
      <alignment horizontal="right" wrapText="1"/>
      <protection locked="0"/>
    </xf>
    <xf numFmtId="0" fontId="18" fillId="0" borderId="0" xfId="280" applyFont="1" applyAlignment="1">
      <alignment horizontal="right" wrapText="1"/>
    </xf>
    <xf numFmtId="4" fontId="18" fillId="0" borderId="0" xfId="306" applyNumberFormat="1" applyFont="1" applyAlignment="1">
      <alignment horizontal="right" shrinkToFit="1"/>
    </xf>
    <xf numFmtId="4" fontId="18" fillId="0" borderId="31" xfId="280" applyNumberFormat="1" applyFont="1" applyBorder="1" applyAlignment="1">
      <alignment horizontal="right" wrapText="1"/>
    </xf>
    <xf numFmtId="4" fontId="18" fillId="0" borderId="31" xfId="280" applyNumberFormat="1" applyFont="1" applyBorder="1" applyAlignment="1" applyProtection="1">
      <alignment horizontal="right" wrapText="1"/>
      <protection locked="0"/>
    </xf>
    <xf numFmtId="0" fontId="35" fillId="0" borderId="0" xfId="0" applyFont="1" applyAlignment="1">
      <alignment horizontal="right" wrapText="1"/>
    </xf>
    <xf numFmtId="0" fontId="35" fillId="0" borderId="0" xfId="275" applyFont="1" applyAlignment="1">
      <alignment horizontal="right"/>
    </xf>
    <xf numFmtId="3" fontId="35" fillId="0" borderId="0" xfId="275" applyNumberFormat="1" applyFont="1" applyAlignment="1">
      <alignment horizontal="right"/>
    </xf>
    <xf numFmtId="4" fontId="35" fillId="0" borderId="0" xfId="275" applyNumberFormat="1" applyFont="1" applyAlignment="1">
      <alignment horizontal="right"/>
    </xf>
    <xf numFmtId="4" fontId="122" fillId="0" borderId="0" xfId="280" applyNumberFormat="1" applyFont="1" applyAlignment="1">
      <alignment horizontal="right" wrapText="1"/>
    </xf>
    <xf numFmtId="4" fontId="122" fillId="0" borderId="0" xfId="280" applyNumberFormat="1" applyFont="1" applyAlignment="1">
      <alignment horizontal="right"/>
    </xf>
    <xf numFmtId="0" fontId="139" fillId="0" borderId="0" xfId="280" applyFont="1" applyAlignment="1">
      <alignment horizontal="right" wrapText="1"/>
    </xf>
    <xf numFmtId="4" fontId="128" fillId="0" borderId="0" xfId="275" applyNumberFormat="1" applyFont="1" applyAlignment="1">
      <alignment horizontal="right"/>
    </xf>
    <xf numFmtId="0" fontId="121" fillId="0" borderId="0" xfId="280" applyFont="1" applyAlignment="1">
      <alignment horizontal="right" wrapText="1"/>
    </xf>
    <xf numFmtId="0" fontId="115" fillId="0" borderId="0" xfId="0" applyFont="1" applyAlignment="1">
      <alignment horizontal="right"/>
    </xf>
    <xf numFmtId="4" fontId="18" fillId="0" borderId="0" xfId="285" applyNumberFormat="1" applyFont="1" applyAlignment="1" applyProtection="1">
      <alignment horizontal="right"/>
      <protection locked="0"/>
    </xf>
    <xf numFmtId="3" fontId="18" fillId="0" borderId="0" xfId="294" applyNumberFormat="1" applyFont="1" applyAlignment="1">
      <alignment horizontal="right"/>
    </xf>
    <xf numFmtId="183" fontId="18" fillId="0" borderId="0" xfId="294" applyNumberFormat="1" applyFont="1" applyAlignment="1" applyProtection="1">
      <alignment horizontal="right"/>
      <protection locked="0"/>
    </xf>
    <xf numFmtId="0" fontId="18" fillId="0" borderId="0" xfId="159" applyFont="1" applyAlignment="1">
      <alignment horizontal="right" wrapText="1"/>
    </xf>
    <xf numFmtId="1" fontId="18" fillId="0" borderId="0" xfId="294" applyNumberFormat="1" applyFont="1" applyAlignment="1">
      <alignment horizontal="right"/>
    </xf>
    <xf numFmtId="4" fontId="18" fillId="0" borderId="0" xfId="294" applyNumberFormat="1" applyFont="1" applyAlignment="1" applyProtection="1">
      <alignment horizontal="right"/>
      <protection locked="0"/>
    </xf>
    <xf numFmtId="4" fontId="18" fillId="0" borderId="0" xfId="294" applyNumberFormat="1" applyFont="1" applyAlignment="1">
      <alignment horizontal="right"/>
    </xf>
    <xf numFmtId="0" fontId="140" fillId="0" borderId="0" xfId="275" applyFont="1" applyAlignment="1">
      <alignment horizontal="right"/>
    </xf>
    <xf numFmtId="3" fontId="140" fillId="0" borderId="0" xfId="275" applyNumberFormat="1" applyFont="1" applyAlignment="1">
      <alignment horizontal="right"/>
    </xf>
    <xf numFmtId="4" fontId="140" fillId="0" borderId="0" xfId="275" applyNumberFormat="1" applyFont="1" applyAlignment="1">
      <alignment horizontal="right"/>
    </xf>
    <xf numFmtId="4" fontId="122" fillId="0" borderId="0" xfId="285" applyNumberFormat="1" applyFont="1" applyAlignment="1" applyProtection="1">
      <alignment horizontal="right"/>
      <protection locked="0"/>
    </xf>
    <xf numFmtId="4" fontId="18" fillId="0" borderId="31" xfId="280" applyNumberFormat="1" applyFont="1" applyBorder="1" applyAlignment="1">
      <alignment horizontal="right"/>
    </xf>
    <xf numFmtId="0" fontId="121" fillId="0" borderId="31" xfId="280" applyFont="1" applyBorder="1" applyAlignment="1">
      <alignment horizontal="right" wrapText="1"/>
    </xf>
    <xf numFmtId="4" fontId="35" fillId="0" borderId="18" xfId="275" applyNumberFormat="1" applyFont="1" applyBorder="1" applyAlignment="1">
      <alignment horizontal="right"/>
    </xf>
    <xf numFmtId="3" fontId="121" fillId="0" borderId="0" xfId="280" applyNumberFormat="1" applyFont="1" applyAlignment="1">
      <alignment horizontal="right" wrapText="1"/>
    </xf>
    <xf numFmtId="0" fontId="128" fillId="0" borderId="0" xfId="275" applyFont="1" applyAlignment="1">
      <alignment horizontal="right"/>
    </xf>
    <xf numFmtId="3" fontId="128" fillId="0" borderId="0" xfId="275" applyNumberFormat="1" applyFont="1" applyAlignment="1">
      <alignment horizontal="right"/>
    </xf>
    <xf numFmtId="167" fontId="18" fillId="0" borderId="0" xfId="301" applyFont="1" applyAlignment="1">
      <alignment horizontal="right" wrapText="1"/>
    </xf>
    <xf numFmtId="2" fontId="122" fillId="0" borderId="0" xfId="275" applyNumberFormat="1" applyFont="1" applyAlignment="1">
      <alignment horizontal="right"/>
    </xf>
    <xf numFmtId="2" fontId="18" fillId="0" borderId="0" xfId="275" applyNumberFormat="1" applyFont="1" applyAlignment="1">
      <alignment horizontal="right"/>
    </xf>
    <xf numFmtId="0" fontId="115" fillId="0" borderId="0" xfId="0" applyFont="1" applyAlignment="1">
      <alignment horizontal="right" wrapText="1"/>
    </xf>
    <xf numFmtId="0" fontId="18" fillId="0" borderId="0" xfId="275" applyFont="1" applyAlignment="1">
      <alignment horizontal="right"/>
    </xf>
    <xf numFmtId="0" fontId="122" fillId="0" borderId="0" xfId="0" applyFont="1" applyAlignment="1">
      <alignment horizontal="right" wrapText="1"/>
    </xf>
    <xf numFmtId="4" fontId="122" fillId="0" borderId="0" xfId="0" applyNumberFormat="1" applyFont="1" applyAlignment="1" applyProtection="1">
      <alignment horizontal="right" wrapText="1"/>
      <protection locked="0"/>
    </xf>
    <xf numFmtId="0" fontId="18" fillId="0" borderId="0" xfId="294" applyFont="1" applyAlignment="1">
      <alignment horizontal="right"/>
    </xf>
    <xf numFmtId="2" fontId="115" fillId="0" borderId="0" xfId="0" applyNumberFormat="1" applyFont="1" applyAlignment="1">
      <alignment horizontal="right"/>
    </xf>
    <xf numFmtId="3" fontId="122" fillId="0" borderId="0" xfId="294" applyNumberFormat="1" applyFont="1" applyAlignment="1">
      <alignment horizontal="right"/>
    </xf>
    <xf numFmtId="183" fontId="122" fillId="0" borderId="0" xfId="294" applyNumberFormat="1" applyFont="1" applyAlignment="1" applyProtection="1">
      <alignment horizontal="right"/>
      <protection locked="0"/>
    </xf>
    <xf numFmtId="0" fontId="116" fillId="0" borderId="0" xfId="0" applyFont="1" applyAlignment="1">
      <alignment horizontal="right"/>
    </xf>
    <xf numFmtId="164" fontId="115" fillId="0" borderId="0" xfId="398" applyFont="1" applyAlignment="1">
      <alignment horizontal="right"/>
    </xf>
    <xf numFmtId="0" fontId="18" fillId="0" borderId="0" xfId="172" applyFont="1" applyAlignment="1">
      <alignment horizontal="right"/>
    </xf>
    <xf numFmtId="167" fontId="18" fillId="0" borderId="0" xfId="412" applyFont="1" applyAlignment="1">
      <alignment horizontal="right" wrapText="1"/>
    </xf>
    <xf numFmtId="0" fontId="18" fillId="0" borderId="0" xfId="294" applyFont="1" applyAlignment="1">
      <alignment horizontal="right" wrapText="1"/>
    </xf>
    <xf numFmtId="4" fontId="18" fillId="0" borderId="31" xfId="294" applyNumberFormat="1" applyFont="1" applyBorder="1" applyAlignment="1">
      <alignment horizontal="right"/>
    </xf>
    <xf numFmtId="0" fontId="18" fillId="0" borderId="0" xfId="162" applyFont="1" applyAlignment="1">
      <alignment horizontal="right" wrapText="1"/>
    </xf>
    <xf numFmtId="4" fontId="122" fillId="0" borderId="0" xfId="162" applyNumberFormat="1" applyFont="1" applyAlignment="1">
      <alignment horizontal="right" wrapText="1"/>
    </xf>
    <xf numFmtId="43" fontId="18" fillId="0" borderId="0" xfId="413" applyFont="1" applyFill="1" applyBorder="1" applyAlignment="1" applyProtection="1">
      <alignment horizontal="right"/>
    </xf>
    <xf numFmtId="3" fontId="122" fillId="0" borderId="0" xfId="280" applyNumberFormat="1" applyFont="1" applyAlignment="1">
      <alignment horizontal="right"/>
    </xf>
    <xf numFmtId="3" fontId="121" fillId="0" borderId="31" xfId="280" applyNumberFormat="1" applyFont="1" applyBorder="1" applyAlignment="1">
      <alignment horizontal="right" wrapText="1"/>
    </xf>
    <xf numFmtId="3" fontId="18" fillId="0" borderId="0" xfId="280" applyNumberFormat="1" applyFont="1" applyAlignment="1">
      <alignment horizontal="right"/>
    </xf>
    <xf numFmtId="0" fontId="35" fillId="27" borderId="32" xfId="0" applyFont="1" applyFill="1" applyBorder="1" applyAlignment="1">
      <alignment horizontal="right" wrapText="1"/>
    </xf>
    <xf numFmtId="0" fontId="18" fillId="27" borderId="32" xfId="0" applyFont="1" applyFill="1" applyBorder="1" applyAlignment="1">
      <alignment horizontal="right" wrapText="1"/>
    </xf>
    <xf numFmtId="4" fontId="18" fillId="27" borderId="32" xfId="0" applyNumberFormat="1" applyFont="1" applyFill="1" applyBorder="1" applyAlignment="1">
      <alignment horizontal="right" wrapText="1"/>
    </xf>
    <xf numFmtId="0" fontId="140" fillId="0" borderId="16" xfId="275" applyFont="1" applyBorder="1" applyAlignment="1">
      <alignment horizontal="right"/>
    </xf>
    <xf numFmtId="3" fontId="140" fillId="0" borderId="16" xfId="275" applyNumberFormat="1" applyFont="1" applyBorder="1" applyAlignment="1">
      <alignment horizontal="right"/>
    </xf>
    <xf numFmtId="4" fontId="140" fillId="0" borderId="16" xfId="275" applyNumberFormat="1" applyFont="1" applyBorder="1" applyAlignment="1">
      <alignment horizontal="right"/>
    </xf>
    <xf numFmtId="4" fontId="18" fillId="0" borderId="16" xfId="275" applyNumberFormat="1" applyFont="1" applyBorder="1" applyAlignment="1">
      <alignment horizontal="right"/>
    </xf>
    <xf numFmtId="0" fontId="140" fillId="0" borderId="33" xfId="275" applyFont="1" applyBorder="1" applyAlignment="1">
      <alignment horizontal="right"/>
    </xf>
    <xf numFmtId="3" fontId="140" fillId="0" borderId="33" xfId="275" applyNumberFormat="1" applyFont="1" applyBorder="1" applyAlignment="1">
      <alignment horizontal="right"/>
    </xf>
    <xf numFmtId="4" fontId="140" fillId="0" borderId="33" xfId="275" applyNumberFormat="1" applyFont="1" applyBorder="1" applyAlignment="1">
      <alignment horizontal="right"/>
    </xf>
    <xf numFmtId="4" fontId="18" fillId="0" borderId="33" xfId="275" applyNumberFormat="1" applyFont="1" applyBorder="1" applyAlignment="1">
      <alignment horizontal="right"/>
    </xf>
    <xf numFmtId="4" fontId="18" fillId="0" borderId="20" xfId="280" applyNumberFormat="1" applyFont="1" applyBorder="1" applyAlignment="1">
      <alignment horizontal="right" wrapText="1"/>
    </xf>
    <xf numFmtId="3" fontId="121" fillId="0" borderId="20" xfId="280" applyNumberFormat="1" applyFont="1" applyBorder="1" applyAlignment="1">
      <alignment horizontal="right" wrapText="1"/>
    </xf>
    <xf numFmtId="0" fontId="121" fillId="0" borderId="20" xfId="280" applyFont="1" applyBorder="1" applyAlignment="1">
      <alignment horizontal="right" wrapText="1"/>
    </xf>
    <xf numFmtId="4" fontId="35" fillId="0" borderId="20" xfId="280" applyNumberFormat="1" applyFont="1" applyBorder="1" applyAlignment="1">
      <alignment horizontal="right"/>
    </xf>
    <xf numFmtId="0" fontId="122" fillId="0" borderId="0" xfId="275" applyFont="1"/>
    <xf numFmtId="49" fontId="35" fillId="0" borderId="0" xfId="0" applyNumberFormat="1" applyFont="1" applyAlignment="1">
      <alignment horizontal="center" vertical="center" wrapText="1"/>
    </xf>
    <xf numFmtId="0" fontId="35" fillId="0" borderId="0" xfId="275" applyFont="1" applyAlignment="1">
      <alignment vertical="top"/>
    </xf>
    <xf numFmtId="49" fontId="128" fillId="0" borderId="0" xfId="280" applyNumberFormat="1" applyFont="1" applyAlignment="1">
      <alignment horizontal="right" vertical="top"/>
    </xf>
    <xf numFmtId="0" fontId="128" fillId="0" borderId="0" xfId="294" applyFont="1" applyAlignment="1">
      <alignment horizontal="left" vertical="top" wrapText="1"/>
    </xf>
    <xf numFmtId="0" fontId="35" fillId="0" borderId="30" xfId="294" applyFont="1" applyBorder="1" applyAlignment="1">
      <alignment horizontal="left" vertical="top" wrapText="1"/>
    </xf>
    <xf numFmtId="0" fontId="115" fillId="0" borderId="0" xfId="0" applyFont="1" applyAlignment="1">
      <alignment horizontal="right" vertical="top"/>
    </xf>
    <xf numFmtId="0" fontId="115" fillId="0" borderId="0" xfId="0" applyFont="1" applyAlignment="1">
      <alignment horizontal="justify" vertical="center"/>
    </xf>
    <xf numFmtId="0" fontId="35" fillId="0" borderId="0" xfId="0" applyFont="1" applyAlignment="1">
      <alignment horizontal="justify" vertical="top"/>
    </xf>
    <xf numFmtId="0" fontId="126" fillId="0" borderId="0" xfId="0" applyFont="1" applyAlignment="1"/>
    <xf numFmtId="0" fontId="18" fillId="0" borderId="0" xfId="400" applyFont="1" applyAlignment="1">
      <alignment horizontal="left" vertical="top" wrapText="1"/>
    </xf>
    <xf numFmtId="0" fontId="18" fillId="0" borderId="0" xfId="294" applyFont="1" applyAlignment="1">
      <alignment horizontal="right" vertical="top"/>
    </xf>
    <xf numFmtId="0" fontId="18" fillId="0" borderId="0" xfId="401" applyFont="1" applyAlignment="1">
      <alignment horizontal="left" vertical="top" wrapText="1"/>
    </xf>
    <xf numFmtId="0" fontId="35" fillId="0" borderId="0" xfId="0" applyFont="1" applyAlignment="1">
      <alignment horizontal="justify"/>
    </xf>
    <xf numFmtId="1" fontId="18" fillId="0" borderId="0" xfId="294" applyNumberFormat="1" applyFont="1" applyAlignment="1">
      <alignment horizontal="right" vertical="top"/>
    </xf>
    <xf numFmtId="0" fontId="18" fillId="0" borderId="0" xfId="275" applyFont="1" applyAlignment="1">
      <alignment horizontal="right" vertical="top"/>
    </xf>
    <xf numFmtId="0" fontId="18" fillId="0" borderId="0" xfId="172" applyFont="1" applyAlignment="1">
      <alignment horizontal="left" vertical="top" wrapText="1"/>
    </xf>
    <xf numFmtId="0" fontId="122" fillId="0" borderId="0" xfId="275" applyFont="1" applyAlignment="1">
      <alignment horizontal="right" vertical="top"/>
    </xf>
    <xf numFmtId="0" fontId="122" fillId="0" borderId="0" xfId="172" applyFont="1" applyAlignment="1">
      <alignment horizontal="left" vertical="top" wrapText="1"/>
    </xf>
    <xf numFmtId="0" fontId="35" fillId="0" borderId="31" xfId="294" applyFont="1" applyBorder="1" applyAlignment="1">
      <alignment horizontal="left" vertical="top" wrapText="1"/>
    </xf>
    <xf numFmtId="0" fontId="128" fillId="0" borderId="0" xfId="275" applyFont="1" applyAlignment="1">
      <alignment horizontal="right" vertical="top"/>
    </xf>
    <xf numFmtId="0" fontId="128" fillId="0" borderId="0" xfId="275" applyFont="1" applyAlignment="1">
      <alignment horizontal="left" vertical="top" wrapText="1"/>
    </xf>
    <xf numFmtId="0" fontId="35" fillId="0" borderId="0" xfId="275" applyFont="1" applyAlignment="1">
      <alignment horizontal="right" vertical="top"/>
    </xf>
    <xf numFmtId="0" fontId="35" fillId="0" borderId="23" xfId="294" applyFont="1" applyBorder="1" applyAlignment="1">
      <alignment horizontal="left" vertical="top" wrapText="1"/>
    </xf>
    <xf numFmtId="0" fontId="122" fillId="0" borderId="0" xfId="294" applyFont="1" applyAlignment="1">
      <alignment horizontal="right" vertical="top"/>
    </xf>
    <xf numFmtId="0" fontId="122" fillId="0" borderId="0" xfId="294" applyFont="1" applyAlignment="1">
      <alignment horizontal="justify" vertical="top" wrapText="1"/>
    </xf>
    <xf numFmtId="0" fontId="18" fillId="0" borderId="0" xfId="294" applyFont="1" applyAlignment="1">
      <alignment horizontal="justify" vertical="top" wrapText="1"/>
    </xf>
    <xf numFmtId="1" fontId="18" fillId="0" borderId="0" xfId="294" applyNumberFormat="1" applyFont="1" applyAlignment="1">
      <alignment horizontal="right" vertical="top" wrapText="1"/>
    </xf>
    <xf numFmtId="1" fontId="35" fillId="0" borderId="29" xfId="294" applyNumberFormat="1" applyFont="1" applyBorder="1" applyAlignment="1">
      <alignment horizontal="right" vertical="top"/>
    </xf>
    <xf numFmtId="0" fontId="35" fillId="0" borderId="30" xfId="294" applyFont="1" applyBorder="1" applyAlignment="1">
      <alignment horizontal="left" vertical="center" wrapText="1"/>
    </xf>
    <xf numFmtId="1" fontId="35" fillId="0" borderId="0" xfId="294" applyNumberFormat="1" applyFont="1" applyAlignment="1">
      <alignment horizontal="right" vertical="top"/>
    </xf>
    <xf numFmtId="0" fontId="18" fillId="0" borderId="0" xfId="294" applyFont="1" applyAlignment="1">
      <alignment horizontal="justify" vertical="top"/>
    </xf>
    <xf numFmtId="0" fontId="18" fillId="0" borderId="0" xfId="172" applyFont="1" applyAlignment="1">
      <alignment vertical="top"/>
    </xf>
    <xf numFmtId="167" fontId="18" fillId="0" borderId="0" xfId="412" applyFont="1" applyAlignment="1">
      <alignment horizontal="left" vertical="top" wrapText="1"/>
    </xf>
    <xf numFmtId="1" fontId="126" fillId="0" borderId="0" xfId="294" applyNumberFormat="1" applyFont="1" applyAlignment="1">
      <alignment horizontal="right" vertical="top"/>
    </xf>
    <xf numFmtId="0" fontId="126" fillId="0" borderId="0" xfId="294" applyFont="1" applyAlignment="1">
      <alignment horizontal="right" vertical="top"/>
    </xf>
    <xf numFmtId="0" fontId="35" fillId="0" borderId="31" xfId="294" applyFont="1" applyBorder="1" applyAlignment="1">
      <alignment horizontal="left" vertical="center" wrapText="1"/>
    </xf>
    <xf numFmtId="2" fontId="18" fillId="0" borderId="0" xfId="399" applyNumberFormat="1" applyFont="1" applyAlignment="1" applyProtection="1">
      <alignment horizontal="left" vertical="top" wrapText="1"/>
    </xf>
    <xf numFmtId="0" fontId="35" fillId="0" borderId="29" xfId="294" applyFont="1" applyBorder="1" applyAlignment="1">
      <alignment horizontal="right" vertical="top"/>
    </xf>
    <xf numFmtId="0" fontId="122" fillId="0" borderId="0" xfId="294" applyFont="1" applyAlignment="1">
      <alignment horizontal="left" vertical="top" wrapText="1"/>
    </xf>
    <xf numFmtId="0" fontId="35" fillId="0" borderId="31" xfId="294" applyFont="1" applyBorder="1" applyAlignment="1">
      <alignment horizontal="right" vertical="top"/>
    </xf>
    <xf numFmtId="0" fontId="18" fillId="0" borderId="0" xfId="0" applyFont="1" applyAlignment="1">
      <alignment horizontal="justify" vertical="top" wrapText="1"/>
    </xf>
    <xf numFmtId="0" fontId="18" fillId="0" borderId="0" xfId="0" applyFont="1" applyAlignment="1">
      <alignment horizontal="justify" vertical="top" wrapText="1"/>
    </xf>
    <xf numFmtId="0" fontId="141" fillId="0" borderId="0" xfId="0" applyFont="1" applyAlignment="1">
      <alignment horizontal="left" vertical="center" wrapText="1"/>
    </xf>
    <xf numFmtId="49" fontId="141" fillId="0" borderId="0" xfId="0" applyNumberFormat="1" applyFont="1" applyAlignment="1">
      <alignment horizontal="left" vertical="center" wrapText="1"/>
    </xf>
    <xf numFmtId="0" fontId="142" fillId="0" borderId="0" xfId="0" applyFont="1" applyAlignment="1">
      <alignment horizontal="justify" vertical="center" wrapText="1"/>
    </xf>
    <xf numFmtId="0" fontId="142" fillId="0" borderId="0" xfId="0" applyFont="1" applyAlignment="1">
      <alignment horizontal="left" vertical="center" wrapText="1"/>
    </xf>
    <xf numFmtId="0" fontId="141" fillId="0" borderId="0" xfId="0" applyFont="1" applyAlignment="1">
      <alignment horizontal="justify" vertical="center" wrapText="1"/>
    </xf>
    <xf numFmtId="0" fontId="143" fillId="0" borderId="0" xfId="0" applyFont="1" applyAlignment="1">
      <alignment horizontal="left" vertical="top" wrapText="1"/>
    </xf>
    <xf numFmtId="0" fontId="144" fillId="0" borderId="0" xfId="0" applyFont="1" applyAlignment="1">
      <alignment horizontal="left" vertical="top" wrapText="1"/>
    </xf>
    <xf numFmtId="0" fontId="141" fillId="0" borderId="0" xfId="0" applyFont="1" applyAlignment="1">
      <alignment horizontal="justify" vertical="top" wrapText="1"/>
    </xf>
    <xf numFmtId="0" fontId="18" fillId="0" borderId="0" xfId="0" applyFont="1" applyAlignment="1">
      <alignment horizontal="justify" vertical="top" wrapText="1"/>
    </xf>
    <xf numFmtId="4" fontId="83" fillId="0" borderId="0" xfId="280" applyNumberFormat="1" applyFont="1" applyAlignment="1">
      <alignment horizontal="center" wrapText="1"/>
    </xf>
    <xf numFmtId="3" fontId="136" fillId="0" borderId="0" xfId="280" applyNumberFormat="1" applyFont="1" applyAlignment="1">
      <alignment horizontal="right" wrapText="1"/>
    </xf>
    <xf numFmtId="0" fontId="136" fillId="0" borderId="0" xfId="280" applyFont="1" applyAlignment="1">
      <alignment horizontal="right" wrapText="1"/>
    </xf>
    <xf numFmtId="0" fontId="137" fillId="0" borderId="0" xfId="275" applyFont="1" applyAlignment="1">
      <alignment horizontal="right"/>
    </xf>
    <xf numFmtId="49" fontId="25" fillId="0" borderId="34" xfId="280" applyNumberFormat="1" applyFont="1" applyBorder="1" applyAlignment="1">
      <alignment horizontal="right" vertical="top"/>
    </xf>
    <xf numFmtId="0" fontId="25" fillId="0" borderId="0" xfId="281" applyFont="1" applyBorder="1" applyAlignment="1">
      <alignment horizontal="justify" vertical="top" wrapText="1"/>
    </xf>
    <xf numFmtId="0" fontId="147" fillId="0" borderId="0" xfId="0" applyFont="1" applyAlignment="1">
      <alignment horizontal="justify" vertical="top" wrapText="1"/>
    </xf>
    <xf numFmtId="0" fontId="27" fillId="0" borderId="0" xfId="0" applyFont="1" applyAlignment="1">
      <alignment vertical="center"/>
    </xf>
    <xf numFmtId="49" fontId="18" fillId="0" borderId="0" xfId="0" applyNumberFormat="1" applyFont="1" applyAlignment="1">
      <alignment horizontal="center" vertical="top"/>
    </xf>
    <xf numFmtId="4" fontId="147" fillId="0" borderId="0" xfId="413" applyNumberFormat="1" applyFont="1" applyFill="1" applyBorder="1" applyAlignment="1" applyProtection="1">
      <alignment horizontal="right"/>
    </xf>
    <xf numFmtId="49" fontId="99" fillId="0" borderId="0" xfId="0" applyNumberFormat="1" applyFont="1" applyAlignment="1">
      <alignment horizontal="center" vertical="center"/>
    </xf>
    <xf numFmtId="4" fontId="147" fillId="0" borderId="0" xfId="0" applyNumberFormat="1" applyFont="1" applyAlignment="1">
      <alignment horizontal="right"/>
    </xf>
    <xf numFmtId="0" fontId="18" fillId="0" borderId="0" xfId="159" applyAlignment="1">
      <alignment horizontal="justify" vertical="top" wrapText="1"/>
    </xf>
    <xf numFmtId="4" fontId="18" fillId="0" borderId="0" xfId="94" applyNumberFormat="1" applyAlignment="1">
      <alignment horizontal="right" shrinkToFit="1"/>
    </xf>
    <xf numFmtId="4" fontId="18" fillId="0" borderId="0" xfId="306" applyNumberFormat="1" applyAlignment="1">
      <alignment horizontal="right" shrinkToFit="1"/>
    </xf>
    <xf numFmtId="49" fontId="25" fillId="0" borderId="0" xfId="281" applyNumberFormat="1" applyFont="1" applyAlignment="1">
      <alignment horizontal="justify" vertical="top" wrapText="1"/>
    </xf>
    <xf numFmtId="4" fontId="25" fillId="0" borderId="0" xfId="281" applyNumberFormat="1" applyFont="1" applyAlignment="1">
      <alignment horizontal="right" shrinkToFit="1"/>
    </xf>
    <xf numFmtId="49" fontId="25" fillId="0" borderId="34" xfId="280" applyNumberFormat="1" applyFont="1" applyBorder="1" applyAlignment="1">
      <alignment horizontal="center" vertical="top"/>
    </xf>
    <xf numFmtId="0" fontId="18" fillId="0" borderId="0" xfId="281" applyFont="1" applyAlignment="1">
      <alignment horizontal="center" vertical="top" wrapText="1"/>
    </xf>
    <xf numFmtId="49" fontId="25" fillId="0" borderId="0" xfId="280" applyNumberFormat="1" applyFont="1" applyAlignment="1">
      <alignment horizontal="right" vertical="top"/>
    </xf>
    <xf numFmtId="0" fontId="16" fillId="0" borderId="0" xfId="275" applyFont="1" applyAlignment="1">
      <alignment vertical="top"/>
    </xf>
    <xf numFmtId="0" fontId="148" fillId="0" borderId="0" xfId="275" applyFont="1"/>
    <xf numFmtId="49" fontId="149" fillId="0" borderId="0" xfId="280" applyNumberFormat="1" applyFont="1" applyAlignment="1">
      <alignment horizontal="right" vertical="top"/>
    </xf>
    <xf numFmtId="0" fontId="149" fillId="0" borderId="0" xfId="294" applyFont="1" applyAlignment="1">
      <alignment horizontal="left" vertical="top" wrapText="1"/>
    </xf>
    <xf numFmtId="4" fontId="148" fillId="0" borderId="0" xfId="280" applyNumberFormat="1" applyFont="1" applyAlignment="1">
      <alignment horizontal="right" wrapText="1"/>
    </xf>
    <xf numFmtId="4" fontId="148" fillId="0" borderId="0" xfId="280" applyNumberFormat="1" applyFont="1" applyAlignment="1">
      <alignment horizontal="right"/>
    </xf>
    <xf numFmtId="4" fontId="149" fillId="0" borderId="0" xfId="275" applyNumberFormat="1" applyFont="1" applyAlignment="1">
      <alignment horizontal="right"/>
    </xf>
    <xf numFmtId="49" fontId="55" fillId="0" borderId="29" xfId="280" applyNumberFormat="1" applyFont="1" applyBorder="1" applyAlignment="1">
      <alignment horizontal="right" vertical="top"/>
    </xf>
    <xf numFmtId="0" fontId="55" fillId="0" borderId="30" xfId="294" applyFont="1" applyBorder="1" applyAlignment="1">
      <alignment horizontal="left" vertical="top" wrapText="1"/>
    </xf>
    <xf numFmtId="4" fontId="25" fillId="0" borderId="0" xfId="280" applyNumberFormat="1" applyFont="1" applyAlignment="1">
      <alignment horizontal="right" wrapText="1"/>
    </xf>
    <xf numFmtId="4" fontId="25" fillId="0" borderId="0" xfId="280" applyNumberFormat="1" applyFont="1" applyAlignment="1">
      <alignment horizontal="right"/>
    </xf>
    <xf numFmtId="0" fontId="25" fillId="0" borderId="0" xfId="0" applyFont="1" applyAlignment="1">
      <alignment horizontal="center" vertical="top"/>
    </xf>
    <xf numFmtId="0" fontId="152" fillId="0" borderId="0" xfId="0" applyFont="1" applyAlignment="1"/>
    <xf numFmtId="0" fontId="0" fillId="0" borderId="0" xfId="0" applyAlignment="1" applyProtection="1">
      <protection locked="0"/>
    </xf>
    <xf numFmtId="43" fontId="0" fillId="0" borderId="0" xfId="0" applyNumberFormat="1" applyAlignment="1" applyProtection="1">
      <protection locked="0"/>
    </xf>
    <xf numFmtId="2" fontId="35" fillId="0" borderId="0" xfId="0" applyNumberFormat="1" applyFont="1" applyAlignment="1">
      <alignment horizontal="center" vertical="top"/>
    </xf>
    <xf numFmtId="0" fontId="154" fillId="0" borderId="0" xfId="0" applyFont="1" applyAlignment="1">
      <alignment horizontal="justify" vertical="top" wrapText="1"/>
    </xf>
    <xf numFmtId="2" fontId="0" fillId="0" borderId="0" xfId="0" applyNumberFormat="1" applyAlignment="1" applyProtection="1">
      <alignment vertical="center"/>
      <protection locked="0"/>
    </xf>
    <xf numFmtId="0" fontId="147" fillId="0" borderId="0" xfId="0" applyFont="1" applyAlignment="1">
      <alignment horizontal="left" vertical="top" wrapText="1"/>
    </xf>
    <xf numFmtId="4" fontId="0" fillId="0" borderId="0" xfId="413" applyNumberFormat="1" applyFont="1" applyFill="1" applyBorder="1" applyAlignment="1" applyProtection="1">
      <alignment horizontal="right"/>
    </xf>
    <xf numFmtId="49" fontId="0" fillId="0" borderId="0" xfId="0" applyNumberFormat="1" applyAlignment="1">
      <alignment horizontal="center" vertical="top"/>
    </xf>
    <xf numFmtId="43" fontId="0" fillId="0" borderId="0" xfId="0" applyNumberFormat="1" applyAlignment="1"/>
    <xf numFmtId="49" fontId="25" fillId="0" borderId="0" xfId="0" applyNumberFormat="1" applyFont="1" applyAlignment="1">
      <alignment horizontal="center" vertical="top"/>
    </xf>
    <xf numFmtId="4" fontId="25" fillId="0" borderId="0" xfId="413" applyNumberFormat="1" applyFont="1" applyFill="1" applyBorder="1" applyAlignment="1" applyProtection="1">
      <alignment horizontal="right"/>
    </xf>
    <xf numFmtId="0" fontId="155" fillId="0" borderId="0" xfId="0" applyFont="1" applyAlignment="1"/>
    <xf numFmtId="0" fontId="25" fillId="0" borderId="0" xfId="400" applyFont="1" applyAlignment="1">
      <alignment horizontal="left" vertical="top" wrapText="1"/>
    </xf>
    <xf numFmtId="49" fontId="19" fillId="0" borderId="0" xfId="0" applyNumberFormat="1" applyFont="1" applyAlignment="1">
      <alignment horizontal="center" vertical="top"/>
    </xf>
    <xf numFmtId="0" fontId="156" fillId="0" borderId="0" xfId="0" applyFont="1" applyAlignment="1">
      <alignment horizontal="left" vertical="top" wrapText="1"/>
    </xf>
    <xf numFmtId="4" fontId="19" fillId="0" borderId="0" xfId="0" applyNumberFormat="1" applyFont="1" applyAlignment="1" applyProtection="1">
      <alignment horizontal="right"/>
      <protection locked="0"/>
    </xf>
    <xf numFmtId="49" fontId="17" fillId="0" borderId="0" xfId="280" applyNumberFormat="1" applyFont="1" applyAlignment="1">
      <alignment horizontal="center" vertical="top"/>
    </xf>
    <xf numFmtId="0" fontId="147" fillId="0" borderId="0" xfId="0" applyFont="1" applyAlignment="1">
      <alignment horizontal="justify" vertical="top"/>
    </xf>
    <xf numFmtId="0" fontId="0" fillId="0" borderId="0" xfId="0" applyAlignment="1">
      <alignment horizontal="center" vertical="top"/>
    </xf>
    <xf numFmtId="0" fontId="0" fillId="0" borderId="0" xfId="0" applyAlignment="1">
      <alignment horizontal="justify" vertical="top"/>
    </xf>
    <xf numFmtId="0" fontId="18" fillId="0" borderId="0" xfId="0" applyFont="1" applyAlignment="1">
      <alignment horizontal="center" vertical="top"/>
    </xf>
    <xf numFmtId="0" fontId="25" fillId="0" borderId="0" xfId="0" applyFont="1" applyAlignment="1"/>
    <xf numFmtId="0" fontId="156" fillId="0" borderId="0" xfId="0" applyFont="1" applyAlignment="1">
      <alignment horizontal="justify" vertical="top" wrapText="1"/>
    </xf>
    <xf numFmtId="0" fontId="147" fillId="0" borderId="0" xfId="0" quotePrefix="1" applyFont="1" applyAlignment="1">
      <alignment horizontal="justify" vertical="top"/>
    </xf>
    <xf numFmtId="0" fontId="55" fillId="0" borderId="29" xfId="294" applyFont="1" applyBorder="1" applyAlignment="1">
      <alignment horizontal="right" vertical="top"/>
    </xf>
    <xf numFmtId="0" fontId="25" fillId="0" borderId="0" xfId="275" applyFont="1" applyAlignment="1">
      <alignment horizontal="right" vertical="top"/>
    </xf>
    <xf numFmtId="0" fontId="25" fillId="0" borderId="0" xfId="294" applyFont="1" applyAlignment="1">
      <alignment horizontal="left" vertical="top" wrapText="1"/>
    </xf>
    <xf numFmtId="4" fontId="25" fillId="0" borderId="0" xfId="285" applyNumberFormat="1" applyFont="1" applyAlignment="1" applyProtection="1">
      <alignment horizontal="right"/>
      <protection locked="0"/>
    </xf>
    <xf numFmtId="0" fontId="25" fillId="0" borderId="0" xfId="294" applyFont="1" applyAlignment="1">
      <alignment horizontal="right" vertical="top"/>
    </xf>
    <xf numFmtId="0" fontId="25" fillId="0" borderId="0" xfId="294" applyFont="1" applyAlignment="1">
      <alignment horizontal="justify" vertical="top"/>
    </xf>
    <xf numFmtId="4" fontId="25" fillId="0" borderId="0" xfId="294" applyNumberFormat="1" applyFont="1" applyAlignment="1">
      <alignment horizontal="right"/>
    </xf>
    <xf numFmtId="0" fontId="148" fillId="0" borderId="0" xfId="275" applyFont="1" applyAlignment="1">
      <alignment horizontal="right" vertical="top"/>
    </xf>
    <xf numFmtId="0" fontId="148" fillId="0" borderId="0" xfId="294" applyFont="1" applyAlignment="1">
      <alignment horizontal="left" vertical="top" wrapText="1"/>
    </xf>
    <xf numFmtId="4" fontId="148" fillId="0" borderId="0" xfId="285" applyNumberFormat="1" applyFont="1" applyAlignment="1" applyProtection="1">
      <alignment horizontal="right"/>
      <protection locked="0"/>
    </xf>
    <xf numFmtId="0" fontId="55" fillId="0" borderId="31" xfId="294" applyFont="1" applyBorder="1" applyAlignment="1">
      <alignment horizontal="right" vertical="top"/>
    </xf>
    <xf numFmtId="0" fontId="55" fillId="0" borderId="31" xfId="294" applyFont="1" applyBorder="1" applyAlignment="1">
      <alignment horizontal="left" vertical="top" wrapText="1"/>
    </xf>
    <xf numFmtId="4" fontId="55" fillId="0" borderId="18" xfId="280" applyNumberFormat="1" applyFont="1" applyBorder="1" applyAlignment="1">
      <alignment horizontal="right"/>
    </xf>
    <xf numFmtId="0" fontId="138" fillId="0" borderId="0" xfId="275" applyFont="1" applyAlignment="1">
      <alignment horizontal="center"/>
    </xf>
    <xf numFmtId="3" fontId="138" fillId="0" borderId="0" xfId="275" applyNumberFormat="1" applyFont="1" applyAlignment="1">
      <alignment horizontal="right"/>
    </xf>
    <xf numFmtId="4" fontId="138" fillId="0" borderId="0" xfId="275" applyNumberFormat="1" applyFont="1" applyAlignment="1">
      <alignment horizontal="right"/>
    </xf>
    <xf numFmtId="0" fontId="35" fillId="27" borderId="32" xfId="0" applyFont="1" applyFill="1" applyBorder="1" applyAlignment="1">
      <alignment horizontal="right" vertical="justify" wrapText="1"/>
    </xf>
    <xf numFmtId="0" fontId="18" fillId="27" borderId="32" xfId="0" applyFont="1" applyFill="1" applyBorder="1" applyAlignment="1">
      <alignment horizontal="right" vertical="justify" wrapText="1"/>
    </xf>
    <xf numFmtId="4" fontId="18" fillId="27" borderId="32" xfId="0" applyNumberFormat="1" applyFont="1" applyFill="1" applyBorder="1" applyAlignment="1">
      <alignment horizontal="right" vertical="justify" wrapText="1"/>
    </xf>
    <xf numFmtId="0" fontId="138" fillId="0" borderId="16" xfId="275" applyFont="1" applyBorder="1" applyAlignment="1">
      <alignment horizontal="center"/>
    </xf>
    <xf numFmtId="3" fontId="138" fillId="0" borderId="16" xfId="275" applyNumberFormat="1" applyFont="1" applyBorder="1" applyAlignment="1">
      <alignment horizontal="right"/>
    </xf>
    <xf numFmtId="4" fontId="138" fillId="0" borderId="16" xfId="275" applyNumberFormat="1" applyFont="1" applyBorder="1" applyAlignment="1">
      <alignment horizontal="right"/>
    </xf>
    <xf numFmtId="0" fontId="55" fillId="0" borderId="16" xfId="294" applyFont="1" applyBorder="1" applyAlignment="1">
      <alignment horizontal="left" vertical="top" wrapText="1"/>
    </xf>
    <xf numFmtId="0" fontId="121" fillId="0" borderId="20" xfId="280" applyFont="1" applyBorder="1" applyAlignment="1">
      <alignment horizontal="right" vertical="top" wrapText="1"/>
    </xf>
    <xf numFmtId="4" fontId="25" fillId="0" borderId="31" xfId="280" applyNumberFormat="1" applyFont="1" applyBorder="1" applyAlignment="1">
      <alignment horizontal="right" wrapText="1"/>
    </xf>
    <xf numFmtId="4" fontId="27" fillId="0" borderId="0" xfId="0" applyNumberFormat="1" applyFont="1" applyAlignment="1">
      <alignment horizontal="right"/>
    </xf>
    <xf numFmtId="4" fontId="147" fillId="0" borderId="0" xfId="413" applyNumberFormat="1" applyFont="1" applyBorder="1" applyAlignment="1" applyProtection="1">
      <alignment horizontal="right"/>
    </xf>
    <xf numFmtId="4" fontId="150" fillId="0" borderId="0" xfId="280" applyNumberFormat="1" applyFont="1" applyAlignment="1">
      <alignment horizontal="right" wrapText="1"/>
    </xf>
    <xf numFmtId="4" fontId="151" fillId="0" borderId="0" xfId="280" applyNumberFormat="1" applyFont="1" applyAlignment="1">
      <alignment horizontal="right" wrapText="1"/>
    </xf>
    <xf numFmtId="4" fontId="55" fillId="0" borderId="0" xfId="275" applyNumberFormat="1" applyFont="1" applyAlignment="1">
      <alignment horizontal="right"/>
    </xf>
    <xf numFmtId="4" fontId="152" fillId="0" borderId="0" xfId="0" applyNumberFormat="1" applyFont="1" applyAlignment="1">
      <alignment horizontal="right"/>
    </xf>
    <xf numFmtId="4" fontId="154" fillId="0" borderId="0" xfId="0" applyNumberFormat="1" applyFont="1" applyAlignment="1">
      <alignment horizontal="right"/>
    </xf>
    <xf numFmtId="4" fontId="0" fillId="0" borderId="0" xfId="0" applyNumberFormat="1" applyAlignment="1">
      <alignment horizontal="right"/>
    </xf>
    <xf numFmtId="4" fontId="25" fillId="0" borderId="0" xfId="294" applyNumberFormat="1" applyFont="1" applyAlignment="1" applyProtection="1">
      <alignment horizontal="right"/>
      <protection locked="0"/>
    </xf>
    <xf numFmtId="4" fontId="19" fillId="0" borderId="0" xfId="0" applyNumberFormat="1" applyFont="1" applyAlignment="1">
      <alignment horizontal="right"/>
    </xf>
    <xf numFmtId="4" fontId="157" fillId="0" borderId="0" xfId="0" applyNumberFormat="1" applyFont="1" applyAlignment="1">
      <alignment horizontal="right"/>
    </xf>
    <xf numFmtId="4" fontId="147" fillId="0" borderId="0" xfId="0" quotePrefix="1" applyNumberFormat="1" applyFont="1" applyAlignment="1">
      <alignment horizontal="right"/>
    </xf>
    <xf numFmtId="4" fontId="151" fillId="0" borderId="31" xfId="280" applyNumberFormat="1" applyFont="1" applyBorder="1" applyAlignment="1">
      <alignment horizontal="right" wrapText="1"/>
    </xf>
    <xf numFmtId="49" fontId="137" fillId="0" borderId="0" xfId="159" applyNumberFormat="1" applyFont="1" applyAlignment="1">
      <alignment horizontal="right" vertical="top"/>
    </xf>
    <xf numFmtId="0" fontId="83" fillId="25" borderId="0" xfId="153" applyFont="1" applyAlignment="1">
      <alignment horizontal="justify" vertical="top" wrapText="1"/>
    </xf>
    <xf numFmtId="4" fontId="83" fillId="0" borderId="0" xfId="159" applyNumberFormat="1" applyFont="1" applyAlignment="1">
      <alignment horizontal="right" vertical="top" shrinkToFit="1"/>
    </xf>
    <xf numFmtId="0" fontId="83" fillId="32" borderId="0" xfId="153" applyFont="1" applyFill="1" applyAlignment="1">
      <alignment vertical="top" wrapText="1"/>
    </xf>
    <xf numFmtId="0" fontId="83" fillId="0" borderId="0" xfId="159" applyFont="1" applyAlignment="1">
      <alignment horizontal="justify" vertical="top"/>
    </xf>
    <xf numFmtId="0" fontId="83" fillId="0" borderId="0" xfId="162" applyFont="1" applyAlignment="1">
      <alignment vertical="top"/>
    </xf>
    <xf numFmtId="0" fontId="83" fillId="0" borderId="0" xfId="159" applyFont="1" applyAlignment="1">
      <alignment horizontal="right" vertical="top"/>
    </xf>
    <xf numFmtId="4" fontId="83" fillId="0" borderId="0" xfId="159" applyNumberFormat="1" applyFont="1" applyAlignment="1">
      <alignment horizontal="right" vertical="top"/>
    </xf>
    <xf numFmtId="0" fontId="83" fillId="0" borderId="0" xfId="159" applyFont="1" applyAlignment="1">
      <alignment horizontal="justify" vertical="top" wrapText="1"/>
    </xf>
    <xf numFmtId="0" fontId="83" fillId="0" borderId="0" xfId="0" applyFont="1" applyAlignment="1">
      <alignment horizontal="right" vertical="top" wrapText="1"/>
    </xf>
    <xf numFmtId="4" fontId="83" fillId="0" borderId="0" xfId="0" applyNumberFormat="1" applyFont="1" applyAlignment="1">
      <alignment horizontal="right" vertical="top" wrapText="1"/>
    </xf>
    <xf numFmtId="49" fontId="35" fillId="0" borderId="29" xfId="0" applyNumberFormat="1" applyFont="1" applyBorder="1" applyAlignment="1">
      <alignment horizontal="right" vertical="top"/>
    </xf>
    <xf numFmtId="0" fontId="35" fillId="0" borderId="30" xfId="0" applyFont="1" applyBorder="1" applyAlignment="1">
      <alignment horizontal="justify" vertical="top" wrapText="1"/>
    </xf>
    <xf numFmtId="49" fontId="18" fillId="0" borderId="0" xfId="159" applyNumberFormat="1" applyAlignment="1">
      <alignment horizontal="right" vertical="top" wrapText="1"/>
    </xf>
    <xf numFmtId="174" fontId="18" fillId="0" borderId="0" xfId="0" applyNumberFormat="1" applyFont="1" applyAlignment="1">
      <alignment horizontal="right" vertical="top" wrapText="1"/>
    </xf>
    <xf numFmtId="0" fontId="35" fillId="0" borderId="31" xfId="0" applyFont="1" applyBorder="1" applyAlignment="1">
      <alignment horizontal="justify" vertical="top" wrapText="1"/>
    </xf>
    <xf numFmtId="168" fontId="35" fillId="0" borderId="29" xfId="0" applyNumberFormat="1" applyFont="1" applyBorder="1" applyAlignment="1">
      <alignment horizontal="right" vertical="top"/>
    </xf>
    <xf numFmtId="11" fontId="18" fillId="0" borderId="0" xfId="293" applyNumberFormat="1" applyAlignment="1">
      <alignment horizontal="left" vertical="top" wrapText="1"/>
    </xf>
    <xf numFmtId="49" fontId="18" fillId="0" borderId="0" xfId="293" applyNumberFormat="1" applyAlignment="1">
      <alignment horizontal="left" vertical="top" wrapText="1"/>
    </xf>
    <xf numFmtId="0" fontId="35" fillId="27" borderId="29" xfId="0" applyFont="1" applyFill="1" applyBorder="1" applyAlignment="1">
      <alignment horizontal="right" vertical="justify" wrapText="1"/>
    </xf>
    <xf numFmtId="0" fontId="35" fillId="27" borderId="31" xfId="0" applyFont="1" applyFill="1" applyBorder="1" applyAlignment="1">
      <alignment horizontal="left"/>
    </xf>
    <xf numFmtId="4" fontId="18" fillId="0" borderId="0" xfId="159" applyNumberFormat="1" applyAlignment="1" applyProtection="1">
      <alignment horizontal="right" shrinkToFit="1"/>
      <protection locked="0"/>
    </xf>
    <xf numFmtId="0" fontId="18" fillId="0" borderId="0" xfId="280" quotePrefix="1" applyFont="1" applyAlignment="1">
      <alignment horizontal="left" vertical="top" wrapText="1"/>
    </xf>
    <xf numFmtId="0" fontId="18" fillId="0" borderId="0" xfId="162" applyAlignment="1">
      <alignment horizontal="right"/>
    </xf>
    <xf numFmtId="4" fontId="35" fillId="0" borderId="16" xfId="0" applyNumberFormat="1" applyFont="1" applyBorder="1">
      <alignment horizontal="justify" vertical="justify" wrapText="1"/>
    </xf>
    <xf numFmtId="4" fontId="35" fillId="0" borderId="0" xfId="0" applyNumberFormat="1" applyFont="1">
      <alignment horizontal="justify" vertical="justify" wrapText="1"/>
    </xf>
    <xf numFmtId="4" fontId="35" fillId="0" borderId="16" xfId="0" applyNumberFormat="1" applyFont="1" applyBorder="1" applyAlignment="1">
      <alignment horizontal="left" vertical="top" wrapText="1"/>
    </xf>
    <xf numFmtId="0" fontId="35" fillId="27" borderId="35" xfId="0" applyFont="1" applyFill="1" applyBorder="1" applyAlignment="1">
      <alignment horizontal="left" vertical="justify" wrapText="1"/>
    </xf>
    <xf numFmtId="4" fontId="35" fillId="0" borderId="35" xfId="0" applyNumberFormat="1" applyFont="1" applyBorder="1" applyAlignment="1">
      <alignment horizontal="left" vertical="top" wrapText="1"/>
    </xf>
    <xf numFmtId="4" fontId="18" fillId="0" borderId="0" xfId="162" applyNumberFormat="1" applyAlignment="1">
      <alignment horizontal="right"/>
    </xf>
    <xf numFmtId="4" fontId="18" fillId="0" borderId="31" xfId="0" applyNumberFormat="1" applyFont="1" applyBorder="1" applyAlignment="1">
      <alignment horizontal="right"/>
    </xf>
    <xf numFmtId="4" fontId="18" fillId="0" borderId="31" xfId="0" applyNumberFormat="1" applyFont="1" applyBorder="1" applyAlignment="1" applyProtection="1">
      <alignment horizontal="right"/>
      <protection locked="0"/>
    </xf>
    <xf numFmtId="4" fontId="18" fillId="0" borderId="31" xfId="0" applyNumberFormat="1" applyFont="1" applyBorder="1" applyAlignment="1" applyProtection="1">
      <alignment horizontal="right" wrapText="1"/>
      <protection locked="0"/>
    </xf>
    <xf numFmtId="4" fontId="35" fillId="0" borderId="18" xfId="159" applyNumberFormat="1" applyFont="1" applyBorder="1" applyAlignment="1">
      <alignment horizontal="right" shrinkToFit="1"/>
    </xf>
    <xf numFmtId="4" fontId="35" fillId="0" borderId="0" xfId="0" applyNumberFormat="1" applyFont="1" applyAlignment="1" applyProtection="1">
      <alignment horizontal="right" wrapText="1"/>
      <protection locked="0"/>
    </xf>
    <xf numFmtId="4" fontId="18" fillId="27" borderId="31" xfId="0" applyNumberFormat="1" applyFont="1" applyFill="1" applyBorder="1" applyAlignment="1">
      <alignment horizontal="right" wrapText="1"/>
    </xf>
    <xf numFmtId="4" fontId="18" fillId="27" borderId="20" xfId="0" applyNumberFormat="1" applyFont="1" applyFill="1" applyBorder="1" applyAlignment="1">
      <alignment horizontal="right" wrapText="1"/>
    </xf>
    <xf numFmtId="4" fontId="18" fillId="0" borderId="20" xfId="159" applyNumberFormat="1" applyBorder="1" applyAlignment="1">
      <alignment horizontal="right" shrinkToFit="1"/>
    </xf>
    <xf numFmtId="4" fontId="18" fillId="27" borderId="16" xfId="0" applyNumberFormat="1" applyFont="1" applyFill="1" applyBorder="1" applyAlignment="1">
      <alignment horizontal="right" wrapText="1"/>
    </xf>
    <xf numFmtId="4" fontId="18" fillId="0" borderId="16" xfId="159" applyNumberFormat="1" applyBorder="1" applyAlignment="1">
      <alignment horizontal="right" shrinkToFit="1"/>
    </xf>
    <xf numFmtId="4" fontId="18" fillId="27" borderId="0" xfId="0" applyNumberFormat="1" applyFont="1" applyFill="1" applyAlignment="1">
      <alignment horizontal="right" wrapText="1"/>
    </xf>
    <xf numFmtId="4" fontId="18" fillId="0" borderId="16" xfId="0" applyNumberFormat="1" applyFont="1" applyBorder="1" applyAlignment="1">
      <alignment horizontal="right" wrapText="1"/>
    </xf>
    <xf numFmtId="4" fontId="18" fillId="0" borderId="35" xfId="0" applyNumberFormat="1" applyFont="1" applyBorder="1" applyAlignment="1">
      <alignment horizontal="right" wrapText="1"/>
    </xf>
    <xf numFmtId="4" fontId="18" fillId="0" borderId="25" xfId="159" applyNumberFormat="1" applyBorder="1" applyAlignment="1">
      <alignment horizontal="right" shrinkToFit="1"/>
    </xf>
    <xf numFmtId="4" fontId="35" fillId="27" borderId="31" xfId="0" applyNumberFormat="1" applyFont="1" applyFill="1" applyBorder="1" applyAlignment="1">
      <alignment horizontal="right" wrapText="1"/>
    </xf>
    <xf numFmtId="4" fontId="18" fillId="0" borderId="0" xfId="162" applyNumberFormat="1" applyAlignment="1" applyProtection="1">
      <alignment horizontal="right"/>
      <protection locked="0"/>
    </xf>
    <xf numFmtId="4" fontId="18" fillId="27" borderId="31" xfId="0" applyNumberFormat="1" applyFont="1" applyFill="1" applyBorder="1" applyAlignment="1" applyProtection="1">
      <alignment horizontal="right" wrapText="1"/>
      <protection locked="0"/>
    </xf>
    <xf numFmtId="4" fontId="18" fillId="0" borderId="0" xfId="155" applyNumberFormat="1" applyFont="1" applyAlignment="1" applyProtection="1">
      <alignment horizontal="right"/>
      <protection locked="0"/>
    </xf>
    <xf numFmtId="4" fontId="35" fillId="27" borderId="20" xfId="0" applyNumberFormat="1" applyFont="1" applyFill="1" applyBorder="1" applyAlignment="1">
      <alignment horizontal="right" wrapText="1"/>
    </xf>
    <xf numFmtId="4" fontId="35" fillId="0" borderId="0" xfId="155" applyNumberFormat="1" applyFont="1" applyAlignment="1" applyProtection="1">
      <alignment horizontal="right"/>
      <protection locked="0"/>
    </xf>
    <xf numFmtId="4" fontId="35" fillId="27" borderId="16" xfId="0" applyNumberFormat="1" applyFont="1" applyFill="1" applyBorder="1" applyAlignment="1">
      <alignment horizontal="right" wrapText="1"/>
    </xf>
    <xf numFmtId="4" fontId="35" fillId="27" borderId="0" xfId="0" applyNumberFormat="1" applyFont="1" applyFill="1" applyAlignment="1">
      <alignment horizontal="right" wrapText="1"/>
    </xf>
    <xf numFmtId="4" fontId="35" fillId="27" borderId="35" xfId="0" applyNumberFormat="1" applyFont="1" applyFill="1" applyBorder="1" applyAlignment="1">
      <alignment horizontal="right" wrapText="1"/>
    </xf>
    <xf numFmtId="4" fontId="35" fillId="27" borderId="25" xfId="0" applyNumberFormat="1" applyFont="1" applyFill="1" applyBorder="1" applyAlignment="1">
      <alignment horizontal="right" wrapText="1"/>
    </xf>
    <xf numFmtId="4" fontId="18" fillId="0" borderId="22" xfId="159" applyNumberFormat="1" applyFont="1" applyBorder="1" applyAlignment="1">
      <alignment horizontal="right" shrinkToFit="1"/>
    </xf>
    <xf numFmtId="49" fontId="17" fillId="0" borderId="0" xfId="0" applyNumberFormat="1" applyFont="1" applyAlignment="1">
      <alignment horizontal="right" vertical="top"/>
    </xf>
    <xf numFmtId="0" fontId="17" fillId="0" borderId="0" xfId="0" applyFont="1" applyAlignment="1">
      <alignment horizontal="left" vertical="top"/>
    </xf>
    <xf numFmtId="4" fontId="17" fillId="0" borderId="0" xfId="0" applyNumberFormat="1" applyFont="1" applyAlignment="1">
      <alignment horizontal="left" vertical="top" shrinkToFit="1"/>
    </xf>
    <xf numFmtId="4" fontId="17" fillId="0" borderId="0" xfId="0" applyNumberFormat="1" applyFont="1" applyAlignment="1" applyProtection="1">
      <alignment horizontal="left" vertical="top" shrinkToFit="1"/>
      <protection locked="0"/>
    </xf>
    <xf numFmtId="0" fontId="0" fillId="0" borderId="0" xfId="0" applyAlignment="1">
      <alignment horizontal="justify" wrapText="1"/>
    </xf>
    <xf numFmtId="0" fontId="0" fillId="0" borderId="0" xfId="0" applyAlignment="1">
      <alignment wrapText="1"/>
    </xf>
    <xf numFmtId="180" fontId="25" fillId="0" borderId="0" xfId="0" applyNumberFormat="1" applyFont="1" applyAlignment="1">
      <alignment horizontal="right" vertical="top" wrapText="1"/>
    </xf>
    <xf numFmtId="4" fontId="25" fillId="0" borderId="0" xfId="0" applyNumberFormat="1" applyFont="1" applyAlignment="1" applyProtection="1">
      <alignment horizontal="right" wrapText="1"/>
      <protection locked="0"/>
    </xf>
    <xf numFmtId="49" fontId="55" fillId="0" borderId="29" xfId="0" applyNumberFormat="1" applyFont="1" applyBorder="1" applyAlignment="1">
      <alignment horizontal="right" vertical="top"/>
    </xf>
    <xf numFmtId="0" fontId="55" fillId="0" borderId="30" xfId="0" applyFont="1" applyBorder="1" applyAlignment="1">
      <alignment horizontal="justify" vertical="top" wrapText="1"/>
    </xf>
    <xf numFmtId="4" fontId="25" fillId="0" borderId="0" xfId="0" applyNumberFormat="1" applyFont="1" applyAlignment="1">
      <alignment horizontal="right" vertical="top"/>
    </xf>
    <xf numFmtId="4" fontId="25" fillId="0" borderId="0" xfId="0" applyNumberFormat="1" applyFont="1" applyAlignment="1">
      <alignment horizontal="right" vertical="top" wrapText="1"/>
    </xf>
    <xf numFmtId="49" fontId="55" fillId="0" borderId="0" xfId="0" applyNumberFormat="1" applyFont="1" applyAlignment="1">
      <alignment horizontal="right" vertical="top"/>
    </xf>
    <xf numFmtId="0" fontId="55" fillId="0" borderId="0" xfId="0" applyFont="1" applyAlignment="1">
      <alignment horizontal="justify" vertical="top" wrapText="1"/>
    </xf>
    <xf numFmtId="0" fontId="25" fillId="0" borderId="0" xfId="0" applyFont="1" applyAlignment="1">
      <alignment horizontal="right" wrapText="1"/>
    </xf>
    <xf numFmtId="0" fontId="25" fillId="0" borderId="0" xfId="0" applyFont="1" applyAlignment="1">
      <alignment horizontal="justify" vertical="center" wrapText="1"/>
    </xf>
    <xf numFmtId="49" fontId="25" fillId="0" borderId="0" xfId="0" applyNumberFormat="1" applyFont="1" applyAlignment="1">
      <alignment horizontal="right" vertical="top" wrapText="1"/>
    </xf>
    <xf numFmtId="4" fontId="25" fillId="0" borderId="0" xfId="0" applyNumberFormat="1" applyFont="1" applyAlignment="1" applyProtection="1">
      <alignment horizontal="right" shrinkToFit="1"/>
      <protection locked="0"/>
    </xf>
    <xf numFmtId="4" fontId="25" fillId="0" borderId="0" xfId="0" applyNumberFormat="1" applyFont="1" applyAlignment="1" applyProtection="1">
      <alignment horizontal="right" vertical="top" wrapText="1"/>
      <protection locked="0"/>
    </xf>
    <xf numFmtId="0" fontId="148" fillId="0" borderId="0" xfId="0" applyFont="1" applyAlignment="1">
      <alignment horizontal="justify" wrapText="1"/>
    </xf>
    <xf numFmtId="0" fontId="148" fillId="0" borderId="0" xfId="0" applyFont="1" applyAlignment="1"/>
    <xf numFmtId="0" fontId="148" fillId="33" borderId="0" xfId="0" applyFont="1" applyFill="1" applyAlignment="1"/>
    <xf numFmtId="180" fontId="148" fillId="0" borderId="0" xfId="0" applyNumberFormat="1" applyFont="1" applyAlignment="1">
      <alignment horizontal="right" vertical="top" wrapText="1"/>
    </xf>
    <xf numFmtId="0" fontId="148" fillId="0" borderId="0" xfId="0" applyFont="1" applyAlignment="1">
      <alignment horizontal="left" vertical="top" wrapText="1"/>
    </xf>
    <xf numFmtId="4" fontId="148" fillId="0" borderId="0" xfId="0" applyNumberFormat="1" applyFont="1" applyAlignment="1">
      <alignment horizontal="right" shrinkToFit="1"/>
    </xf>
    <xf numFmtId="4" fontId="148" fillId="0" borderId="0" xfId="0" applyNumberFormat="1" applyFont="1" applyAlignment="1" applyProtection="1">
      <alignment horizontal="right" wrapText="1"/>
      <protection locked="0"/>
    </xf>
    <xf numFmtId="4" fontId="148" fillId="0" borderId="0" xfId="0" applyNumberFormat="1" applyFont="1" applyAlignment="1">
      <alignment horizontal="right" wrapText="1"/>
    </xf>
    <xf numFmtId="0" fontId="158" fillId="0" borderId="0" xfId="0" applyFont="1" applyAlignment="1">
      <alignment horizontal="justify" vertical="top" wrapText="1"/>
    </xf>
    <xf numFmtId="0" fontId="25" fillId="0" borderId="0" xfId="0" applyFont="1" applyAlignment="1">
      <alignment horizontal="right" vertical="top" wrapText="1"/>
    </xf>
    <xf numFmtId="0" fontId="55" fillId="0" borderId="31" xfId="0" applyFont="1" applyBorder="1" applyAlignment="1">
      <alignment horizontal="left" vertical="top" wrapText="1"/>
    </xf>
    <xf numFmtId="4" fontId="55" fillId="0" borderId="36" xfId="0" applyNumberFormat="1" applyFont="1" applyBorder="1" applyAlignment="1">
      <alignment horizontal="right" vertical="top" wrapText="1"/>
    </xf>
    <xf numFmtId="49" fontId="55" fillId="0" borderId="29" xfId="0" applyNumberFormat="1" applyFont="1" applyBorder="1" applyAlignment="1">
      <alignment horizontal="right" vertical="top" wrapText="1"/>
    </xf>
    <xf numFmtId="0" fontId="55" fillId="0" borderId="30" xfId="0" applyFont="1" applyBorder="1" applyAlignment="1">
      <alignment horizontal="left" vertical="top" wrapText="1"/>
    </xf>
    <xf numFmtId="49" fontId="55" fillId="0" borderId="0" xfId="0" applyNumberFormat="1" applyFont="1" applyAlignment="1">
      <alignment horizontal="right" vertical="top" wrapText="1"/>
    </xf>
    <xf numFmtId="0" fontId="55" fillId="0" borderId="0" xfId="0" applyFont="1" applyAlignment="1">
      <alignment horizontal="left" vertical="top" wrapText="1"/>
    </xf>
    <xf numFmtId="0" fontId="25" fillId="0" borderId="0" xfId="0" applyFont="1" applyAlignment="1">
      <alignment wrapText="1"/>
    </xf>
    <xf numFmtId="4" fontId="25" fillId="0" borderId="31" xfId="0" applyNumberFormat="1" applyFont="1" applyBorder="1" applyAlignment="1">
      <alignment horizontal="right"/>
    </xf>
    <xf numFmtId="4" fontId="25" fillId="0" borderId="31" xfId="0" applyNumberFormat="1" applyFont="1" applyBorder="1" applyAlignment="1" applyProtection="1">
      <alignment horizontal="right"/>
      <protection locked="0"/>
    </xf>
    <xf numFmtId="181" fontId="55" fillId="0" borderId="29" xfId="0" applyNumberFormat="1" applyFont="1" applyBorder="1" applyAlignment="1">
      <alignment horizontal="right" vertical="top"/>
    </xf>
    <xf numFmtId="0" fontId="55" fillId="0" borderId="0" xfId="0" applyFont="1" applyAlignment="1">
      <alignment horizontal="right" vertical="top" wrapText="1"/>
    </xf>
    <xf numFmtId="4" fontId="55" fillId="0" borderId="0" xfId="0" applyNumberFormat="1" applyFont="1" applyAlignment="1">
      <alignment horizontal="right" vertical="top" wrapText="1"/>
    </xf>
    <xf numFmtId="0" fontId="55" fillId="0" borderId="0" xfId="0" applyFont="1" applyAlignment="1">
      <alignment horizontal="right" vertical="top"/>
    </xf>
    <xf numFmtId="0" fontId="152" fillId="0" borderId="0" xfId="0" applyFont="1" applyAlignment="1">
      <alignment horizontal="right" vertical="top" wrapText="1"/>
    </xf>
    <xf numFmtId="0" fontId="152" fillId="0" borderId="0" xfId="0" applyFont="1" applyAlignment="1">
      <alignment horizontal="left" vertical="top" wrapText="1"/>
    </xf>
    <xf numFmtId="0" fontId="25" fillId="0" borderId="29" xfId="0" applyFont="1" applyBorder="1" applyAlignment="1">
      <alignment horizontal="right" vertical="top"/>
    </xf>
    <xf numFmtId="0" fontId="55" fillId="0" borderId="31" xfId="0" applyFont="1" applyBorder="1" applyAlignment="1">
      <alignment horizontal="right" vertical="top" wrapText="1"/>
    </xf>
    <xf numFmtId="4" fontId="55" fillId="0" borderId="31" xfId="0" applyNumberFormat="1" applyFont="1" applyBorder="1" applyAlignment="1">
      <alignment horizontal="right" vertical="top" wrapText="1"/>
    </xf>
    <xf numFmtId="4" fontId="25" fillId="0" borderId="0" xfId="0" applyNumberFormat="1" applyFont="1" applyAlignment="1" applyProtection="1">
      <alignment horizontal="right"/>
      <protection locked="0"/>
    </xf>
    <xf numFmtId="0" fontId="55" fillId="34" borderId="32" xfId="0" applyFont="1" applyFill="1" applyBorder="1" applyAlignment="1">
      <alignment horizontal="justify" vertical="top" wrapText="1"/>
    </xf>
    <xf numFmtId="0" fontId="55" fillId="34" borderId="32" xfId="0" applyFont="1" applyFill="1" applyBorder="1" applyAlignment="1">
      <alignment horizontal="left" wrapText="1"/>
    </xf>
    <xf numFmtId="0" fontId="55" fillId="34" borderId="32" xfId="0" applyFont="1" applyFill="1" applyBorder="1" applyAlignment="1">
      <alignment horizontal="right" wrapText="1"/>
    </xf>
    <xf numFmtId="0" fontId="25" fillId="34" borderId="32" xfId="0" applyFont="1" applyFill="1" applyBorder="1" applyAlignment="1">
      <alignment horizontal="right" wrapText="1"/>
    </xf>
    <xf numFmtId="0" fontId="55" fillId="34" borderId="0" xfId="0" applyFont="1" applyFill="1" applyAlignment="1">
      <alignment horizontal="justify" wrapText="1"/>
    </xf>
    <xf numFmtId="0" fontId="55" fillId="34" borderId="0" xfId="0" applyFont="1" applyFill="1" applyAlignment="1">
      <alignment horizontal="left"/>
    </xf>
    <xf numFmtId="0" fontId="55" fillId="34" borderId="0" xfId="0" applyFont="1" applyFill="1" applyAlignment="1">
      <alignment horizontal="right" wrapText="1"/>
    </xf>
    <xf numFmtId="0" fontId="25" fillId="34" borderId="0" xfId="0" applyFont="1" applyFill="1" applyAlignment="1">
      <alignment horizontal="right" wrapText="1"/>
    </xf>
    <xf numFmtId="0" fontId="55" fillId="34" borderId="37" xfId="0" applyFont="1" applyFill="1" applyBorder="1" applyAlignment="1">
      <alignment horizontal="justify" wrapText="1"/>
    </xf>
    <xf numFmtId="4" fontId="55" fillId="34" borderId="37" xfId="0" applyNumberFormat="1" applyFont="1" applyFill="1" applyBorder="1" applyAlignment="1">
      <alignment horizontal="justify" wrapText="1"/>
    </xf>
    <xf numFmtId="0" fontId="25" fillId="34" borderId="37" xfId="0" applyFont="1" applyFill="1" applyBorder="1" applyAlignment="1">
      <alignment horizontal="right" wrapText="1"/>
    </xf>
    <xf numFmtId="4" fontId="55" fillId="34" borderId="37" xfId="0" applyNumberFormat="1" applyFont="1" applyFill="1" applyBorder="1" applyAlignment="1">
      <alignment horizontal="right" wrapText="1"/>
    </xf>
    <xf numFmtId="4" fontId="25" fillId="34" borderId="37" xfId="0" applyNumberFormat="1" applyFont="1" applyFill="1" applyBorder="1" applyAlignment="1">
      <alignment horizontal="right" wrapText="1"/>
    </xf>
    <xf numFmtId="4" fontId="55" fillId="34" borderId="0" xfId="0" applyNumberFormat="1" applyFont="1" applyFill="1" applyAlignment="1">
      <alignment horizontal="justify" wrapText="1"/>
    </xf>
    <xf numFmtId="4" fontId="55" fillId="34" borderId="0" xfId="0" applyNumberFormat="1" applyFont="1" applyFill="1" applyAlignment="1">
      <alignment horizontal="right" wrapText="1"/>
    </xf>
    <xf numFmtId="4" fontId="25" fillId="34" borderId="0" xfId="0" applyNumberFormat="1" applyFont="1" applyFill="1" applyAlignment="1">
      <alignment horizontal="right" wrapText="1"/>
    </xf>
    <xf numFmtId="0" fontId="55" fillId="34" borderId="38" xfId="0" applyFont="1" applyFill="1" applyBorder="1" applyAlignment="1">
      <alignment horizontal="justify" vertical="top" wrapText="1"/>
    </xf>
    <xf numFmtId="4" fontId="55" fillId="34" borderId="38" xfId="0" applyNumberFormat="1" applyFont="1" applyFill="1" applyBorder="1" applyAlignment="1">
      <alignment horizontal="justify" wrapText="1"/>
    </xf>
    <xf numFmtId="0" fontId="25" fillId="34" borderId="38" xfId="0" applyFont="1" applyFill="1" applyBorder="1" applyAlignment="1">
      <alignment horizontal="right" wrapText="1"/>
    </xf>
    <xf numFmtId="4" fontId="55" fillId="34" borderId="38" xfId="0" applyNumberFormat="1" applyFont="1" applyFill="1" applyBorder="1" applyAlignment="1">
      <alignment horizontal="right" wrapText="1"/>
    </xf>
    <xf numFmtId="4" fontId="25" fillId="34" borderId="38" xfId="0" applyNumberFormat="1" applyFont="1" applyFill="1" applyBorder="1" applyAlignment="1">
      <alignment horizontal="right" wrapText="1"/>
    </xf>
    <xf numFmtId="49" fontId="25" fillId="0" borderId="0" xfId="159" applyNumberFormat="1" applyFont="1" applyAlignment="1">
      <alignment horizontal="right" vertical="top"/>
    </xf>
    <xf numFmtId="0" fontId="25" fillId="0" borderId="0" xfId="159" applyFont="1" applyAlignment="1">
      <alignment horizontal="justify" vertical="top"/>
    </xf>
    <xf numFmtId="4" fontId="25" fillId="0" borderId="0" xfId="159" applyNumberFormat="1" applyFont="1" applyAlignment="1">
      <alignment horizontal="right" shrinkToFit="1"/>
    </xf>
    <xf numFmtId="0" fontId="25" fillId="0" borderId="0" xfId="162" applyFont="1"/>
    <xf numFmtId="49" fontId="152" fillId="0" borderId="0" xfId="0" applyNumberFormat="1" applyFont="1" applyAlignment="1">
      <alignment horizontal="right" vertical="top"/>
    </xf>
    <xf numFmtId="0" fontId="152" fillId="0" borderId="0" xfId="0" applyFont="1" applyAlignment="1">
      <alignment horizontal="left" vertical="top"/>
    </xf>
    <xf numFmtId="4" fontId="152" fillId="0" borderId="0" xfId="0" applyNumberFormat="1" applyFont="1" applyAlignment="1">
      <alignment horizontal="right" shrinkToFit="1"/>
    </xf>
    <xf numFmtId="0" fontId="152" fillId="0" borderId="0" xfId="0" applyFont="1" applyAlignment="1">
      <alignment horizontal="justify" vertical="top" wrapText="1"/>
    </xf>
    <xf numFmtId="0" fontId="152" fillId="33" borderId="0" xfId="0" applyFont="1" applyFill="1" applyAlignment="1">
      <alignment horizontal="justify" wrapText="1"/>
    </xf>
    <xf numFmtId="0" fontId="152" fillId="0" borderId="0" xfId="0" applyFont="1" applyAlignment="1">
      <alignment horizontal="justify" wrapText="1"/>
    </xf>
    <xf numFmtId="49" fontId="152" fillId="0" borderId="0" xfId="0" applyNumberFormat="1" applyFont="1" applyAlignment="1">
      <alignment horizontal="right" vertical="top" wrapText="1"/>
    </xf>
    <xf numFmtId="0" fontId="148" fillId="33" borderId="0" xfId="0" applyFont="1" applyFill="1" applyAlignment="1">
      <alignment horizontal="justify" wrapText="1"/>
    </xf>
    <xf numFmtId="4" fontId="152" fillId="0" borderId="0" xfId="0" applyNumberFormat="1" applyFont="1" applyAlignment="1" applyProtection="1">
      <alignment horizontal="right"/>
      <protection locked="0"/>
    </xf>
    <xf numFmtId="0" fontId="158" fillId="0" borderId="0" xfId="0" applyFont="1" applyAlignment="1">
      <alignment horizontal="justify" wrapText="1"/>
    </xf>
    <xf numFmtId="2" fontId="25" fillId="0" borderId="0" xfId="0" applyNumberFormat="1" applyFont="1" applyAlignment="1">
      <alignment horizontal="justify" vertical="top" wrapText="1"/>
    </xf>
    <xf numFmtId="0" fontId="158" fillId="0" borderId="0" xfId="0" applyFont="1" applyAlignment="1">
      <alignment horizontal="justify"/>
    </xf>
    <xf numFmtId="0" fontId="152" fillId="0" borderId="0" xfId="0" applyFont="1" applyAlignment="1">
      <alignment horizontal="justify" vertical="top"/>
    </xf>
    <xf numFmtId="0" fontId="25" fillId="0" borderId="0" xfId="0" applyFont="1" applyBorder="1" applyAlignment="1">
      <alignment horizontal="right" vertical="top"/>
    </xf>
    <xf numFmtId="0" fontId="55" fillId="0" borderId="0" xfId="0" applyFont="1" applyBorder="1" applyAlignment="1">
      <alignment horizontal="left" vertical="top" wrapText="1"/>
    </xf>
    <xf numFmtId="0" fontId="55" fillId="0" borderId="0" xfId="0" applyFont="1" applyBorder="1" applyAlignment="1">
      <alignment horizontal="right" vertical="top" wrapText="1"/>
    </xf>
    <xf numFmtId="4" fontId="55" fillId="0" borderId="0" xfId="0" applyNumberFormat="1" applyFont="1" applyBorder="1" applyAlignment="1">
      <alignment horizontal="right" vertical="top" wrapText="1"/>
    </xf>
    <xf numFmtId="4" fontId="25" fillId="0" borderId="0" xfId="0" applyNumberFormat="1" applyFont="1" applyBorder="1" applyAlignment="1" applyProtection="1">
      <alignment horizontal="right"/>
      <protection locked="0"/>
    </xf>
    <xf numFmtId="4" fontId="152" fillId="0" borderId="0" xfId="0" applyNumberFormat="1" applyFont="1" applyAlignment="1" applyProtection="1">
      <alignment horizontal="right" shrinkToFit="1"/>
      <protection locked="0"/>
    </xf>
    <xf numFmtId="4" fontId="158" fillId="0" borderId="0" xfId="0" applyNumberFormat="1" applyFont="1" applyAlignment="1">
      <alignment horizontal="right" shrinkToFit="1"/>
    </xf>
    <xf numFmtId="4" fontId="55" fillId="0" borderId="36" xfId="0" applyNumberFormat="1" applyFont="1" applyBorder="1" applyAlignment="1">
      <alignment horizontal="right" wrapText="1"/>
    </xf>
    <xf numFmtId="4" fontId="55" fillId="0" borderId="0" xfId="0" applyNumberFormat="1" applyFont="1" applyAlignment="1">
      <alignment horizontal="right" wrapText="1"/>
    </xf>
    <xf numFmtId="4" fontId="55" fillId="0" borderId="0" xfId="0" applyNumberFormat="1" applyFont="1" applyAlignment="1">
      <alignment horizontal="right"/>
    </xf>
    <xf numFmtId="4" fontId="55" fillId="0" borderId="0" xfId="0" applyNumberFormat="1" applyFont="1" applyAlignment="1" applyProtection="1">
      <alignment horizontal="right"/>
      <protection locked="0"/>
    </xf>
    <xf numFmtId="4" fontId="152" fillId="0" borderId="0" xfId="0" applyNumberFormat="1" applyFont="1" applyAlignment="1">
      <alignment horizontal="right" wrapText="1"/>
    </xf>
    <xf numFmtId="4" fontId="152" fillId="0" borderId="0" xfId="0" applyNumberFormat="1" applyFont="1" applyAlignment="1" applyProtection="1">
      <alignment horizontal="right" wrapText="1"/>
      <protection locked="0"/>
    </xf>
    <xf numFmtId="4" fontId="158" fillId="0" borderId="0" xfId="0" applyNumberFormat="1" applyFont="1" applyAlignment="1">
      <alignment horizontal="right" wrapText="1"/>
    </xf>
    <xf numFmtId="0" fontId="122" fillId="0" borderId="0" xfId="162" applyFont="1" applyAlignment="1">
      <alignment vertical="top"/>
    </xf>
    <xf numFmtId="0" fontId="123" fillId="30" borderId="0" xfId="162" applyFont="1" applyFill="1" applyAlignment="1">
      <alignment vertical="center"/>
    </xf>
    <xf numFmtId="4" fontId="122" fillId="0" borderId="0" xfId="184" applyNumberFormat="1" applyFont="1" applyAlignment="1">
      <alignment vertical="top"/>
    </xf>
    <xf numFmtId="4" fontId="122" fillId="0" borderId="0" xfId="0" applyNumberFormat="1" applyFont="1" applyAlignment="1">
      <alignment horizontal="justify" vertical="top" wrapText="1"/>
    </xf>
    <xf numFmtId="0" fontId="122" fillId="0" borderId="0" xfId="162" applyFont="1" applyAlignment="1">
      <alignment horizontal="justify" vertical="top" wrapText="1"/>
    </xf>
    <xf numFmtId="0" fontId="149" fillId="0" borderId="0" xfId="0" applyFont="1" applyAlignment="1"/>
    <xf numFmtId="0" fontId="148" fillId="0" borderId="0" xfId="0" applyFont="1" applyFill="1" applyAlignment="1"/>
    <xf numFmtId="0" fontId="148" fillId="0" borderId="0" xfId="0" applyFont="1" applyAlignment="1">
      <alignment vertical="top" wrapText="1"/>
    </xf>
    <xf numFmtId="4" fontId="149" fillId="0" borderId="0" xfId="0" applyNumberFormat="1" applyFont="1" applyAlignment="1"/>
    <xf numFmtId="0" fontId="148" fillId="0" borderId="0" xfId="162" applyFont="1" applyAlignment="1" applyProtection="1"/>
    <xf numFmtId="0" fontId="161" fillId="0" borderId="0" xfId="0" applyFont="1" applyAlignment="1" applyProtection="1">
      <alignment vertical="top"/>
    </xf>
    <xf numFmtId="0" fontId="148" fillId="0" borderId="0" xfId="162" applyFont="1" applyAlignment="1"/>
    <xf numFmtId="0" fontId="148" fillId="0" borderId="0" xfId="0" applyFont="1" applyAlignment="1">
      <alignment vertical="center"/>
    </xf>
    <xf numFmtId="0" fontId="155" fillId="0" borderId="0" xfId="0" applyFont="1" applyAlignment="1">
      <alignment vertical="justify"/>
    </xf>
    <xf numFmtId="0" fontId="148" fillId="31" borderId="0" xfId="162" applyFont="1" applyFill="1" applyAlignment="1"/>
    <xf numFmtId="0" fontId="148" fillId="0" borderId="0" xfId="234" applyFont="1" applyAlignment="1"/>
    <xf numFmtId="0" fontId="148" fillId="0" borderId="0" xfId="197" applyFont="1" applyAlignment="1">
      <alignment vertical="top"/>
    </xf>
    <xf numFmtId="4" fontId="148" fillId="0" borderId="0" xfId="184" applyNumberFormat="1" applyFont="1" applyAlignment="1">
      <alignment vertical="center"/>
    </xf>
    <xf numFmtId="4" fontId="149" fillId="0" borderId="0" xfId="184" applyNumberFormat="1" applyFont="1" applyAlignment="1">
      <alignment vertical="center"/>
    </xf>
    <xf numFmtId="0" fontId="148" fillId="0" borderId="0" xfId="0" applyFont="1" applyAlignment="1">
      <alignment vertical="top"/>
    </xf>
    <xf numFmtId="0" fontId="148" fillId="0" borderId="0" xfId="0" applyFont="1" applyFill="1" applyAlignment="1">
      <alignment vertical="top"/>
    </xf>
    <xf numFmtId="9" fontId="149" fillId="0" borderId="0" xfId="0" applyNumberFormat="1" applyFont="1" applyFill="1" applyAlignment="1"/>
    <xf numFmtId="4" fontId="148" fillId="0" borderId="0" xfId="0" applyNumberFormat="1" applyFont="1" applyAlignment="1">
      <alignment vertical="top"/>
    </xf>
    <xf numFmtId="4" fontId="148" fillId="0" borderId="0" xfId="162" applyNumberFormat="1" applyFont="1" applyAlignment="1">
      <alignment vertical="top"/>
    </xf>
    <xf numFmtId="9" fontId="149" fillId="0" borderId="0" xfId="0" applyNumberFormat="1" applyFont="1" applyAlignment="1"/>
    <xf numFmtId="49" fontId="148" fillId="0" borderId="0" xfId="0" applyNumberFormat="1" applyFont="1" applyAlignment="1">
      <alignment vertical="top"/>
    </xf>
    <xf numFmtId="9" fontId="149" fillId="0" borderId="0" xfId="0" applyNumberFormat="1" applyFont="1" applyAlignment="1">
      <alignment vertical="center"/>
    </xf>
    <xf numFmtId="4" fontId="148" fillId="0" borderId="0" xfId="0" applyNumberFormat="1" applyFont="1" applyAlignment="1">
      <alignment vertical="justify"/>
    </xf>
    <xf numFmtId="0" fontId="148" fillId="0" borderId="0" xfId="162" applyFont="1" applyAlignment="1">
      <alignment vertical="top"/>
    </xf>
    <xf numFmtId="0" fontId="161" fillId="0" borderId="0" xfId="0" applyFont="1" applyAlignment="1">
      <alignment vertical="top"/>
    </xf>
    <xf numFmtId="0" fontId="148" fillId="0" borderId="0" xfId="275" applyFont="1" applyAlignment="1"/>
    <xf numFmtId="0" fontId="163" fillId="0" borderId="0" xfId="275" applyFont="1" applyAlignment="1"/>
    <xf numFmtId="4" fontId="148" fillId="0" borderId="0" xfId="275" applyNumberFormat="1" applyFont="1" applyAlignment="1"/>
    <xf numFmtId="0" fontId="148" fillId="0" borderId="0" xfId="294" applyFont="1" applyAlignment="1"/>
    <xf numFmtId="0" fontId="148" fillId="0" borderId="0" xfId="275" applyFont="1" applyAlignment="1">
      <alignment vertical="center"/>
    </xf>
    <xf numFmtId="4" fontId="122" fillId="0" borderId="0" xfId="0" applyNumberFormat="1" applyFont="1" applyAlignment="1" applyProtection="1">
      <alignment horizontal="justify" vertical="center" wrapText="1"/>
    </xf>
    <xf numFmtId="0" fontId="18" fillId="0" borderId="0" xfId="0" applyFont="1" applyAlignment="1">
      <alignment horizontal="justify" vertical="top" wrapText="1"/>
    </xf>
    <xf numFmtId="4" fontId="18" fillId="0" borderId="31" xfId="0" applyNumberFormat="1" applyFont="1" applyBorder="1" applyAlignment="1" applyProtection="1">
      <alignment horizontal="right" vertical="top"/>
      <protection locked="0"/>
    </xf>
    <xf numFmtId="4" fontId="18" fillId="0" borderId="0" xfId="159" applyNumberFormat="1" applyAlignment="1" applyProtection="1">
      <alignment horizontal="right"/>
      <protection locked="0"/>
    </xf>
    <xf numFmtId="0" fontId="18" fillId="0" borderId="0" xfId="162" applyAlignment="1" applyProtection="1">
      <alignment horizontal="justify" vertical="top" wrapText="1"/>
      <protection locked="0"/>
    </xf>
    <xf numFmtId="4" fontId="18" fillId="0" borderId="31" xfId="0" applyNumberFormat="1" applyFont="1" applyBorder="1" applyAlignment="1">
      <alignment horizontal="right" vertical="top"/>
    </xf>
    <xf numFmtId="4" fontId="18" fillId="0" borderId="0" xfId="285" applyNumberFormat="1" applyAlignment="1" applyProtection="1">
      <alignment horizontal="right"/>
      <protection locked="0"/>
    </xf>
    <xf numFmtId="4" fontId="18" fillId="0" borderId="0" xfId="288" applyNumberFormat="1" applyAlignment="1" applyProtection="1">
      <alignment horizontal="right"/>
      <protection locked="0"/>
    </xf>
    <xf numFmtId="4" fontId="18" fillId="0" borderId="0" xfId="288" applyNumberFormat="1" applyAlignment="1">
      <alignment horizontal="right"/>
    </xf>
    <xf numFmtId="4" fontId="18" fillId="0" borderId="0" xfId="162" applyNumberFormat="1" applyAlignment="1">
      <alignment horizontal="right" wrapText="1"/>
    </xf>
    <xf numFmtId="0" fontId="25" fillId="0" borderId="0" xfId="197" applyFont="1" applyAlignment="1">
      <alignment horizontal="justify" vertical="top" wrapText="1"/>
    </xf>
    <xf numFmtId="0" fontId="25" fillId="0" borderId="0" xfId="197" quotePrefix="1" applyFont="1" applyAlignment="1" applyProtection="1">
      <alignment horizontal="justify" vertical="top" wrapText="1"/>
    </xf>
    <xf numFmtId="0" fontId="55" fillId="0" borderId="0" xfId="0" applyFont="1" applyAlignment="1" applyProtection="1">
      <alignment horizontal="justify" vertical="top" wrapText="1"/>
    </xf>
    <xf numFmtId="0" fontId="25" fillId="0" borderId="0" xfId="197" applyFont="1" applyAlignment="1" applyProtection="1">
      <alignment horizontal="justify" vertical="top" wrapText="1"/>
    </xf>
    <xf numFmtId="0" fontId="25" fillId="0" borderId="0" xfId="197" quotePrefix="1" applyFont="1" applyAlignment="1" applyProtection="1">
      <alignment horizontal="left" vertical="top" wrapText="1"/>
    </xf>
    <xf numFmtId="0" fontId="141" fillId="0" borderId="0" xfId="0" applyFont="1" applyAlignment="1">
      <alignment horizontal="justify" vertical="center" wrapText="1"/>
    </xf>
    <xf numFmtId="0" fontId="141" fillId="0" borderId="0" xfId="0" applyFont="1" applyAlignment="1">
      <alignment horizontal="justify" vertical="top" wrapText="1"/>
    </xf>
    <xf numFmtId="0" fontId="99" fillId="0" borderId="20" xfId="0" applyFont="1" applyBorder="1" applyAlignment="1">
      <alignment horizontal="center" vertical="center"/>
    </xf>
    <xf numFmtId="0" fontId="17" fillId="0" borderId="20" xfId="0" applyFont="1" applyBorder="1" applyAlignment="1">
      <alignment horizontal="center" vertical="center"/>
    </xf>
    <xf numFmtId="0" fontId="98" fillId="0" borderId="24" xfId="0" applyFont="1" applyBorder="1" applyAlignment="1">
      <alignment horizontal="right" vertical="center"/>
    </xf>
    <xf numFmtId="0" fontId="17" fillId="0" borderId="24" xfId="0" applyFont="1" applyBorder="1" applyAlignment="1">
      <alignment horizontal="right" vertical="center"/>
    </xf>
    <xf numFmtId="0" fontId="99" fillId="0" borderId="0" xfId="0" applyFont="1" applyAlignment="1">
      <alignment horizontal="center" vertical="center"/>
    </xf>
    <xf numFmtId="0" fontId="17" fillId="0" borderId="0" xfId="0" applyFont="1" applyAlignment="1">
      <alignment horizontal="center" vertical="center"/>
    </xf>
    <xf numFmtId="0" fontId="99" fillId="0" borderId="0" xfId="0" applyFont="1" applyAlignment="1">
      <alignment horizontal="right" vertical="center"/>
    </xf>
    <xf numFmtId="0" fontId="17" fillId="0" borderId="0" xfId="0" applyFont="1" applyAlignment="1">
      <alignment horizontal="right" vertical="center"/>
    </xf>
    <xf numFmtId="0" fontId="98" fillId="0" borderId="25" xfId="0" applyFont="1" applyBorder="1" applyAlignment="1">
      <alignment horizontal="right" vertical="center"/>
    </xf>
    <xf numFmtId="0" fontId="17" fillId="0" borderId="25" xfId="0" applyFont="1" applyBorder="1" applyAlignment="1">
      <alignment horizontal="right" vertical="center"/>
    </xf>
    <xf numFmtId="0" fontId="27" fillId="0" borderId="20" xfId="0" applyFont="1" applyBorder="1" applyAlignment="1">
      <alignment horizontal="left" vertical="center"/>
    </xf>
    <xf numFmtId="0" fontId="17" fillId="0" borderId="20" xfId="0" applyFont="1" applyBorder="1" applyAlignment="1">
      <alignment horizontal="left" vertical="center"/>
    </xf>
    <xf numFmtId="0" fontId="93" fillId="0" borderId="0" xfId="0" applyFont="1" applyAlignment="1">
      <alignment horizontal="left" vertical="center"/>
    </xf>
    <xf numFmtId="0" fontId="93" fillId="0" borderId="20" xfId="0" applyFont="1" applyBorder="1" applyAlignment="1">
      <alignment horizontal="left" vertical="center"/>
    </xf>
    <xf numFmtId="0" fontId="94" fillId="0" borderId="0" xfId="0" applyFont="1" applyAlignment="1">
      <alignment horizontal="center" vertical="center"/>
    </xf>
    <xf numFmtId="0" fontId="27" fillId="0" borderId="0" xfId="0" applyFont="1" applyAlignment="1">
      <alignment horizontal="left" vertical="center"/>
    </xf>
    <xf numFmtId="0" fontId="17" fillId="0" borderId="0" xfId="0" applyFont="1" applyAlignment="1">
      <alignment horizontal="left" vertical="center"/>
    </xf>
    <xf numFmtId="0" fontId="27" fillId="0" borderId="0" xfId="0" applyFont="1" applyFill="1" applyAlignment="1">
      <alignment horizontal="left" vertical="center" wrapText="1"/>
    </xf>
    <xf numFmtId="0" fontId="17" fillId="0" borderId="0" xfId="0" applyFont="1" applyFill="1" applyAlignment="1">
      <alignment horizontal="left" vertical="center"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122" fillId="0" borderId="0" xfId="162" applyFont="1" applyAlignment="1">
      <alignment vertical="top" wrapText="1"/>
    </xf>
    <xf numFmtId="0" fontId="0" fillId="0" borderId="0" xfId="0" applyAlignment="1">
      <alignment vertical="justify" wrapText="1"/>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0" fontId="17" fillId="0" borderId="0" xfId="0" applyFont="1" applyAlignment="1" applyProtection="1">
      <alignment horizontal="justify" vertical="top" wrapText="1"/>
    </xf>
    <xf numFmtId="0" fontId="35" fillId="0" borderId="14" xfId="0" applyFont="1" applyBorder="1" applyAlignment="1" applyProtection="1">
      <alignment horizontal="left" wrapText="1"/>
    </xf>
    <xf numFmtId="0" fontId="35" fillId="0" borderId="13" xfId="0" applyFont="1" applyBorder="1" applyAlignment="1" applyProtection="1">
      <alignment horizontal="left" wrapText="1"/>
    </xf>
    <xf numFmtId="0" fontId="35" fillId="0" borderId="23" xfId="0" applyFont="1" applyBorder="1" applyAlignment="1" applyProtection="1">
      <alignment horizontal="left" wrapText="1"/>
    </xf>
    <xf numFmtId="0" fontId="17" fillId="0" borderId="0" xfId="0" applyFont="1" applyAlignment="1" applyProtection="1">
      <alignment horizontal="justify" vertical="top"/>
    </xf>
    <xf numFmtId="0" fontId="17" fillId="0" borderId="0" xfId="0" quotePrefix="1" applyFont="1" applyAlignment="1" applyProtection="1">
      <alignment horizontal="justify" vertical="top" wrapText="1"/>
    </xf>
    <xf numFmtId="2" fontId="17" fillId="0" borderId="0" xfId="0" applyNumberFormat="1" applyFont="1" applyAlignment="1" applyProtection="1">
      <alignment horizontal="justify" vertical="top" wrapText="1" shrinkToFit="1" readingOrder="1"/>
    </xf>
    <xf numFmtId="0" fontId="17" fillId="0" borderId="0" xfId="0" applyFont="1" applyAlignment="1" applyProtection="1">
      <alignment horizontal="justify" vertical="top" wrapText="1" shrinkToFit="1" readingOrder="1"/>
    </xf>
    <xf numFmtId="0" fontId="17" fillId="0" borderId="0" xfId="0" applyFont="1" applyAlignment="1" applyProtection="1">
      <alignment horizontal="left" vertical="top"/>
    </xf>
    <xf numFmtId="0" fontId="16" fillId="0" borderId="0" xfId="0" applyFont="1" applyAlignment="1" applyProtection="1">
      <alignment horizontal="justify" vertical="top" wrapText="1"/>
    </xf>
    <xf numFmtId="0" fontId="104" fillId="0" borderId="0" xfId="0" applyFont="1" applyAlignment="1" applyProtection="1">
      <alignment horizontal="left"/>
    </xf>
    <xf numFmtId="0" fontId="17" fillId="0" borderId="0" xfId="0" applyFont="1" applyAlignment="1" applyProtection="1">
      <alignment horizontal="left"/>
    </xf>
    <xf numFmtId="0" fontId="17" fillId="0" borderId="0" xfId="0" applyFont="1" applyAlignment="1" applyProtection="1">
      <alignment vertical="top" wrapText="1"/>
    </xf>
    <xf numFmtId="0" fontId="100" fillId="0" borderId="0" xfId="0" applyFont="1" applyAlignment="1" applyProtection="1">
      <alignment vertical="top" wrapText="1"/>
    </xf>
    <xf numFmtId="0" fontId="35" fillId="29" borderId="14" xfId="0" applyFont="1" applyFill="1" applyBorder="1" applyAlignment="1" applyProtection="1">
      <alignment horizontal="center" vertical="top"/>
    </xf>
    <xf numFmtId="0" fontId="35" fillId="29" borderId="13" xfId="0" applyFont="1" applyFill="1" applyBorder="1" applyAlignment="1" applyProtection="1">
      <alignment horizontal="center" vertical="top"/>
    </xf>
    <xf numFmtId="0" fontId="35" fillId="29" borderId="23" xfId="0" applyFont="1" applyFill="1" applyBorder="1" applyAlignment="1" applyProtection="1">
      <alignment horizontal="center" vertical="top"/>
    </xf>
    <xf numFmtId="0" fontId="16" fillId="0" borderId="0" xfId="0" applyFont="1" applyAlignment="1" applyProtection="1">
      <alignment horizontal="justify" vertical="top"/>
    </xf>
    <xf numFmtId="0" fontId="17" fillId="0" borderId="0" xfId="0" applyFont="1" applyFill="1" applyAlignment="1" applyProtection="1">
      <alignment vertical="top" wrapText="1"/>
    </xf>
    <xf numFmtId="0" fontId="100" fillId="0" borderId="0" xfId="0" applyFont="1" applyFill="1" applyAlignment="1" applyProtection="1">
      <alignment vertical="top" wrapText="1"/>
    </xf>
    <xf numFmtId="0" fontId="17" fillId="0" borderId="0" xfId="0" applyFont="1" applyAlignment="1" applyProtection="1">
      <alignment wrapText="1"/>
    </xf>
    <xf numFmtId="0" fontId="17" fillId="0" borderId="0" xfId="0" applyFont="1" applyAlignment="1" applyProtection="1">
      <alignment horizontal="justify" vertical="center"/>
    </xf>
    <xf numFmtId="49" fontId="97" fillId="29" borderId="21" xfId="159" applyNumberFormat="1" applyFont="1" applyFill="1" applyBorder="1" applyAlignment="1" applyProtection="1">
      <alignment horizontal="center" vertical="top"/>
    </xf>
    <xf numFmtId="0" fontId="97" fillId="29" borderId="25" xfId="0" applyFont="1" applyFill="1" applyBorder="1" applyAlignment="1" applyProtection="1">
      <alignment horizontal="center" vertical="justify"/>
    </xf>
    <xf numFmtId="0" fontId="97" fillId="29" borderId="22" xfId="0" applyFont="1" applyFill="1" applyBorder="1" applyAlignment="1" applyProtection="1">
      <alignment horizontal="center" vertical="justify"/>
    </xf>
    <xf numFmtId="0" fontId="18" fillId="0" borderId="0" xfId="186" applyFont="1" applyAlignment="1" applyProtection="1">
      <alignment horizontal="left" vertical="top" wrapText="1"/>
    </xf>
    <xf numFmtId="0" fontId="100" fillId="0" borderId="0" xfId="0" applyFont="1" applyAlignment="1" applyProtection="1">
      <alignment horizontal="justify" vertical="top" wrapText="1"/>
    </xf>
    <xf numFmtId="0" fontId="17" fillId="0" borderId="0" xfId="0" applyFont="1" applyFill="1" applyAlignment="1" applyProtection="1">
      <alignment horizontal="justify" vertical="top" wrapText="1"/>
    </xf>
    <xf numFmtId="0" fontId="17" fillId="0" borderId="0" xfId="0" applyFont="1" applyAlignment="1">
      <alignment horizontal="justify" vertical="top"/>
    </xf>
    <xf numFmtId="0" fontId="160" fillId="0" borderId="0" xfId="0" applyFont="1" applyAlignment="1" applyProtection="1">
      <alignment horizontal="justify" vertical="top" wrapText="1"/>
    </xf>
    <xf numFmtId="0" fontId="83" fillId="0" borderId="0" xfId="0" applyFont="1" applyAlignment="1">
      <alignment horizontal="justify" vertical="top" wrapText="1"/>
    </xf>
    <xf numFmtId="4" fontId="55" fillId="27" borderId="16" xfId="0" applyNumberFormat="1" applyFont="1" applyFill="1" applyBorder="1" applyProtection="1">
      <alignment horizontal="justify" vertical="justify" wrapText="1"/>
    </xf>
    <xf numFmtId="0" fontId="17" fillId="0" borderId="16" xfId="0" applyFont="1" applyBorder="1" applyProtection="1">
      <alignment horizontal="justify" vertical="justify" wrapText="1"/>
    </xf>
    <xf numFmtId="0" fontId="16" fillId="0" borderId="0" xfId="0" applyFont="1" applyAlignment="1" applyProtection="1"/>
    <xf numFmtId="0" fontId="100" fillId="0" borderId="0" xfId="0" applyFont="1" applyAlignment="1" applyProtection="1"/>
    <xf numFmtId="0" fontId="17" fillId="0" borderId="0" xfId="0" applyFont="1" applyFill="1" applyAlignment="1" applyProtection="1">
      <alignment horizontal="justify" vertical="top"/>
    </xf>
    <xf numFmtId="0" fontId="16" fillId="0" borderId="0" xfId="0" applyFont="1" applyFill="1" applyAlignment="1" applyProtection="1">
      <alignment horizontal="justify" vertical="top" wrapText="1"/>
    </xf>
    <xf numFmtId="0" fontId="101" fillId="0" borderId="0" xfId="0" applyFont="1" applyFill="1" applyAlignment="1" applyProtection="1">
      <alignment horizontal="justify" vertical="top" wrapText="1"/>
    </xf>
    <xf numFmtId="0" fontId="100" fillId="0" borderId="0" xfId="0" applyFont="1" applyFill="1" applyAlignment="1" applyProtection="1">
      <alignment horizontal="justify" vertical="top" wrapText="1"/>
    </xf>
    <xf numFmtId="0" fontId="17" fillId="0" borderId="0" xfId="0" applyFont="1" applyAlignment="1">
      <alignment horizontal="justify" vertical="top" wrapText="1"/>
    </xf>
    <xf numFmtId="0" fontId="100" fillId="0" borderId="0" xfId="0" applyFont="1" applyAlignment="1">
      <alignment horizontal="justify" vertical="top"/>
    </xf>
    <xf numFmtId="0" fontId="100" fillId="0" borderId="0" xfId="0" applyFont="1" applyFill="1" applyAlignment="1" applyProtection="1">
      <alignment horizontal="justify" vertical="top"/>
    </xf>
    <xf numFmtId="0" fontId="100" fillId="0" borderId="0" xfId="0" applyFont="1" applyAlignment="1" applyProtection="1">
      <alignment horizontal="justify" vertical="top"/>
    </xf>
    <xf numFmtId="0" fontId="101" fillId="0" borderId="0" xfId="0" applyFont="1" applyAlignment="1" applyProtection="1">
      <alignment horizontal="justify" vertical="top" wrapText="1"/>
    </xf>
    <xf numFmtId="0" fontId="16" fillId="31" borderId="0" xfId="0" applyFont="1" applyFill="1" applyAlignment="1" applyProtection="1">
      <alignment horizontal="justify" vertical="top"/>
    </xf>
    <xf numFmtId="0" fontId="83" fillId="0" borderId="0" xfId="0" applyFont="1" applyAlignment="1" applyProtection="1">
      <alignment horizontal="justify" vertical="top" wrapText="1"/>
    </xf>
    <xf numFmtId="0" fontId="83" fillId="0" borderId="0" xfId="0" applyFont="1" applyAlignment="1" applyProtection="1">
      <alignment horizontal="justify" vertical="top"/>
    </xf>
    <xf numFmtId="0" fontId="15" fillId="0" borderId="16" xfId="0" applyFont="1" applyBorder="1" applyAlignment="1" applyProtection="1"/>
    <xf numFmtId="0" fontId="100" fillId="0" borderId="16" xfId="0" applyFont="1" applyBorder="1" applyAlignment="1" applyProtection="1"/>
    <xf numFmtId="0" fontId="35" fillId="0" borderId="14" xfId="0" applyFont="1" applyBorder="1" applyAlignment="1" applyProtection="1">
      <alignment horizontal="justify" vertical="center"/>
    </xf>
    <xf numFmtId="0" fontId="35" fillId="0" borderId="13" xfId="0" applyFont="1" applyBorder="1" applyAlignment="1" applyProtection="1">
      <alignment horizontal="justify" vertical="center"/>
    </xf>
    <xf numFmtId="0" fontId="35" fillId="0" borderId="23" xfId="0" applyFont="1" applyBorder="1" applyAlignment="1" applyProtection="1">
      <alignment horizontal="justify" vertical="center"/>
    </xf>
    <xf numFmtId="0" fontId="16" fillId="0" borderId="14" xfId="0" applyFont="1" applyBorder="1" applyAlignment="1" applyProtection="1">
      <alignment horizontal="left"/>
    </xf>
    <xf numFmtId="0" fontId="16" fillId="0" borderId="13" xfId="0" applyFont="1" applyBorder="1" applyAlignment="1" applyProtection="1">
      <alignment horizontal="left"/>
    </xf>
    <xf numFmtId="0" fontId="16" fillId="0" borderId="23" xfId="0" applyFont="1" applyBorder="1" applyAlignment="1" applyProtection="1">
      <alignment horizontal="left"/>
    </xf>
    <xf numFmtId="0" fontId="35" fillId="29" borderId="14" xfId="0" applyFont="1" applyFill="1" applyBorder="1" applyAlignment="1" applyProtection="1">
      <alignment horizontal="center" vertical="center"/>
    </xf>
    <xf numFmtId="0" fontId="35" fillId="29" borderId="13" xfId="0" applyFont="1" applyFill="1" applyBorder="1" applyAlignment="1" applyProtection="1">
      <alignment horizontal="center" vertical="center"/>
    </xf>
    <xf numFmtId="0" fontId="35" fillId="29" borderId="23" xfId="0" applyFont="1" applyFill="1" applyBorder="1" applyAlignment="1" applyProtection="1">
      <alignment horizontal="center" vertical="center"/>
    </xf>
    <xf numFmtId="0" fontId="16" fillId="0" borderId="14" xfId="0" applyFont="1" applyBorder="1" applyAlignment="1" applyProtection="1"/>
    <xf numFmtId="0" fontId="16" fillId="0" borderId="13" xfId="0" applyFont="1" applyBorder="1" applyAlignment="1" applyProtection="1"/>
    <xf numFmtId="0" fontId="16" fillId="0" borderId="23" xfId="0" applyFont="1" applyBorder="1" applyAlignment="1" applyProtection="1"/>
    <xf numFmtId="0" fontId="105" fillId="0" borderId="0" xfId="0" applyFont="1" applyAlignment="1" applyProtection="1">
      <alignment horizontal="justify" vertical="top"/>
    </xf>
    <xf numFmtId="0" fontId="83" fillId="0" borderId="0" xfId="0" applyFont="1" applyAlignment="1">
      <alignment horizontal="justify" vertical="top"/>
    </xf>
    <xf numFmtId="0" fontId="17" fillId="0" borderId="0" xfId="0" quotePrefix="1" applyFont="1" applyAlignment="1" applyProtection="1">
      <alignment horizontal="justify" vertical="top"/>
    </xf>
    <xf numFmtId="4" fontId="17" fillId="0" borderId="0" xfId="0" applyNumberFormat="1" applyFont="1" applyAlignment="1" applyProtection="1">
      <alignment horizontal="justify" vertical="top" wrapText="1"/>
    </xf>
    <xf numFmtId="2" fontId="17" fillId="0" borderId="0" xfId="0" applyNumberFormat="1" applyFont="1" applyAlignment="1" applyProtection="1">
      <alignment vertical="top" wrapText="1" shrinkToFit="1" readingOrder="1"/>
    </xf>
    <xf numFmtId="0" fontId="148" fillId="0" borderId="0" xfId="162" applyFont="1" applyAlignment="1">
      <alignment horizontal="left" vertical="center" wrapText="1"/>
    </xf>
    <xf numFmtId="0" fontId="0" fillId="0" borderId="0" xfId="0" applyAlignment="1">
      <alignment horizontal="left" vertical="justify" wrapText="1"/>
    </xf>
    <xf numFmtId="0" fontId="100" fillId="0" borderId="0" xfId="0" applyFont="1" applyAlignment="1">
      <alignment horizontal="justify" vertical="top" wrapText="1"/>
    </xf>
    <xf numFmtId="0" fontId="16" fillId="0" borderId="14" xfId="0" applyFont="1" applyBorder="1" applyAlignment="1">
      <alignment horizontal="left"/>
    </xf>
    <xf numFmtId="0" fontId="16" fillId="0" borderId="13" xfId="0" applyFont="1" applyBorder="1" applyAlignment="1">
      <alignment horizontal="left"/>
    </xf>
    <xf numFmtId="0" fontId="16" fillId="0" borderId="23" xfId="0" applyFont="1" applyBorder="1" applyAlignment="1">
      <alignment horizontal="left"/>
    </xf>
    <xf numFmtId="0" fontId="35" fillId="29" borderId="14" xfId="0" applyFont="1" applyFill="1" applyBorder="1" applyAlignment="1">
      <alignment horizontal="center" vertical="center"/>
    </xf>
    <xf numFmtId="0" fontId="35" fillId="29" borderId="13" xfId="0" applyFont="1" applyFill="1" applyBorder="1" applyAlignment="1">
      <alignment horizontal="center" vertical="center"/>
    </xf>
    <xf numFmtId="0" fontId="35" fillId="29" borderId="23" xfId="0" applyFont="1" applyFill="1" applyBorder="1" applyAlignment="1">
      <alignment horizontal="center" vertical="center"/>
    </xf>
    <xf numFmtId="0" fontId="16" fillId="0" borderId="14" xfId="0" applyFont="1" applyBorder="1" applyAlignment="1"/>
    <xf numFmtId="0" fontId="16" fillId="0" borderId="13" xfId="0" applyFont="1" applyBorder="1" applyAlignment="1"/>
    <xf numFmtId="0" fontId="16" fillId="0" borderId="23" xfId="0" applyFont="1" applyBorder="1" applyAlignment="1"/>
    <xf numFmtId="0" fontId="15" fillId="0" borderId="16" xfId="0" applyFont="1" applyBorder="1" applyAlignment="1"/>
    <xf numFmtId="0" fontId="100" fillId="0" borderId="16" xfId="0" applyFont="1" applyBorder="1" applyAlignment="1"/>
    <xf numFmtId="0" fontId="35" fillId="0" borderId="14" xfId="0" applyFont="1" applyBorder="1" applyAlignment="1">
      <alignment horizontal="justify" vertical="center"/>
    </xf>
    <xf numFmtId="0" fontId="35" fillId="0" borderId="13" xfId="0" applyFont="1" applyBorder="1" applyAlignment="1">
      <alignment horizontal="justify" vertical="center"/>
    </xf>
    <xf numFmtId="0" fontId="35" fillId="0" borderId="23" xfId="0" applyFont="1" applyBorder="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top" wrapText="1"/>
    </xf>
    <xf numFmtId="0" fontId="101" fillId="0" borderId="0" xfId="0" applyFont="1" applyAlignment="1">
      <alignment horizontal="justify" vertical="top" wrapText="1"/>
    </xf>
    <xf numFmtId="0" fontId="16" fillId="0" borderId="0" xfId="0" applyFont="1" applyAlignment="1"/>
    <xf numFmtId="0" fontId="100" fillId="0" borderId="0" xfId="0" applyFont="1" applyAlignment="1"/>
    <xf numFmtId="0" fontId="160" fillId="0" borderId="0" xfId="0" applyFont="1" applyAlignment="1">
      <alignment horizontal="justify" vertical="top" wrapText="1"/>
    </xf>
    <xf numFmtId="0" fontId="129" fillId="0" borderId="0" xfId="0" applyFont="1" applyAlignment="1">
      <alignment horizontal="justify" vertical="top" wrapText="1"/>
    </xf>
    <xf numFmtId="0" fontId="0" fillId="0" borderId="0" xfId="0" applyAlignment="1">
      <alignment horizontal="justify" vertical="top" wrapText="1"/>
    </xf>
    <xf numFmtId="0" fontId="18" fillId="0" borderId="0" xfId="186" applyFont="1" applyAlignment="1">
      <alignment horizontal="left" vertical="top" wrapText="1"/>
    </xf>
    <xf numFmtId="49" fontId="97" fillId="29" borderId="21" xfId="159" applyNumberFormat="1" applyFont="1" applyFill="1" applyBorder="1" applyAlignment="1">
      <alignment horizontal="center" vertical="top"/>
    </xf>
    <xf numFmtId="0" fontId="112" fillId="29" borderId="25" xfId="0" applyFont="1" applyFill="1" applyBorder="1" applyAlignment="1">
      <alignment horizontal="center" vertical="justify"/>
    </xf>
    <xf numFmtId="0" fontId="112" fillId="29" borderId="22" xfId="0" applyFont="1" applyFill="1" applyBorder="1" applyAlignment="1">
      <alignment horizontal="center" vertical="justify"/>
    </xf>
    <xf numFmtId="0" fontId="162" fillId="0" borderId="0" xfId="0" applyFont="1" applyAlignment="1">
      <alignment vertical="center" wrapText="1"/>
    </xf>
    <xf numFmtId="0" fontId="0" fillId="0" borderId="0" xfId="0">
      <alignment horizontal="justify" vertical="justify" wrapText="1"/>
    </xf>
    <xf numFmtId="0" fontId="97" fillId="29" borderId="25" xfId="0" applyFont="1" applyFill="1" applyBorder="1" applyAlignment="1">
      <alignment horizontal="center" vertical="justify"/>
    </xf>
    <xf numFmtId="0" fontId="97" fillId="29" borderId="22" xfId="0" applyFont="1" applyFill="1" applyBorder="1" applyAlignment="1">
      <alignment horizontal="center" vertical="justify"/>
    </xf>
    <xf numFmtId="0" fontId="18" fillId="0" borderId="0" xfId="186" applyFont="1" applyFill="1" applyAlignment="1">
      <alignment horizontal="left" vertical="top" wrapText="1"/>
    </xf>
    <xf numFmtId="0" fontId="17" fillId="0" borderId="0" xfId="0" applyFont="1" applyAlignment="1">
      <alignment horizontal="left" vertical="top"/>
    </xf>
    <xf numFmtId="0" fontId="18" fillId="0" borderId="0" xfId="186" applyFont="1" applyAlignment="1">
      <alignment horizontal="left" wrapText="1"/>
    </xf>
    <xf numFmtId="0" fontId="18" fillId="0" borderId="0" xfId="186" applyFont="1" applyAlignment="1">
      <alignment horizontal="right" wrapText="1"/>
    </xf>
  </cellXfs>
  <cellStyles count="414">
    <cellStyle name="_Procjena opremanja Busevec - Lekenik" xfId="1" xr:uid="{00000000-0005-0000-0000-000000000000}"/>
    <cellStyle name="20% - Accent1 2" xfId="2" xr:uid="{00000000-0005-0000-0000-000001000000}"/>
    <cellStyle name="20% - Accent1 2 2" xfId="3" xr:uid="{00000000-0005-0000-0000-000002000000}"/>
    <cellStyle name="20% - Accent1 2_11.9.2014._prometnice_GP VINJANI GORNJI_TENDER TROŠKOVNIK_REV 0" xfId="4" xr:uid="{00000000-0005-0000-0000-000003000000}"/>
    <cellStyle name="20% - Accent2 2" xfId="5" xr:uid="{00000000-0005-0000-0000-000004000000}"/>
    <cellStyle name="20% - Accent2 2 2" xfId="6" xr:uid="{00000000-0005-0000-0000-000005000000}"/>
    <cellStyle name="20% - Accent2 2_11.9.2014._prometnice_GP VINJANI GORNJI_TENDER TROŠKOVNIK_REV 0" xfId="7" xr:uid="{00000000-0005-0000-0000-000006000000}"/>
    <cellStyle name="20% - Accent3 2" xfId="8" xr:uid="{00000000-0005-0000-0000-000007000000}"/>
    <cellStyle name="20% - Accent3 2 2" xfId="9" xr:uid="{00000000-0005-0000-0000-000008000000}"/>
    <cellStyle name="20% - Accent3 2_11.9.2014._prometnice_GP VINJANI GORNJI_TENDER TROŠKOVNIK_REV 0" xfId="10" xr:uid="{00000000-0005-0000-0000-000009000000}"/>
    <cellStyle name="20% - Accent4 2" xfId="11" xr:uid="{00000000-0005-0000-0000-00000A000000}"/>
    <cellStyle name="20% - Accent4 2 2" xfId="12" xr:uid="{00000000-0005-0000-0000-00000B000000}"/>
    <cellStyle name="20% - Accent4 2_11.9.2014._prometnice_GP VINJANI GORNJI_TENDER TROŠKOVNIK_REV 0" xfId="13" xr:uid="{00000000-0005-0000-0000-00000C000000}"/>
    <cellStyle name="20% - Accent5 2" xfId="14" xr:uid="{00000000-0005-0000-0000-00000D000000}"/>
    <cellStyle name="20% - Accent5 2 2" xfId="15" xr:uid="{00000000-0005-0000-0000-00000E000000}"/>
    <cellStyle name="20% - Accent5 2_11.9.2014._prometnice_GP VINJANI GORNJI_TENDER TROŠKOVNIK_REV 0" xfId="16" xr:uid="{00000000-0005-0000-0000-00000F000000}"/>
    <cellStyle name="20% - Accent6 2" xfId="17" xr:uid="{00000000-0005-0000-0000-000010000000}"/>
    <cellStyle name="20% - Accent6 2 2" xfId="18" xr:uid="{00000000-0005-0000-0000-000011000000}"/>
    <cellStyle name="20% - Accent6 2_11.9.2014._prometnice_GP VINJANI GORNJI_TENDER TROŠKOVNIK_REV 0" xfId="19" xr:uid="{00000000-0005-0000-0000-000012000000}"/>
    <cellStyle name="20% - Isticanje1" xfId="20" xr:uid="{00000000-0005-0000-0000-000013000000}"/>
    <cellStyle name="20% - Isticanje2" xfId="21" xr:uid="{00000000-0005-0000-0000-000014000000}"/>
    <cellStyle name="20% - Isticanje3" xfId="22" xr:uid="{00000000-0005-0000-0000-000015000000}"/>
    <cellStyle name="20% - Isticanje4" xfId="23" xr:uid="{00000000-0005-0000-0000-000016000000}"/>
    <cellStyle name="20% - Isticanje5" xfId="24" xr:uid="{00000000-0005-0000-0000-000017000000}"/>
    <cellStyle name="20% - Isticanje6" xfId="25" xr:uid="{00000000-0005-0000-0000-000018000000}"/>
    <cellStyle name="40% - Accent1 2" xfId="26" xr:uid="{00000000-0005-0000-0000-000019000000}"/>
    <cellStyle name="40% - Accent1 2 2" xfId="27" xr:uid="{00000000-0005-0000-0000-00001A000000}"/>
    <cellStyle name="40% - Accent1 2_11.9.2014._prometnice_GP VINJANI GORNJI_TENDER TROŠKOVNIK_REV 0" xfId="28" xr:uid="{00000000-0005-0000-0000-00001B000000}"/>
    <cellStyle name="40% - Accent2 2" xfId="29" xr:uid="{00000000-0005-0000-0000-00001C000000}"/>
    <cellStyle name="40% - Accent2 2 2" xfId="30" xr:uid="{00000000-0005-0000-0000-00001D000000}"/>
    <cellStyle name="40% - Accent2 2_11.9.2014._prometnice_GP VINJANI GORNJI_TENDER TROŠKOVNIK_REV 0" xfId="31" xr:uid="{00000000-0005-0000-0000-00001E000000}"/>
    <cellStyle name="40% - Accent3 2" xfId="32" xr:uid="{00000000-0005-0000-0000-00001F000000}"/>
    <cellStyle name="40% - Accent3 2 2" xfId="33" xr:uid="{00000000-0005-0000-0000-000020000000}"/>
    <cellStyle name="40% - Accent3 2_11.9.2014._prometnice_GP VINJANI GORNJI_TENDER TROŠKOVNIK_REV 0" xfId="34" xr:uid="{00000000-0005-0000-0000-000021000000}"/>
    <cellStyle name="40% - Accent4 2" xfId="35" xr:uid="{00000000-0005-0000-0000-000022000000}"/>
    <cellStyle name="40% - Accent4 2 2" xfId="36" xr:uid="{00000000-0005-0000-0000-000023000000}"/>
    <cellStyle name="40% - Accent4 2_11.9.2014._prometnice_GP VINJANI GORNJI_TENDER TROŠKOVNIK_REV 0" xfId="37" xr:uid="{00000000-0005-0000-0000-000024000000}"/>
    <cellStyle name="40% - Accent5 2" xfId="38" xr:uid="{00000000-0005-0000-0000-000025000000}"/>
    <cellStyle name="40% - Accent5 2 2" xfId="39" xr:uid="{00000000-0005-0000-0000-000026000000}"/>
    <cellStyle name="40% - Accent5 2_11.9.2014._prometnice_GP VINJANI GORNJI_TENDER TROŠKOVNIK_REV 0" xfId="40" xr:uid="{00000000-0005-0000-0000-000027000000}"/>
    <cellStyle name="40% - Accent5 3" xfId="41" xr:uid="{00000000-0005-0000-0000-000028000000}"/>
    <cellStyle name="40% - Accent5 3 2" xfId="303" xr:uid="{00000000-0005-0000-0000-000029000000}"/>
    <cellStyle name="40% - Accent5 3 2 2" xfId="362" xr:uid="{E97BE6C9-0195-461E-BA68-1317DE4BA94A}"/>
    <cellStyle name="40% - Accent5 3 3" xfId="337" xr:uid="{1543AAD9-CC56-4064-ADB4-3DD3BBA96209}"/>
    <cellStyle name="40% - Accent6 2" xfId="42" xr:uid="{00000000-0005-0000-0000-00002A000000}"/>
    <cellStyle name="40% - Accent6 2 2" xfId="43" xr:uid="{00000000-0005-0000-0000-00002B000000}"/>
    <cellStyle name="40% - Accent6 2_11.9.2014._prometnice_GP VINJANI GORNJI_TENDER TROŠKOVNIK_REV 0" xfId="44" xr:uid="{00000000-0005-0000-0000-00002C000000}"/>
    <cellStyle name="40% - Isticanje2" xfId="45" xr:uid="{00000000-0005-0000-0000-00002D000000}"/>
    <cellStyle name="40% - Isticanje3" xfId="46" xr:uid="{00000000-0005-0000-0000-00002E000000}"/>
    <cellStyle name="40% - Isticanje4" xfId="47" xr:uid="{00000000-0005-0000-0000-00002F000000}"/>
    <cellStyle name="40% - Isticanje5" xfId="48" xr:uid="{00000000-0005-0000-0000-000030000000}"/>
    <cellStyle name="40% - Isticanje5 3" xfId="49" xr:uid="{00000000-0005-0000-0000-000031000000}"/>
    <cellStyle name="40% - Isticanje5 3 2" xfId="304" xr:uid="{00000000-0005-0000-0000-000032000000}"/>
    <cellStyle name="40% - Isticanje5 3 2 2" xfId="363" xr:uid="{06F8ED9F-F678-410D-8777-16A7430FFBB7}"/>
    <cellStyle name="40% - Isticanje5 3 3" xfId="338" xr:uid="{927D7B34-282C-4111-9324-0B45788AD446}"/>
    <cellStyle name="40% - Isticanje5 5" xfId="50" xr:uid="{00000000-0005-0000-0000-000033000000}"/>
    <cellStyle name="40% - Isticanje5 5 2" xfId="305" xr:uid="{00000000-0005-0000-0000-000034000000}"/>
    <cellStyle name="40% - Isticanje5 5 2 2" xfId="364" xr:uid="{958DF06C-7FD5-4542-AEBE-FB8800EE1CBD}"/>
    <cellStyle name="40% - Isticanje5 5 3" xfId="339" xr:uid="{A99511F9-26A7-41C7-A34A-01090EBDD8BD}"/>
    <cellStyle name="40% - Isticanje5_11.9.2014._prometnice_GP VINJANI GORNJI_TENDER TROŠKOVNIK_REV 0" xfId="51" xr:uid="{00000000-0005-0000-0000-000035000000}"/>
    <cellStyle name="40% - Isticanje6" xfId="52" xr:uid="{00000000-0005-0000-0000-000036000000}"/>
    <cellStyle name="40% - Naglasak1" xfId="53" xr:uid="{00000000-0005-0000-0000-000037000000}"/>
    <cellStyle name="60% - Accent1 2" xfId="54" xr:uid="{00000000-0005-0000-0000-000038000000}"/>
    <cellStyle name="60% - Accent1 2 2" xfId="55" xr:uid="{00000000-0005-0000-0000-000039000000}"/>
    <cellStyle name="60% - Accent2 2" xfId="56" xr:uid="{00000000-0005-0000-0000-00003A000000}"/>
    <cellStyle name="60% - Accent2 2 2" xfId="57" xr:uid="{00000000-0005-0000-0000-00003B000000}"/>
    <cellStyle name="60% - Accent3 2" xfId="58" xr:uid="{00000000-0005-0000-0000-00003C000000}"/>
    <cellStyle name="60% - Accent3 2 2" xfId="59" xr:uid="{00000000-0005-0000-0000-00003D000000}"/>
    <cellStyle name="60% - Accent4 2" xfId="60" xr:uid="{00000000-0005-0000-0000-00003E000000}"/>
    <cellStyle name="60% - Accent4 2 2" xfId="61" xr:uid="{00000000-0005-0000-0000-00003F000000}"/>
    <cellStyle name="60% - Accent5 2" xfId="62" xr:uid="{00000000-0005-0000-0000-000040000000}"/>
    <cellStyle name="60% - Accent5 2 2" xfId="63" xr:uid="{00000000-0005-0000-0000-000041000000}"/>
    <cellStyle name="60% - Accent6 2" xfId="64" xr:uid="{00000000-0005-0000-0000-000042000000}"/>
    <cellStyle name="60% - Accent6 2 2" xfId="65" xr:uid="{00000000-0005-0000-0000-000043000000}"/>
    <cellStyle name="60% - Isticanje1" xfId="66" xr:uid="{00000000-0005-0000-0000-000044000000}"/>
    <cellStyle name="60% - Isticanje2" xfId="67" xr:uid="{00000000-0005-0000-0000-000045000000}"/>
    <cellStyle name="60% - Isticanje3" xfId="68" xr:uid="{00000000-0005-0000-0000-000046000000}"/>
    <cellStyle name="60% - Isticanje4" xfId="69" xr:uid="{00000000-0005-0000-0000-000047000000}"/>
    <cellStyle name="60% - Isticanje5" xfId="70" xr:uid="{00000000-0005-0000-0000-000048000000}"/>
    <cellStyle name="60% - Isticanje6" xfId="71" xr:uid="{00000000-0005-0000-0000-000049000000}"/>
    <cellStyle name="A4 Small 210 x 297 mm 2" xfId="410" xr:uid="{980610BC-3465-4B17-A863-3DB94AC51564}"/>
    <cellStyle name="Accent1 2" xfId="72" xr:uid="{00000000-0005-0000-0000-00004A000000}"/>
    <cellStyle name="Accent1 2 2" xfId="73" xr:uid="{00000000-0005-0000-0000-00004B000000}"/>
    <cellStyle name="Accent2 2" xfId="74" xr:uid="{00000000-0005-0000-0000-00004C000000}"/>
    <cellStyle name="Accent2 2 2" xfId="75" xr:uid="{00000000-0005-0000-0000-00004D000000}"/>
    <cellStyle name="Accent3 2" xfId="76" xr:uid="{00000000-0005-0000-0000-00004E000000}"/>
    <cellStyle name="Accent3 2 2" xfId="77" xr:uid="{00000000-0005-0000-0000-00004F000000}"/>
    <cellStyle name="Accent4 2" xfId="78" xr:uid="{00000000-0005-0000-0000-000050000000}"/>
    <cellStyle name="Accent4 2 2" xfId="79" xr:uid="{00000000-0005-0000-0000-000051000000}"/>
    <cellStyle name="Accent5 2" xfId="80" xr:uid="{00000000-0005-0000-0000-000052000000}"/>
    <cellStyle name="Accent5 2 2" xfId="81" xr:uid="{00000000-0005-0000-0000-000053000000}"/>
    <cellStyle name="Accent6 2" xfId="82" xr:uid="{00000000-0005-0000-0000-000054000000}"/>
    <cellStyle name="Accent6 2 2" xfId="83" xr:uid="{00000000-0005-0000-0000-000055000000}"/>
    <cellStyle name="Bad 2" xfId="84" xr:uid="{00000000-0005-0000-0000-000056000000}"/>
    <cellStyle name="Bad 2 2" xfId="85" xr:uid="{00000000-0005-0000-0000-000057000000}"/>
    <cellStyle name="Bilješka" xfId="86" xr:uid="{00000000-0005-0000-0000-000058000000}"/>
    <cellStyle name="Calculation 2" xfId="87" xr:uid="{00000000-0005-0000-0000-000059000000}"/>
    <cellStyle name="Calculation 2 2" xfId="88" xr:uid="{00000000-0005-0000-0000-00005A000000}"/>
    <cellStyle name="Check Cell 2" xfId="89" xr:uid="{00000000-0005-0000-0000-00005B000000}"/>
    <cellStyle name="Check Cell 2 2" xfId="90" xr:uid="{00000000-0005-0000-0000-00005C000000}"/>
    <cellStyle name="Comma 2" xfId="91" xr:uid="{00000000-0005-0000-0000-00005D000000}"/>
    <cellStyle name="Comma 2 2" xfId="92" xr:uid="{00000000-0005-0000-0000-00005E000000}"/>
    <cellStyle name="Comma 2 3" xfId="93" xr:uid="{00000000-0005-0000-0000-00005F000000}"/>
    <cellStyle name="Comma 3" xfId="94" xr:uid="{00000000-0005-0000-0000-000060000000}"/>
    <cellStyle name="Comma 3 2" xfId="95" xr:uid="{00000000-0005-0000-0000-000061000000}"/>
    <cellStyle name="Comma 3 2 2" xfId="96" xr:uid="{00000000-0005-0000-0000-000062000000}"/>
    <cellStyle name="Comma 3 2 2 2" xfId="308" xr:uid="{00000000-0005-0000-0000-000063000000}"/>
    <cellStyle name="Comma 3 2 2 2 2" xfId="367" xr:uid="{3015C5DD-8A2E-4918-A817-9766CD39E639}"/>
    <cellStyle name="Comma 3 2 3" xfId="307" xr:uid="{00000000-0005-0000-0000-000064000000}"/>
    <cellStyle name="Comma 3 2 3 2" xfId="366" xr:uid="{309A768B-F9BC-4EF0-969D-2979403F054F}"/>
    <cellStyle name="Comma 3 3" xfId="97" xr:uid="{00000000-0005-0000-0000-000065000000}"/>
    <cellStyle name="Comma 3 4" xfId="296" xr:uid="{00000000-0005-0000-0000-000066000000}"/>
    <cellStyle name="Comma 3 5" xfId="306" xr:uid="{00000000-0005-0000-0000-000067000000}"/>
    <cellStyle name="Comma 3 5 2" xfId="365" xr:uid="{DB7783E3-25B3-478A-B451-E421F5AD94D9}"/>
    <cellStyle name="Comma 4" xfId="98" xr:uid="{00000000-0005-0000-0000-000068000000}"/>
    <cellStyle name="Comma 4 2" xfId="99" xr:uid="{00000000-0005-0000-0000-000069000000}"/>
    <cellStyle name="Comma 4 2 2" xfId="310" xr:uid="{00000000-0005-0000-0000-00006A000000}"/>
    <cellStyle name="Comma 4 2 2 2" xfId="369" xr:uid="{565969F8-42B4-4D11-8504-521F53ECEC80}"/>
    <cellStyle name="Comma 4 3" xfId="297" xr:uid="{00000000-0005-0000-0000-00006B000000}"/>
    <cellStyle name="Comma 4 4" xfId="309" xr:uid="{00000000-0005-0000-0000-00006C000000}"/>
    <cellStyle name="Comma 4 4 2" xfId="368" xr:uid="{2F6F1A64-D057-4A3C-A9DA-D30D961FE624}"/>
    <cellStyle name="Comma 5" xfId="100" xr:uid="{00000000-0005-0000-0000-00006D000000}"/>
    <cellStyle name="Comma 5 2" xfId="311" xr:uid="{00000000-0005-0000-0000-00006E000000}"/>
    <cellStyle name="Comma 5 2 2" xfId="370" xr:uid="{27046B76-A505-4929-9558-631733F6F83B}"/>
    <cellStyle name="Comma 6" xfId="269" xr:uid="{00000000-0005-0000-0000-00006F000000}"/>
    <cellStyle name="Comma 7" xfId="270" xr:uid="{00000000-0005-0000-0000-000070000000}"/>
    <cellStyle name="Comma 8" xfId="398" xr:uid="{BE6D3BCF-2697-4AF4-9E9A-AC1D1A732CF3}"/>
    <cellStyle name="Comma_Polux Tender troskovnik strojarski" xfId="413" xr:uid="{0A8B0630-3615-4C15-9005-26D744ED4175}"/>
    <cellStyle name="Currency 2" xfId="101" xr:uid="{00000000-0005-0000-0000-000071000000}"/>
    <cellStyle name="Currency 2 2" xfId="102" xr:uid="{00000000-0005-0000-0000-000072000000}"/>
    <cellStyle name="Currency 2 2 3" xfId="403" xr:uid="{8369C2E6-B81F-44B4-AFD4-DBA60531790E}"/>
    <cellStyle name="Currency 2 3" xfId="312" xr:uid="{00000000-0005-0000-0000-000073000000}"/>
    <cellStyle name="Currency 2 3 2" xfId="371" xr:uid="{2B6ECCD2-DC1B-46DE-BA98-27B876B4F10D}"/>
    <cellStyle name="Currency 2 4" xfId="340" xr:uid="{5E149F4B-8B78-477D-90D9-EEC097064918}"/>
    <cellStyle name="Currency 3" xfId="103" xr:uid="{00000000-0005-0000-0000-000074000000}"/>
    <cellStyle name="Currency 3 2" xfId="313" xr:uid="{00000000-0005-0000-0000-000075000000}"/>
    <cellStyle name="Currency 3 2 2" xfId="372" xr:uid="{6CF9592C-251D-49B2-A66A-66E3C84FF06A}"/>
    <cellStyle name="Currency 3 3" xfId="341" xr:uid="{B7B16D43-7C08-4BCA-B2B7-E925342247BA}"/>
    <cellStyle name="Dobro" xfId="104" xr:uid="{00000000-0005-0000-0000-000076000000}"/>
    <cellStyle name="Euro" xfId="105" xr:uid="{00000000-0005-0000-0000-000077000000}"/>
    <cellStyle name="Euro 2" xfId="106" xr:uid="{00000000-0005-0000-0000-000078000000}"/>
    <cellStyle name="Excel Built-in Explanatory Text 2" xfId="299" xr:uid="{00000000-0005-0000-0000-000079000000}"/>
    <cellStyle name="Excel Built-in Normal" xfId="394" xr:uid="{C1F887EC-EFBD-4660-ADE9-E9673F8A6F32}"/>
    <cellStyle name="Explanatory Text 2" xfId="107" xr:uid="{00000000-0005-0000-0000-00007A000000}"/>
    <cellStyle name="Explanatory Text 2 2" xfId="108" xr:uid="{00000000-0005-0000-0000-00007B000000}"/>
    <cellStyle name="Good 2" xfId="109" xr:uid="{00000000-0005-0000-0000-00007C000000}"/>
    <cellStyle name="Good 2 2" xfId="110" xr:uid="{00000000-0005-0000-0000-00007D000000}"/>
    <cellStyle name="Heading" xfId="111" xr:uid="{00000000-0005-0000-0000-00007E000000}"/>
    <cellStyle name="Heading 1 2" xfId="112" xr:uid="{00000000-0005-0000-0000-00007F000000}"/>
    <cellStyle name="Heading 1 2 2" xfId="113" xr:uid="{00000000-0005-0000-0000-000080000000}"/>
    <cellStyle name="Heading 2 2" xfId="114" xr:uid="{00000000-0005-0000-0000-000081000000}"/>
    <cellStyle name="Heading 2 2 2" xfId="115" xr:uid="{00000000-0005-0000-0000-000082000000}"/>
    <cellStyle name="Heading 3 2" xfId="116" xr:uid="{00000000-0005-0000-0000-000083000000}"/>
    <cellStyle name="Heading 3 2 2" xfId="117" xr:uid="{00000000-0005-0000-0000-000084000000}"/>
    <cellStyle name="Heading 4 2" xfId="118" xr:uid="{00000000-0005-0000-0000-000085000000}"/>
    <cellStyle name="Heading 4 2 2" xfId="119" xr:uid="{00000000-0005-0000-0000-000086000000}"/>
    <cellStyle name="Heading1" xfId="120" xr:uid="{00000000-0005-0000-0000-000087000000}"/>
    <cellStyle name="Input 2" xfId="121" xr:uid="{00000000-0005-0000-0000-000088000000}"/>
    <cellStyle name="Input 2 2" xfId="122" xr:uid="{00000000-0005-0000-0000-000089000000}"/>
    <cellStyle name="Isticanje1" xfId="123" xr:uid="{00000000-0005-0000-0000-00008A000000}"/>
    <cellStyle name="Isticanje2" xfId="124" xr:uid="{00000000-0005-0000-0000-00008B000000}"/>
    <cellStyle name="Isticanje3" xfId="125" xr:uid="{00000000-0005-0000-0000-00008C000000}"/>
    <cellStyle name="Isticanje4" xfId="126" xr:uid="{00000000-0005-0000-0000-00008D000000}"/>
    <cellStyle name="Isticanje5" xfId="127" xr:uid="{00000000-0005-0000-0000-00008E000000}"/>
    <cellStyle name="Isticanje6" xfId="128" xr:uid="{00000000-0005-0000-0000-00008F000000}"/>
    <cellStyle name="Izlaz" xfId="129" xr:uid="{00000000-0005-0000-0000-000090000000}"/>
    <cellStyle name="Izračun" xfId="130" xr:uid="{00000000-0005-0000-0000-000091000000}"/>
    <cellStyle name="kolona A" xfId="131" xr:uid="{00000000-0005-0000-0000-000092000000}"/>
    <cellStyle name="kolona B" xfId="132" xr:uid="{00000000-0005-0000-0000-000093000000}"/>
    <cellStyle name="kolona C" xfId="133" xr:uid="{00000000-0005-0000-0000-000094000000}"/>
    <cellStyle name="kolona D" xfId="134" xr:uid="{00000000-0005-0000-0000-000095000000}"/>
    <cellStyle name="kolona E" xfId="135" xr:uid="{00000000-0005-0000-0000-000096000000}"/>
    <cellStyle name="kolona F" xfId="136" xr:uid="{00000000-0005-0000-0000-000097000000}"/>
    <cellStyle name="kolona G" xfId="137" xr:uid="{00000000-0005-0000-0000-000098000000}"/>
    <cellStyle name="kolona H" xfId="138" xr:uid="{00000000-0005-0000-0000-000099000000}"/>
    <cellStyle name="komadi" xfId="139" xr:uid="{00000000-0005-0000-0000-00009A000000}"/>
    <cellStyle name="Linked Cell 2" xfId="140" xr:uid="{00000000-0005-0000-0000-00009B000000}"/>
    <cellStyle name="Linked Cell 2 2" xfId="141" xr:uid="{00000000-0005-0000-0000-00009C000000}"/>
    <cellStyle name="Loše" xfId="142" xr:uid="{00000000-0005-0000-0000-00009D000000}"/>
    <cellStyle name="nabrajanje" xfId="143" xr:uid="{00000000-0005-0000-0000-00009E000000}"/>
    <cellStyle name="napomene" xfId="144" xr:uid="{00000000-0005-0000-0000-00009F000000}"/>
    <cellStyle name="Naslov" xfId="145" xr:uid="{00000000-0005-0000-0000-0000A0000000}"/>
    <cellStyle name="Naslov 1" xfId="146" xr:uid="{00000000-0005-0000-0000-0000A1000000}"/>
    <cellStyle name="Naslov 2" xfId="147" xr:uid="{00000000-0005-0000-0000-0000A2000000}"/>
    <cellStyle name="Naslov 3" xfId="148" xr:uid="{00000000-0005-0000-0000-0000A3000000}"/>
    <cellStyle name="Naslov 4" xfId="149" xr:uid="{00000000-0005-0000-0000-0000A4000000}"/>
    <cellStyle name="Neutral 2" xfId="150" xr:uid="{00000000-0005-0000-0000-0000A5000000}"/>
    <cellStyle name="Neutral 2 2" xfId="151" xr:uid="{00000000-0005-0000-0000-0000A6000000}"/>
    <cellStyle name="Neutralno" xfId="152" xr:uid="{00000000-0005-0000-0000-0000A7000000}"/>
    <cellStyle name="Normal" xfId="0" builtinId="0" customBuiltin="1"/>
    <cellStyle name="Normal 10" xfId="153" xr:uid="{00000000-0005-0000-0000-0000A9000000}"/>
    <cellStyle name="Normal 10 2" xfId="282" xr:uid="{00000000-0005-0000-0000-0000AA000000}"/>
    <cellStyle name="Normal 10 2 2" xfId="300" xr:uid="{00000000-0005-0000-0000-0000AB000000}"/>
    <cellStyle name="Normal 10 2 2 2" xfId="359" xr:uid="{02C3DEC5-76AC-4E07-AE61-B5356BB91220}"/>
    <cellStyle name="Normal 10 2 3" xfId="333" xr:uid="{00000000-0005-0000-0000-0000AC000000}"/>
    <cellStyle name="Normal 10 2 3 2" xfId="392" xr:uid="{F9B7212A-95C3-4E04-88C4-D415EFDE1182}"/>
    <cellStyle name="Normal 10 2 4" xfId="356" xr:uid="{17AD657C-B7B4-4F50-8AC0-35E5A7E95720}"/>
    <cellStyle name="Normal 10 3" xfId="283" xr:uid="{00000000-0005-0000-0000-0000AD000000}"/>
    <cellStyle name="Normal 11" xfId="267" xr:uid="{00000000-0005-0000-0000-0000AE000000}"/>
    <cellStyle name="Normal 11 2" xfId="281" xr:uid="{00000000-0005-0000-0000-0000AF000000}"/>
    <cellStyle name="Normal 12" xfId="295" xr:uid="{00000000-0005-0000-0000-0000B0000000}"/>
    <cellStyle name="Normal 13" xfId="154" xr:uid="{00000000-0005-0000-0000-0000B1000000}"/>
    <cellStyle name="Normal 13 2" xfId="273" xr:uid="{00000000-0005-0000-0000-0000B2000000}"/>
    <cellStyle name="Normal 14" xfId="155" xr:uid="{00000000-0005-0000-0000-0000B3000000}"/>
    <cellStyle name="Normal 14 6" xfId="289" xr:uid="{00000000-0005-0000-0000-0000B4000000}"/>
    <cellStyle name="Normal 15" xfId="156" xr:uid="{00000000-0005-0000-0000-0000B5000000}"/>
    <cellStyle name="Normal 17" xfId="294" xr:uid="{00000000-0005-0000-0000-0000B6000000}"/>
    <cellStyle name="Normal 2" xfId="157" xr:uid="{00000000-0005-0000-0000-0000B7000000}"/>
    <cellStyle name="Normal 2 13" xfId="290" xr:uid="{00000000-0005-0000-0000-0000B8000000}"/>
    <cellStyle name="Normal 2 2" xfId="158" xr:uid="{00000000-0005-0000-0000-0000B9000000}"/>
    <cellStyle name="Normal 2 2 2" xfId="159" xr:uid="{00000000-0005-0000-0000-0000BA000000}"/>
    <cellStyle name="Normal 2 2 2 2" xfId="405" xr:uid="{33C492BE-A22B-46ED-91BC-9917D99CF92F}"/>
    <cellStyle name="Normal 2 2 3" xfId="287" xr:uid="{00000000-0005-0000-0000-0000BB000000}"/>
    <cellStyle name="Normal 2 2 3 2" xfId="301" xr:uid="{00000000-0005-0000-0000-0000BC000000}"/>
    <cellStyle name="Normal 2 2 3 2 2" xfId="360" xr:uid="{01C9E3BC-B953-4B65-9780-9B8AD6FB19F6}"/>
    <cellStyle name="Normal 2 2 3 3" xfId="334" xr:uid="{00000000-0005-0000-0000-0000BD000000}"/>
    <cellStyle name="Normal 2 2 3 3 2" xfId="393" xr:uid="{F049E885-64AE-4AFA-A6E7-B90914D711F8}"/>
    <cellStyle name="Normal 2 2 3 4" xfId="402" xr:uid="{B6341C16-BE38-417F-91AC-E06251AEF354}"/>
    <cellStyle name="Normal 2 2 3 4 2" xfId="407" xr:uid="{8D43C381-5A59-4158-AF0C-3A0FCCA2291C}"/>
    <cellStyle name="Normal 2 2 3 4 2 2" xfId="412" xr:uid="{C5B2EE9C-AB5A-4151-9D63-6FAE628F1F3A}"/>
    <cellStyle name="Normal 2 2 3 5" xfId="411" xr:uid="{7F3FD2FB-9109-4927-A0F4-A84DA1CD2596}"/>
    <cellStyle name="Normal 2 2 3 6" xfId="357" xr:uid="{EE74DF31-B993-42FF-BDD5-580DF06DCE3D}"/>
    <cellStyle name="Normal 2 2 4" xfId="314" xr:uid="{00000000-0005-0000-0000-0000BE000000}"/>
    <cellStyle name="Normal 2 2 4 2" xfId="373" xr:uid="{1098DF4E-0B99-44B6-82DE-2B48DA8B99BC}"/>
    <cellStyle name="Normal 2 2 5" xfId="400" xr:uid="{051B37FB-9F82-429C-8CA0-B3E82D164686}"/>
    <cellStyle name="Normal 2 2 6" xfId="343" xr:uid="{A1C60131-9D94-4C13-972D-F215B6A7A7CC}"/>
    <cellStyle name="Normal 2 3" xfId="160" xr:uid="{00000000-0005-0000-0000-0000BF000000}"/>
    <cellStyle name="Normal 2 3 2" xfId="161" xr:uid="{00000000-0005-0000-0000-0000C0000000}"/>
    <cellStyle name="Normal 2 3 3" xfId="315" xr:uid="{00000000-0005-0000-0000-0000C1000000}"/>
    <cellStyle name="Normal 2 3 3 2" xfId="374" xr:uid="{4DA18F8E-F878-41A2-A23F-DE3F23104488}"/>
    <cellStyle name="Normal 2 3 4" xfId="401" xr:uid="{A1EFF668-2EF5-4149-80C8-A463D9404048}"/>
    <cellStyle name="Normal 2 3 5" xfId="344" xr:uid="{B7AA13F8-80E2-4EB9-8D4C-CF3A3659B2A5}"/>
    <cellStyle name="Normal 2 4" xfId="162" xr:uid="{00000000-0005-0000-0000-0000C2000000}"/>
    <cellStyle name="Normal 2 5" xfId="268" xr:uid="{00000000-0005-0000-0000-0000C3000000}"/>
    <cellStyle name="Normal 2 5 7" xfId="406" xr:uid="{98E70331-45B6-49E8-8F9B-947175D5C097}"/>
    <cellStyle name="Normal 2 6" xfId="291" xr:uid="{00000000-0005-0000-0000-0000C4000000}"/>
    <cellStyle name="Normal 2 6 2" xfId="302" xr:uid="{00000000-0005-0000-0000-0000C5000000}"/>
    <cellStyle name="Normal 2 6 2 2" xfId="335" xr:uid="{00000000-0005-0000-0000-0000C6000000}"/>
    <cellStyle name="Normal 2 6 2 2 2" xfId="336" xr:uid="{D7A0FA05-B8BD-458F-9F07-04F87053867A}"/>
    <cellStyle name="Normal 2 6 2 3" xfId="361" xr:uid="{E2DDD6AE-FAE2-46B4-BE8F-5B9C7F6CF9E7}"/>
    <cellStyle name="Normal 2 6 3" xfId="358" xr:uid="{E2BCF277-2562-483E-B3DC-515FDCDB8201}"/>
    <cellStyle name="Normal 2 7" xfId="399" xr:uid="{967DDE51-2574-481B-87D1-5888FC6AE4A3}"/>
    <cellStyle name="Normal 2 8" xfId="342" xr:uid="{D1A5B086-4499-4615-B15B-00577B78F97D}"/>
    <cellStyle name="Normal 20 10" xfId="272" xr:uid="{00000000-0005-0000-0000-0000C7000000}"/>
    <cellStyle name="Normal 26 10" xfId="163" xr:uid="{00000000-0005-0000-0000-0000C8000000}"/>
    <cellStyle name="Normal 29" xfId="404" xr:uid="{8E63959E-3340-4E7A-94B6-2ACE9E6F9227}"/>
    <cellStyle name="Normal 3" xfId="164" xr:uid="{00000000-0005-0000-0000-0000C9000000}"/>
    <cellStyle name="Normal 3 18" xfId="165" xr:uid="{00000000-0005-0000-0000-0000CA000000}"/>
    <cellStyle name="Normal 3 2" xfId="166" xr:uid="{00000000-0005-0000-0000-0000CB000000}"/>
    <cellStyle name="Normal 3 2 2" xfId="284" xr:uid="{00000000-0005-0000-0000-0000CC000000}"/>
    <cellStyle name="Normal 4" xfId="167" xr:uid="{00000000-0005-0000-0000-0000CD000000}"/>
    <cellStyle name="Normal 4 2" xfId="168" xr:uid="{00000000-0005-0000-0000-0000CE000000}"/>
    <cellStyle name="Normal 4 3" xfId="169" xr:uid="{00000000-0005-0000-0000-0000CF000000}"/>
    <cellStyle name="Normal 4_11.9.2014._prometnice_GP VINJANI GORNJI_TENDER TROŠKOVNIK_REV 0" xfId="170" xr:uid="{00000000-0005-0000-0000-0000D0000000}"/>
    <cellStyle name="Normal 5" xfId="171" xr:uid="{00000000-0005-0000-0000-0000D1000000}"/>
    <cellStyle name="Normal 5 10" xfId="172" xr:uid="{00000000-0005-0000-0000-0000D2000000}"/>
    <cellStyle name="Normal 5 2" xfId="173" xr:uid="{00000000-0005-0000-0000-0000D3000000}"/>
    <cellStyle name="Normal 5_11.9.2014._prometnice_GP VINJANI GORNJI_TENDER TROŠKOVNIK_REV 0" xfId="174" xr:uid="{00000000-0005-0000-0000-0000D4000000}"/>
    <cellStyle name="Normal 6" xfId="175" xr:uid="{00000000-0005-0000-0000-0000D5000000}"/>
    <cellStyle name="Normal 6 2" xfId="176" xr:uid="{00000000-0005-0000-0000-0000D6000000}"/>
    <cellStyle name="Normal 6_11.9.2014._prometnice_GP VINJANI GORNJI_TENDER TROŠKOVNIK_REV 0" xfId="177" xr:uid="{00000000-0005-0000-0000-0000D7000000}"/>
    <cellStyle name="Normal 62" xfId="274" xr:uid="{00000000-0005-0000-0000-0000D8000000}"/>
    <cellStyle name="Normal 62 2" xfId="332" xr:uid="{00000000-0005-0000-0000-0000D9000000}"/>
    <cellStyle name="Normal 62 2 2" xfId="391" xr:uid="{F6E932B5-DFF6-4301-8655-F69AEDB3D415}"/>
    <cellStyle name="Normal 62 3" xfId="355" xr:uid="{7F99863B-127A-459C-BFE5-175FEB8D71CC}"/>
    <cellStyle name="Normal 7" xfId="178" xr:uid="{00000000-0005-0000-0000-0000DA000000}"/>
    <cellStyle name="Normal 7 2" xfId="288" xr:uid="{00000000-0005-0000-0000-0000DB000000}"/>
    <cellStyle name="Normal 8" xfId="179" xr:uid="{00000000-0005-0000-0000-0000DC000000}"/>
    <cellStyle name="Normal 9" xfId="180" xr:uid="{00000000-0005-0000-0000-0000DD000000}"/>
    <cellStyle name="Normal 9 2" xfId="181" xr:uid="{00000000-0005-0000-0000-0000DE000000}"/>
    <cellStyle name="Normal_INA - kontrolna sala (troskovnik)" xfId="293" xr:uid="{00000000-0005-0000-0000-0000DF000000}"/>
    <cellStyle name="Normal_KALKU 3" xfId="285" xr:uid="{00000000-0005-0000-0000-0000E0000000}"/>
    <cellStyle name="Normal_komplet" xfId="182" xr:uid="{00000000-0005-0000-0000-0000E1000000}"/>
    <cellStyle name="Normal_RK ZIDOVI ZA ZAŠTITU OD BUKE; ŽUTA LOKVA-LIČKO LEŠĆE" xfId="183" xr:uid="{00000000-0005-0000-0000-0000E2000000}"/>
    <cellStyle name="Normal_Troskovnik BP1" xfId="275" xr:uid="{00000000-0005-0000-0000-0000E3000000}"/>
    <cellStyle name="Normal_Troskovnik BP1 2" xfId="292" xr:uid="{00000000-0005-0000-0000-0000E4000000}"/>
    <cellStyle name="Normal_TROŠK. -  AC Breg. Dion.-Bosiljevo-Josipdol  IIIA1" xfId="184" xr:uid="{00000000-0005-0000-0000-0000E7000000}"/>
    <cellStyle name="Normale_aliprandi" xfId="185" xr:uid="{00000000-0005-0000-0000-0000E9000000}"/>
    <cellStyle name="Normalno 10 2 3" xfId="298" xr:uid="{00000000-0005-0000-0000-0000EA000000}"/>
    <cellStyle name="Normalno 15" xfId="277" xr:uid="{00000000-0005-0000-0000-0000EB000000}"/>
    <cellStyle name="Normalno 15 2" xfId="278" xr:uid="{00000000-0005-0000-0000-0000EC000000}"/>
    <cellStyle name="Normalno 16" xfId="276" xr:uid="{00000000-0005-0000-0000-0000ED000000}"/>
    <cellStyle name="Normalno 2" xfId="186" xr:uid="{00000000-0005-0000-0000-0000EE000000}"/>
    <cellStyle name="Normalno 2 2" xfId="187" xr:uid="{00000000-0005-0000-0000-0000EF000000}"/>
    <cellStyle name="Normalno 2 2 2" xfId="279" xr:uid="{00000000-0005-0000-0000-0000F0000000}"/>
    <cellStyle name="Normalno 2 3" xfId="397" xr:uid="{8B9E06FE-ACBE-4FAF-9D21-893F9F653A6E}"/>
    <cellStyle name="Normalno 3" xfId="188" xr:uid="{00000000-0005-0000-0000-0000F1000000}"/>
    <cellStyle name="Normalno 3 2" xfId="271" xr:uid="{00000000-0005-0000-0000-0000F2000000}"/>
    <cellStyle name="Normalno 3 2 2" xfId="331" xr:uid="{00000000-0005-0000-0000-0000F3000000}"/>
    <cellStyle name="Normalno 3 2 2 2" xfId="390" xr:uid="{2819E2C5-EBFD-4879-ABA8-468D9D992336}"/>
    <cellStyle name="Normalno 3 2 3" xfId="354" xr:uid="{53F24D20-CB7A-44B3-9248-2C4EA272F5DC}"/>
    <cellStyle name="Normalno 3 3" xfId="316" xr:uid="{00000000-0005-0000-0000-0000F4000000}"/>
    <cellStyle name="Normalno 3 3 2" xfId="375" xr:uid="{6C0CC06C-5896-47AA-8612-3AC099E28265}"/>
    <cellStyle name="Normalno 3 4" xfId="345" xr:uid="{E54A683A-AA96-4A9D-A219-00FCB2E5135D}"/>
    <cellStyle name="Normalno 4" xfId="189" xr:uid="{00000000-0005-0000-0000-0000F5000000}"/>
    <cellStyle name="Normalno 4 2" xfId="317" xr:uid="{00000000-0005-0000-0000-0000F6000000}"/>
    <cellStyle name="Normalno 4 2 2" xfId="376" xr:uid="{164CD8C0-CE7F-45D5-92D0-126BC849D546}"/>
    <cellStyle name="Normalno 4 3" xfId="346" xr:uid="{5ABA7236-B396-45CA-9BA5-66C7A369F95E}"/>
    <cellStyle name="Note 2" xfId="190" xr:uid="{00000000-0005-0000-0000-0000F7000000}"/>
    <cellStyle name="Note 2 2" xfId="191" xr:uid="{00000000-0005-0000-0000-0000F8000000}"/>
    <cellStyle name="Note 3" xfId="192" xr:uid="{00000000-0005-0000-0000-0000F9000000}"/>
    <cellStyle name="Note 4" xfId="193" xr:uid="{00000000-0005-0000-0000-0000FA000000}"/>
    <cellStyle name="Obično 17" xfId="194" xr:uid="{00000000-0005-0000-0000-0000FB000000}"/>
    <cellStyle name="Obično 183" xfId="195" xr:uid="{00000000-0005-0000-0000-0000FC000000}"/>
    <cellStyle name="Obično 183 2" xfId="196" xr:uid="{00000000-0005-0000-0000-0000FD000000}"/>
    <cellStyle name="Obično 2" xfId="197" xr:uid="{00000000-0005-0000-0000-0000FE000000}"/>
    <cellStyle name="Obično 2 10" xfId="198" xr:uid="{00000000-0005-0000-0000-0000FF000000}"/>
    <cellStyle name="Obično 2 2" xfId="199" xr:uid="{00000000-0005-0000-0000-000000010000}"/>
    <cellStyle name="Obično 2 3" xfId="280" xr:uid="{00000000-0005-0000-0000-000001010000}"/>
    <cellStyle name="Obično 2 6" xfId="200" xr:uid="{00000000-0005-0000-0000-000002010000}"/>
    <cellStyle name="Obično 20" xfId="201" xr:uid="{00000000-0005-0000-0000-000003010000}"/>
    <cellStyle name="Obično 28" xfId="202" xr:uid="{00000000-0005-0000-0000-000004010000}"/>
    <cellStyle name="Obično 3" xfId="203" xr:uid="{00000000-0005-0000-0000-000005010000}"/>
    <cellStyle name="Obično 3 2" xfId="204" xr:uid="{00000000-0005-0000-0000-000006010000}"/>
    <cellStyle name="Obično 3 3" xfId="205" xr:uid="{00000000-0005-0000-0000-000007010000}"/>
    <cellStyle name="Obično 3 4" xfId="286" xr:uid="{00000000-0005-0000-0000-000008010000}"/>
    <cellStyle name="Obično 32" xfId="206" xr:uid="{00000000-0005-0000-0000-000009010000}"/>
    <cellStyle name="Obično 33" xfId="207" xr:uid="{00000000-0005-0000-0000-00000A010000}"/>
    <cellStyle name="Obično 35" xfId="208" xr:uid="{00000000-0005-0000-0000-00000B010000}"/>
    <cellStyle name="Obično 38" xfId="209" xr:uid="{00000000-0005-0000-0000-00000C010000}"/>
    <cellStyle name="Obično 38 2" xfId="210" xr:uid="{00000000-0005-0000-0000-00000D010000}"/>
    <cellStyle name="Obično 39" xfId="211" xr:uid="{00000000-0005-0000-0000-00000E010000}"/>
    <cellStyle name="Obično 4" xfId="212" xr:uid="{00000000-0005-0000-0000-00000F010000}"/>
    <cellStyle name="Obično 5" xfId="213" xr:uid="{00000000-0005-0000-0000-000010010000}"/>
    <cellStyle name="Obično 5 2" xfId="318" xr:uid="{00000000-0005-0000-0000-000011010000}"/>
    <cellStyle name="Obično 5 2 2" xfId="377" xr:uid="{F494D863-F887-4479-AAA2-B9B6398A2B14}"/>
    <cellStyle name="Obično 5 3" xfId="347" xr:uid="{8EBF6AC7-AC0A-4DF2-8B07-5C98160B188B}"/>
    <cellStyle name="Obično 5 4" xfId="214" xr:uid="{00000000-0005-0000-0000-000012010000}"/>
    <cellStyle name="Obično 5 4 2" xfId="319" xr:uid="{00000000-0005-0000-0000-000013010000}"/>
    <cellStyle name="Obično 5 4 2 2" xfId="378" xr:uid="{8140EF2C-34F7-4945-9A3F-D796D4FEDE08}"/>
    <cellStyle name="Obično 5 4 3" xfId="348" xr:uid="{2A360DE1-213C-4BD3-A6F0-3B78DA9DAD42}"/>
    <cellStyle name="Obično 5_11.9.2014._prometnice_GP VINJANI GORNJI_TENDER TROŠKOVNIK_REV 0" xfId="215" xr:uid="{00000000-0005-0000-0000-000014010000}"/>
    <cellStyle name="Obično 6" xfId="216" xr:uid="{00000000-0005-0000-0000-000015010000}"/>
    <cellStyle name="Obično 6 2" xfId="217" xr:uid="{00000000-0005-0000-0000-000016010000}"/>
    <cellStyle name="Obično 7" xfId="218" xr:uid="{00000000-0005-0000-0000-000017010000}"/>
    <cellStyle name="Obično 8" xfId="219" xr:uid="{00000000-0005-0000-0000-000018010000}"/>
    <cellStyle name="Obično 9" xfId="220" xr:uid="{00000000-0005-0000-0000-000019010000}"/>
    <cellStyle name="Obično_1) KB 10(20) kV TS DM- RP DM" xfId="221" xr:uid="{00000000-0005-0000-0000-00001A010000}"/>
    <cellStyle name="Obično_trošk danas A ok" xfId="222" xr:uid="{00000000-0005-0000-0000-00001B010000}"/>
    <cellStyle name="Output 2" xfId="223" xr:uid="{00000000-0005-0000-0000-00001C010000}"/>
    <cellStyle name="Output 2 2" xfId="224" xr:uid="{00000000-0005-0000-0000-00001D010000}"/>
    <cellStyle name="Percent 2" xfId="225" xr:uid="{00000000-0005-0000-0000-00001E010000}"/>
    <cellStyle name="Percent 3" xfId="226" xr:uid="{00000000-0005-0000-0000-00001F010000}"/>
    <cellStyle name="Postotak 2" xfId="227" xr:uid="{00000000-0005-0000-0000-000020010000}"/>
    <cellStyle name="Postotak 3" xfId="228" xr:uid="{00000000-0005-0000-0000-000021010000}"/>
    <cellStyle name="Postotak 4" xfId="229" xr:uid="{00000000-0005-0000-0000-000022010000}"/>
    <cellStyle name="Povezana ćelija" xfId="230" xr:uid="{00000000-0005-0000-0000-000023010000}"/>
    <cellStyle name="Provjera ćelije" xfId="231" xr:uid="{00000000-0005-0000-0000-000024010000}"/>
    <cellStyle name="redni brojevi" xfId="232" xr:uid="{00000000-0005-0000-0000-000025010000}"/>
    <cellStyle name="SADRŽAJ" xfId="409" xr:uid="{133C827F-C3D0-4FC6-B4D4-FD441756E846}"/>
    <cellStyle name="Standard 3" xfId="396" xr:uid="{32CE286A-9D48-46B6-BCDE-85B26317D5E1}"/>
    <cellStyle name="Stil 1" xfId="233" xr:uid="{00000000-0005-0000-0000-000026010000}"/>
    <cellStyle name="Style 1" xfId="234" xr:uid="{00000000-0005-0000-0000-000027010000}"/>
    <cellStyle name="Style 1 2" xfId="235" xr:uid="{00000000-0005-0000-0000-000028010000}"/>
    <cellStyle name="Style 1 5" xfId="408" xr:uid="{522EE104-8493-469D-B595-B380779BC679}"/>
    <cellStyle name="Style 1_troskovnik-granicni prijelazi - tipski" xfId="236" xr:uid="{00000000-0005-0000-0000-000029010000}"/>
    <cellStyle name="Tekst objašnjenja" xfId="237" xr:uid="{00000000-0005-0000-0000-00002A010000}"/>
    <cellStyle name="Tekst objašnjenja 2" xfId="395" xr:uid="{6BC013C0-E9F1-4B8B-BC00-9780979AF24D}"/>
    <cellStyle name="Tekst upozorenja" xfId="238" xr:uid="{00000000-0005-0000-0000-00002B010000}"/>
    <cellStyle name="Title 2" xfId="239" xr:uid="{00000000-0005-0000-0000-00002C010000}"/>
    <cellStyle name="Title 2 2" xfId="240" xr:uid="{00000000-0005-0000-0000-00002D010000}"/>
    <cellStyle name="Total 2" xfId="241" xr:uid="{00000000-0005-0000-0000-00002E010000}"/>
    <cellStyle name="Total 2 2" xfId="242" xr:uid="{00000000-0005-0000-0000-00002F010000}"/>
    <cellStyle name="Ukupni zbroj" xfId="243" xr:uid="{00000000-0005-0000-0000-000030010000}"/>
    <cellStyle name="ukupno" xfId="244" xr:uid="{00000000-0005-0000-0000-000031010000}"/>
    <cellStyle name="Ukupno 2" xfId="245" xr:uid="{00000000-0005-0000-0000-000032010000}"/>
    <cellStyle name="Unos" xfId="246" xr:uid="{00000000-0005-0000-0000-000033010000}"/>
    <cellStyle name="Valuta 2" xfId="247" xr:uid="{00000000-0005-0000-0000-000034010000}"/>
    <cellStyle name="Valuta 3" xfId="248" xr:uid="{00000000-0005-0000-0000-000035010000}"/>
    <cellStyle name="Warning Text 2" xfId="249" xr:uid="{00000000-0005-0000-0000-000036010000}"/>
    <cellStyle name="Warning Text 2 2" xfId="250" xr:uid="{00000000-0005-0000-0000-000037010000}"/>
    <cellStyle name="Warning Text 8 4" xfId="251" xr:uid="{00000000-0005-0000-0000-000038010000}"/>
    <cellStyle name="Zarez 2" xfId="252" xr:uid="{00000000-0005-0000-0000-000039010000}"/>
    <cellStyle name="Zarez 2 2" xfId="253" xr:uid="{00000000-0005-0000-0000-00003A010000}"/>
    <cellStyle name="Zarez 2 2 2" xfId="321" xr:uid="{00000000-0005-0000-0000-00003B010000}"/>
    <cellStyle name="Zarez 2 2 2 2" xfId="380" xr:uid="{9EB0724A-DF12-4577-A7A9-7E74B27F106D}"/>
    <cellStyle name="Zarez 2 2 3" xfId="349" xr:uid="{183DDC61-D177-4848-BA5D-DDBE863B9FBC}"/>
    <cellStyle name="Zarez 2 3" xfId="254" xr:uid="{00000000-0005-0000-0000-00003C010000}"/>
    <cellStyle name="Zarez 2 3 2" xfId="322" xr:uid="{00000000-0005-0000-0000-00003D010000}"/>
    <cellStyle name="Zarez 2 3 2 2" xfId="381" xr:uid="{4CCC16D1-158E-4E4B-8683-7FAE5B5077E4}"/>
    <cellStyle name="Zarez 2 4" xfId="255" xr:uid="{00000000-0005-0000-0000-00003E010000}"/>
    <cellStyle name="Zarez 2 4 2" xfId="323" xr:uid="{00000000-0005-0000-0000-00003F010000}"/>
    <cellStyle name="Zarez 2 4 2 2" xfId="382" xr:uid="{DB9E2EFE-1D79-4DDA-9046-0DAEA71D1FA4}"/>
    <cellStyle name="Zarez 2 5" xfId="320" xr:uid="{00000000-0005-0000-0000-000040010000}"/>
    <cellStyle name="Zarez 2 5 2" xfId="379" xr:uid="{B5EDB8AF-9E0E-48E2-879D-2B50CE884A3E}"/>
    <cellStyle name="Zarez 2_Knjiga 5 TROŠKOVNIK Instalaterski radovi dio 1" xfId="256" xr:uid="{00000000-0005-0000-0000-000041010000}"/>
    <cellStyle name="Zarez 3" xfId="257" xr:uid="{00000000-0005-0000-0000-000042010000}"/>
    <cellStyle name="Zarez 3 2" xfId="258" xr:uid="{00000000-0005-0000-0000-000043010000}"/>
    <cellStyle name="Zarez 3 2 2" xfId="259" xr:uid="{00000000-0005-0000-0000-000044010000}"/>
    <cellStyle name="Zarez 3 2 2 2" xfId="326" xr:uid="{00000000-0005-0000-0000-000045010000}"/>
    <cellStyle name="Zarez 3 2 2 2 2" xfId="385" xr:uid="{2CD9D31A-3EDA-4496-86E6-99C8EC1039DD}"/>
    <cellStyle name="Zarez 3 2 2 3" xfId="352" xr:uid="{5B04B194-7B9D-4F9B-9161-CEC1E3D1FA79}"/>
    <cellStyle name="Zarez 3 2 3" xfId="325" xr:uid="{00000000-0005-0000-0000-000046010000}"/>
    <cellStyle name="Zarez 3 2 3 2" xfId="384" xr:uid="{49C0BE4D-DFB1-4D79-9AA8-98DF8A3AB49D}"/>
    <cellStyle name="Zarez 3 2 4" xfId="351" xr:uid="{37DB4D7D-D7B5-4E51-8729-C68F8C3A5E63}"/>
    <cellStyle name="Zarez 3 3" xfId="260" xr:uid="{00000000-0005-0000-0000-000047010000}"/>
    <cellStyle name="Zarez 3 4" xfId="324" xr:uid="{00000000-0005-0000-0000-000048010000}"/>
    <cellStyle name="Zarez 3 4 2" xfId="383" xr:uid="{0BFC76A4-9D63-43BB-84E2-DBFE3186F21A}"/>
    <cellStyle name="Zarez 3 5" xfId="350" xr:uid="{328D94F8-F7BA-481A-9E04-B2F138D46647}"/>
    <cellStyle name="Zarez 3_Knjiga 5 TROŠKOVNIK Instalaterski radovi dio 1" xfId="261" xr:uid="{00000000-0005-0000-0000-000049010000}"/>
    <cellStyle name="Zarez 4" xfId="262" xr:uid="{00000000-0005-0000-0000-00004A010000}"/>
    <cellStyle name="Zarez 4 2" xfId="327" xr:uid="{00000000-0005-0000-0000-00004B010000}"/>
    <cellStyle name="Zarez 4 2 2" xfId="386" xr:uid="{DB1ADDB6-3067-42D1-B2BD-244667D2D867}"/>
    <cellStyle name="Zarez 4 3" xfId="353" xr:uid="{565094EE-74B9-4BAA-9E64-3175154C5AF4}"/>
    <cellStyle name="Zarez 5" xfId="263" xr:uid="{00000000-0005-0000-0000-00004C010000}"/>
    <cellStyle name="Zarez 5 2" xfId="264" xr:uid="{00000000-0005-0000-0000-00004D010000}"/>
    <cellStyle name="Zarez 5 2 2" xfId="329" xr:uid="{00000000-0005-0000-0000-00004E010000}"/>
    <cellStyle name="Zarez 5 2 2 2" xfId="388" xr:uid="{797923A3-24C9-4239-9546-22B833F195E5}"/>
    <cellStyle name="Zarez 5 3" xfId="328" xr:uid="{00000000-0005-0000-0000-00004F010000}"/>
    <cellStyle name="Zarez 5 3 2" xfId="387" xr:uid="{0FB10778-483C-4B86-A8DC-3F9FA1DD73D7}"/>
    <cellStyle name="Zarez 6" xfId="265" xr:uid="{00000000-0005-0000-0000-000050010000}"/>
    <cellStyle name="Zarez 6 2" xfId="330" xr:uid="{00000000-0005-0000-0000-000051010000}"/>
    <cellStyle name="Zarez 6 2 2" xfId="389" xr:uid="{1C3374A4-1304-48BA-846C-0ECA5D41D81A}"/>
    <cellStyle name="Zarez_8.3.2.plinovod-strojarski troskovnik-popravak" xfId="266" xr:uid="{00000000-0005-0000-0000-000052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133350</xdr:colOff>
      <xdr:row>1</xdr:row>
      <xdr:rowOff>38100</xdr:rowOff>
    </xdr:from>
    <xdr:to>
      <xdr:col>1</xdr:col>
      <xdr:colOff>1419225</xdr:colOff>
      <xdr:row>10</xdr:row>
      <xdr:rowOff>142875</xdr:rowOff>
    </xdr:to>
    <xdr:pic>
      <xdr:nvPicPr>
        <xdr:cNvPr id="2" name="Picture 45">
          <a:extLst>
            <a:ext uri="{FF2B5EF4-FFF2-40B4-BE49-F238E27FC236}">
              <a16:creationId xmlns:a16="http://schemas.microsoft.com/office/drawing/2014/main" id="{DEAEF1D9-20AE-4A6A-A27F-7D7692AE9F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 y="200025"/>
          <a:ext cx="1285875" cy="156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1400175</xdr:colOff>
      <xdr:row>1</xdr:row>
      <xdr:rowOff>57150</xdr:rowOff>
    </xdr:from>
    <xdr:to>
      <xdr:col>2</xdr:col>
      <xdr:colOff>4619625</xdr:colOff>
      <xdr:row>21</xdr:row>
      <xdr:rowOff>66675</xdr:rowOff>
    </xdr:to>
    <xdr:sp macro="" textlink="">
      <xdr:nvSpPr>
        <xdr:cNvPr id="3" name="Tekstni okvir 2">
          <a:extLst>
            <a:ext uri="{FF2B5EF4-FFF2-40B4-BE49-F238E27FC236}">
              <a16:creationId xmlns:a16="http://schemas.microsoft.com/office/drawing/2014/main" id="{637CCE10-001D-462E-9E84-66EAB8E43E07}"/>
            </a:ext>
          </a:extLst>
        </xdr:cNvPr>
        <xdr:cNvSpPr txBox="1">
          <a:spLocks noChangeArrowheads="1"/>
        </xdr:cNvSpPr>
      </xdr:nvSpPr>
      <xdr:spPr bwMode="auto">
        <a:xfrm>
          <a:off x="3895725" y="219075"/>
          <a:ext cx="3219450" cy="3248025"/>
        </a:xfrm>
        <a:prstGeom prst="rect">
          <a:avLst/>
        </a:prstGeom>
        <a:solidFill>
          <a:srgbClr val="FFFFFF"/>
        </a:solidFill>
        <a:ln w="9525">
          <a:solidFill>
            <a:srgbClr val="BFBFBF"/>
          </a:solidFill>
          <a:miter lim="800000"/>
          <a:headEnd/>
          <a:tailEnd/>
        </a:ln>
      </xdr:spPr>
      <xdr:txBody>
        <a:bodyPr vertOverflow="clip" wrap="square" lIns="91440" tIns="45720" rIns="91440" bIns="45720" anchor="t" upright="1"/>
        <a:lstStyle/>
        <a:p>
          <a:pPr algn="l" rtl="0">
            <a:lnSpc>
              <a:spcPts val="1200"/>
            </a:lnSpc>
            <a:defRPr sz="1000"/>
          </a:pPr>
          <a:endParaRPr lang="hr-HR" sz="1100" b="0" i="0" u="none" strike="noStrike" baseline="0">
            <a:solidFill>
              <a:srgbClr val="000000"/>
            </a:solidFill>
            <a:latin typeface="Times New Roman"/>
            <a:cs typeface="Times New Roman"/>
          </a:endParaRPr>
        </a:p>
        <a:p>
          <a:pPr algn="l" rtl="0">
            <a:lnSpc>
              <a:spcPts val="1100"/>
            </a:lnSpc>
            <a:defRPr sz="1000"/>
          </a:pPr>
          <a:endParaRPr lang="hr-HR" sz="1100" b="0" i="0" u="none" strike="noStrike" baseline="0">
            <a:solidFill>
              <a:srgbClr val="000000"/>
            </a:solidFill>
            <a:latin typeface="Times New Roman"/>
            <a:cs typeface="Times New Roman"/>
          </a:endParaRPr>
        </a:p>
      </xdr:txBody>
    </xdr:sp>
    <xdr:clientData/>
  </xdr:twoCellAnchor>
  <xdr:twoCellAnchor>
    <xdr:from>
      <xdr:col>0</xdr:col>
      <xdr:colOff>333375</xdr:colOff>
      <xdr:row>52</xdr:row>
      <xdr:rowOff>155938</xdr:rowOff>
    </xdr:from>
    <xdr:to>
      <xdr:col>3</xdr:col>
      <xdr:colOff>171450</xdr:colOff>
      <xdr:row>57</xdr:row>
      <xdr:rowOff>152400</xdr:rowOff>
    </xdr:to>
    <xdr:pic>
      <xdr:nvPicPr>
        <xdr:cNvPr id="4" name="Picture 2">
          <a:extLst>
            <a:ext uri="{FF2B5EF4-FFF2-40B4-BE49-F238E27FC236}">
              <a16:creationId xmlns:a16="http://schemas.microsoft.com/office/drawing/2014/main" id="{BC110F9E-3DDE-4C7E-BD10-F00172EBB8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8995138"/>
          <a:ext cx="7191375" cy="806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457200</xdr:colOff>
      <xdr:row>368</xdr:row>
      <xdr:rowOff>0</xdr:rowOff>
    </xdr:from>
    <xdr:to>
      <xdr:col>9</xdr:col>
      <xdr:colOff>457200</xdr:colOff>
      <xdr:row>368</xdr:row>
      <xdr:rowOff>0</xdr:rowOff>
    </xdr:to>
    <xdr:pic>
      <xdr:nvPicPr>
        <xdr:cNvPr id="2" name="Picture 8">
          <a:extLst>
            <a:ext uri="{FF2B5EF4-FFF2-40B4-BE49-F238E27FC236}">
              <a16:creationId xmlns:a16="http://schemas.microsoft.com/office/drawing/2014/main" id="{44656244-1CB4-4D5E-8FF8-13C770E492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0" y="665321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v\projektiranje$\Users\dsusterc\Documents\D%20R%20A%20&#381;%20E%20N\4%20IKEA\7%20Projekti\38%20TENDER%20II%20-%20gradevinski%20radovi\KNJIGA%20VI%20-%20TROSKOVNICI\C%2001_C%2005_Cvor%20Otok%20Svibovski_krakovi%201,3,4,5,6-tend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ko\My%20Documents\Ugovrni%20tro&#353;kovnik%20%20IZGRADNJA%20J%20-%20VG%20od%200+000%20DO%206+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Ugovrni%20tro&#353;kovnik%20%20IZGRADNJA%20J%20-%20VG%20od%200+000%20DO%206+3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ng4disk\Projekti\Ugovrni%20tro&#353;kovnik%20%20IZGRADNJA%20J%20-%20VG%20od%200+000%20DO%206+3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av\projektiranje$\Ugovorni%20troskovnici\Izmjestanja\2007-EE%20i%20TK%20Dalekovo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av\projektiranje$\Documents%20and%20Settings\iblagus.INSTITUT\Local%20Settings\Temporary%20Internet%20Files\OLKDC\Nova%20spranca%20Primavera\primavera%20d\2.%20UT%20KNJIGA%204A%20Telekomunikaci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v\projektiranje$\Ugovorni%20troskovnici\CP\Jedinstvo,%20CP%20Busevec,%2020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av\projektiranje$\Ugovorni%20troskovnici\A11%20Zagreb%20-%20Sisak\Ugovorni%20troskovnik%20gradjevinski%20V%20Gorica%20-%20Busevec.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ČVOR IVANJA REKA"/>
    </sheetNames>
    <sheetDataSet>
      <sheetData sheetId="0" refreshError="1">
        <row r="4">
          <cell r="B4">
            <v>0.9</v>
          </cell>
        </row>
        <row r="5">
          <cell r="B5">
            <v>0.89</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TK poddionica 1"/>
      <sheetName val="1. EE -  VODOVI "/>
      <sheetName val="SVE REKAP"/>
      <sheetName val="TK poddionica 2"/>
      <sheetName val="SNR Mraclin 2"/>
      <sheetName val="ZTS 96 "/>
      <sheetName val="ZTS 252"/>
      <sheetName val="EE REKAP"/>
    </sheetNames>
    <sheetDataSet>
      <sheetData sheetId="0" refreshError="1">
        <row r="2">
          <cell r="B2">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Š KABEL.KAN"/>
      <sheetName val="Š-SVJETLOV.KABEL"/>
      <sheetName val="Š-TPS"/>
      <sheetName val="Š-PRELAGANJE TK"/>
      <sheetName val="Š-SUSTAV NAPLATE"/>
      <sheetName val="Š-RADIO SUSTAV"/>
      <sheetName val="Š-OZVUČENJE TUNELA"/>
      <sheetName val="Z-KABEL.KAN"/>
      <sheetName val="Z-SVJETLOV.KABEL"/>
      <sheetName val="Z TPS"/>
      <sheetName val="Z PRELAGANJE TK"/>
      <sheetName val="Z-SUSTAV NAPLATE"/>
      <sheetName val="REKAPITULACIJ 4ATELEKOMUNIKACIJ"/>
      <sheetName val="FAKTORI"/>
      <sheetName val="ŠESTANOV-ZAGVOZD (REK.TELEK)"/>
      <sheetName val="ZAGVOZD-RAČA (REK.TELEK)"/>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
          <cell r="B3">
            <v>0.97650000000000003</v>
          </cell>
        </row>
      </sheetData>
      <sheetData sheetId="14" refreshError="1"/>
      <sheetData sheetId="15" refreshError="1"/>
      <sheetData sheetId="16" refreshError="1"/>
      <sheetData sheetId="17" refreshError="1"/>
      <sheetData sheetId="1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DRŽAJ"/>
      <sheetName val="OPĆE NAPOMENE"/>
      <sheetName val="POSEBNI TEHNIČKI UVJETI"/>
      <sheetName val="Građ-obrtnički"/>
      <sheetName val="Vod i kanal"/>
      <sheetName val="Strojarski"/>
      <sheetName val="Elektro"/>
      <sheetName val="Promet"/>
      <sheetName val="Rekapitulacija"/>
    </sheetNames>
    <sheetDataSet>
      <sheetData sheetId="0"/>
      <sheetData sheetId="1"/>
      <sheetData sheetId="2"/>
      <sheetData sheetId="3"/>
      <sheetData sheetId="4"/>
      <sheetData sheetId="5"/>
      <sheetData sheetId="6"/>
      <sheetData sheetId="7"/>
      <sheetData sheetId="8" refreshError="1">
        <row r="52">
          <cell r="C52">
            <v>1</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ĆI UVJETI"/>
      <sheetName val="IZGRADNJA"/>
      <sheetName val="REKAPITULACIJA"/>
      <sheetName val="FAKTORI"/>
    </sheetNames>
    <sheetDataSet>
      <sheetData sheetId="0" refreshError="1"/>
      <sheetData sheetId="1"/>
      <sheetData sheetId="2" refreshError="1"/>
      <sheetData sheetId="3" refreshError="1">
        <row r="3">
          <cell r="B3">
            <v>0.95</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2:C125"/>
  <sheetViews>
    <sheetView view="pageBreakPreview" topLeftCell="A46" zoomScale="110" zoomScaleSheetLayoutView="110" workbookViewId="0">
      <selection activeCell="B60" sqref="B60"/>
    </sheetView>
  </sheetViews>
  <sheetFormatPr defaultColWidth="9.125" defaultRowHeight="13.2"/>
  <cols>
    <col min="1" max="1" width="6.75" style="33" customWidth="1"/>
    <col min="2" max="2" width="84.75" style="33" customWidth="1"/>
    <col min="3" max="3" width="9.125" style="33" hidden="1" customWidth="1"/>
    <col min="4" max="16384" width="9.125" style="33"/>
  </cols>
  <sheetData>
    <row r="2" spans="1:3">
      <c r="B2" s="32" t="s">
        <v>182</v>
      </c>
    </row>
    <row r="4" spans="1:3">
      <c r="A4" s="32" t="s">
        <v>335</v>
      </c>
      <c r="B4" s="32" t="s">
        <v>183</v>
      </c>
      <c r="C4" s="32"/>
    </row>
    <row r="6" spans="1:3" ht="26.4">
      <c r="A6" s="33" t="s">
        <v>184</v>
      </c>
      <c r="B6" s="33" t="s">
        <v>185</v>
      </c>
    </row>
    <row r="8" spans="1:3" ht="106.5" customHeight="1">
      <c r="A8" s="33" t="s">
        <v>186</v>
      </c>
      <c r="B8" s="33" t="s">
        <v>187</v>
      </c>
    </row>
    <row r="9" spans="1:3" ht="51" customHeight="1">
      <c r="B9" s="33" t="s">
        <v>188</v>
      </c>
    </row>
    <row r="10" spans="1:3" ht="51.75" customHeight="1">
      <c r="B10" s="33" t="s">
        <v>191</v>
      </c>
    </row>
    <row r="11" spans="1:3" ht="52.8">
      <c r="B11" s="33" t="s">
        <v>192</v>
      </c>
    </row>
    <row r="12" spans="1:3" ht="79.2">
      <c r="B12" s="33" t="s">
        <v>391</v>
      </c>
    </row>
    <row r="13" spans="1:3" ht="39.6">
      <c r="A13" s="33" t="s">
        <v>193</v>
      </c>
      <c r="B13" s="33" t="s">
        <v>194</v>
      </c>
    </row>
    <row r="14" spans="1:3" ht="26.4">
      <c r="A14" s="33" t="s">
        <v>195</v>
      </c>
      <c r="B14" s="33" t="s">
        <v>117</v>
      </c>
    </row>
    <row r="15" spans="1:3" ht="26.4">
      <c r="A15" s="33" t="s">
        <v>196</v>
      </c>
      <c r="B15" s="33" t="s">
        <v>197</v>
      </c>
    </row>
    <row r="16" spans="1:3" ht="67.5" customHeight="1">
      <c r="B16" s="33" t="s">
        <v>198</v>
      </c>
    </row>
    <row r="17" spans="1:2" ht="43.5" customHeight="1">
      <c r="B17" s="33" t="s">
        <v>199</v>
      </c>
    </row>
    <row r="18" spans="1:2" ht="52.8">
      <c r="A18" s="33" t="s">
        <v>278</v>
      </c>
      <c r="B18" s="33" t="s">
        <v>200</v>
      </c>
    </row>
    <row r="19" spans="1:2" ht="39.6">
      <c r="B19" s="36" t="s">
        <v>201</v>
      </c>
    </row>
    <row r="20" spans="1:2" ht="52.8">
      <c r="B20" s="33" t="s">
        <v>202</v>
      </c>
    </row>
    <row r="21" spans="1:2" ht="26.4">
      <c r="B21" s="33" t="s">
        <v>203</v>
      </c>
    </row>
    <row r="22" spans="1:2" ht="26.4">
      <c r="B22" s="33" t="s">
        <v>204</v>
      </c>
    </row>
    <row r="23" spans="1:2">
      <c r="B23" s="33" t="s">
        <v>205</v>
      </c>
    </row>
    <row r="24" spans="1:2" ht="39.75" customHeight="1">
      <c r="B24" s="33" t="s">
        <v>206</v>
      </c>
    </row>
    <row r="25" spans="1:2" ht="93.75" customHeight="1">
      <c r="B25" s="33" t="s">
        <v>207</v>
      </c>
    </row>
    <row r="26" spans="1:2">
      <c r="A26" s="33" t="s">
        <v>208</v>
      </c>
      <c r="B26" s="37" t="s">
        <v>209</v>
      </c>
    </row>
    <row r="27" spans="1:2">
      <c r="B27" s="33" t="s">
        <v>210</v>
      </c>
    </row>
    <row r="28" spans="1:2" ht="117" customHeight="1">
      <c r="A28" s="33" t="s">
        <v>211</v>
      </c>
      <c r="B28" s="33" t="s">
        <v>212</v>
      </c>
    </row>
    <row r="29" spans="1:2" ht="26.4">
      <c r="B29" s="33" t="s">
        <v>213</v>
      </c>
    </row>
    <row r="30" spans="1:2" ht="26.4">
      <c r="A30" s="33" t="s">
        <v>214</v>
      </c>
      <c r="B30" s="33" t="s">
        <v>215</v>
      </c>
    </row>
    <row r="31" spans="1:2" ht="52.8">
      <c r="B31" s="33" t="s">
        <v>216</v>
      </c>
    </row>
    <row r="32" spans="1:2" ht="26.4">
      <c r="B32" s="33" t="s">
        <v>217</v>
      </c>
    </row>
    <row r="34" spans="1:2">
      <c r="A34" s="32" t="s">
        <v>337</v>
      </c>
      <c r="B34" s="32" t="s">
        <v>218</v>
      </c>
    </row>
    <row r="36" spans="1:2" ht="41.25" customHeight="1">
      <c r="A36" s="33" t="s">
        <v>349</v>
      </c>
      <c r="B36" s="33" t="s">
        <v>219</v>
      </c>
    </row>
    <row r="37" spans="1:2" ht="26.4">
      <c r="A37" s="33" t="s">
        <v>346</v>
      </c>
      <c r="B37" s="33" t="s">
        <v>220</v>
      </c>
    </row>
    <row r="39" spans="1:2">
      <c r="A39" s="32" t="s">
        <v>257</v>
      </c>
      <c r="B39" s="32" t="s">
        <v>362</v>
      </c>
    </row>
    <row r="41" spans="1:2">
      <c r="A41" s="40" t="s">
        <v>221</v>
      </c>
      <c r="B41" s="33" t="s">
        <v>222</v>
      </c>
    </row>
    <row r="42" spans="1:2" ht="39.75" customHeight="1">
      <c r="A42" s="40"/>
      <c r="B42" s="33" t="s">
        <v>122</v>
      </c>
    </row>
    <row r="43" spans="1:2" ht="54.75" customHeight="1">
      <c r="A43" s="40" t="s">
        <v>223</v>
      </c>
      <c r="B43" s="32" t="s">
        <v>224</v>
      </c>
    </row>
    <row r="44" spans="1:2" ht="39.6">
      <c r="A44" s="40" t="s">
        <v>225</v>
      </c>
      <c r="B44" s="33" t="s">
        <v>226</v>
      </c>
    </row>
    <row r="45" spans="1:2" ht="26.4">
      <c r="A45" s="40" t="s">
        <v>227</v>
      </c>
      <c r="B45" s="33" t="s">
        <v>228</v>
      </c>
    </row>
    <row r="46" spans="1:2" s="40" customFormat="1" ht="26.4">
      <c r="A46" s="40" t="s">
        <v>121</v>
      </c>
      <c r="B46" s="40" t="s">
        <v>379</v>
      </c>
    </row>
    <row r="47" spans="1:2" s="40" customFormat="1" ht="26.4">
      <c r="A47" s="40" t="s">
        <v>363</v>
      </c>
      <c r="B47" s="40" t="s">
        <v>364</v>
      </c>
    </row>
    <row r="48" spans="1:2" s="40" customFormat="1" ht="52.8">
      <c r="B48" s="40" t="s">
        <v>378</v>
      </c>
    </row>
    <row r="49" spans="1:2" s="40" customFormat="1" ht="26.4">
      <c r="B49" s="40" t="s">
        <v>373</v>
      </c>
    </row>
    <row r="50" spans="1:2" s="40" customFormat="1" ht="26.4">
      <c r="B50" s="40" t="s">
        <v>366</v>
      </c>
    </row>
    <row r="51" spans="1:2" s="40" customFormat="1">
      <c r="A51" s="43" t="s">
        <v>356</v>
      </c>
      <c r="B51" s="40" t="s">
        <v>365</v>
      </c>
    </row>
    <row r="52" spans="1:2" s="40" customFormat="1">
      <c r="A52" s="43" t="s">
        <v>357</v>
      </c>
      <c r="B52" s="40" t="s">
        <v>367</v>
      </c>
    </row>
    <row r="53" spans="1:2" s="40" customFormat="1" ht="26.4">
      <c r="A53" s="43" t="s">
        <v>345</v>
      </c>
      <c r="B53" s="40" t="s">
        <v>368</v>
      </c>
    </row>
    <row r="54" spans="1:2" s="40" customFormat="1" ht="26.4">
      <c r="A54" s="43" t="s">
        <v>370</v>
      </c>
      <c r="B54" s="40" t="s">
        <v>369</v>
      </c>
    </row>
    <row r="55" spans="1:2" s="40" customFormat="1">
      <c r="A55" s="43" t="s">
        <v>371</v>
      </c>
      <c r="B55" s="40" t="s">
        <v>380</v>
      </c>
    </row>
    <row r="56" spans="1:2" s="40" customFormat="1">
      <c r="A56" s="43" t="s">
        <v>372</v>
      </c>
      <c r="B56" s="40" t="s">
        <v>381</v>
      </c>
    </row>
    <row r="57" spans="1:2" s="40" customFormat="1" ht="26.4">
      <c r="A57" s="40" t="s">
        <v>374</v>
      </c>
      <c r="B57" s="40" t="s">
        <v>375</v>
      </c>
    </row>
    <row r="58" spans="1:2" s="40" customFormat="1" ht="26.4">
      <c r="A58" s="43" t="s">
        <v>356</v>
      </c>
      <c r="B58" s="40" t="s">
        <v>376</v>
      </c>
    </row>
    <row r="59" spans="1:2" s="40" customFormat="1" ht="79.2">
      <c r="A59" s="43" t="s">
        <v>357</v>
      </c>
      <c r="B59" s="40" t="s">
        <v>377</v>
      </c>
    </row>
    <row r="60" spans="1:2">
      <c r="A60" s="44"/>
    </row>
    <row r="61" spans="1:2">
      <c r="A61" s="32" t="s">
        <v>256</v>
      </c>
      <c r="B61" s="32" t="s">
        <v>229</v>
      </c>
    </row>
    <row r="63" spans="1:2" ht="82.5" customHeight="1">
      <c r="A63" s="33" t="s">
        <v>230</v>
      </c>
      <c r="B63" s="33" t="s">
        <v>390</v>
      </c>
    </row>
    <row r="65" spans="1:2">
      <c r="A65" s="32" t="s">
        <v>285</v>
      </c>
      <c r="B65" s="32" t="s">
        <v>231</v>
      </c>
    </row>
    <row r="67" spans="1:2" ht="56.25" customHeight="1">
      <c r="A67" s="33" t="s">
        <v>232</v>
      </c>
      <c r="B67" s="33" t="s">
        <v>233</v>
      </c>
    </row>
    <row r="68" spans="1:2" ht="39.6">
      <c r="A68" s="33" t="s">
        <v>234</v>
      </c>
      <c r="B68" s="33" t="s">
        <v>235</v>
      </c>
    </row>
    <row r="69" spans="1:2" ht="116.25" customHeight="1">
      <c r="A69" s="33" t="s">
        <v>236</v>
      </c>
      <c r="B69" s="33" t="s">
        <v>237</v>
      </c>
    </row>
    <row r="70" spans="1:2" ht="26.4">
      <c r="A70" s="33" t="s">
        <v>238</v>
      </c>
      <c r="B70" s="33" t="s">
        <v>239</v>
      </c>
    </row>
    <row r="71" spans="1:2">
      <c r="B71" s="33" t="s">
        <v>240</v>
      </c>
    </row>
    <row r="72" spans="1:2">
      <c r="B72" s="33" t="s">
        <v>241</v>
      </c>
    </row>
    <row r="73" spans="1:2">
      <c r="B73" s="33" t="s">
        <v>242</v>
      </c>
    </row>
    <row r="74" spans="1:2">
      <c r="B74" s="33" t="s">
        <v>243</v>
      </c>
    </row>
    <row r="75" spans="1:2" ht="80.25" customHeight="1">
      <c r="A75" s="33" t="s">
        <v>244</v>
      </c>
      <c r="B75" s="33" t="s">
        <v>245</v>
      </c>
    </row>
    <row r="76" spans="1:2" ht="26.4">
      <c r="A76" s="33" t="s">
        <v>246</v>
      </c>
      <c r="B76" s="33" t="s">
        <v>388</v>
      </c>
    </row>
    <row r="77" spans="1:2" ht="26.4">
      <c r="A77" s="33" t="s">
        <v>247</v>
      </c>
      <c r="B77" s="33" t="s">
        <v>248</v>
      </c>
    </row>
    <row r="78" spans="1:2" ht="90.75" customHeight="1">
      <c r="B78" s="33" t="s">
        <v>72</v>
      </c>
    </row>
    <row r="79" spans="1:2" ht="43.5" customHeight="1">
      <c r="B79" s="33" t="s">
        <v>389</v>
      </c>
    </row>
    <row r="80" spans="1:2" ht="92.4">
      <c r="A80" s="33" t="s">
        <v>73</v>
      </c>
      <c r="B80" s="33" t="s">
        <v>118</v>
      </c>
    </row>
    <row r="82" spans="1:2">
      <c r="A82" s="32" t="s">
        <v>333</v>
      </c>
      <c r="B82" s="32" t="s">
        <v>74</v>
      </c>
    </row>
    <row r="84" spans="1:2" ht="39.6">
      <c r="A84" s="33" t="s">
        <v>276</v>
      </c>
      <c r="B84" s="33" t="s">
        <v>75</v>
      </c>
    </row>
    <row r="85" spans="1:2" ht="79.2">
      <c r="A85" s="33" t="s">
        <v>277</v>
      </c>
      <c r="B85" s="33" t="s">
        <v>76</v>
      </c>
    </row>
    <row r="86" spans="1:2" ht="39.6">
      <c r="A86" s="33" t="s">
        <v>77</v>
      </c>
      <c r="B86" s="33" t="s">
        <v>78</v>
      </c>
    </row>
    <row r="87" spans="1:2" ht="79.5" customHeight="1">
      <c r="A87" s="33" t="s">
        <v>79</v>
      </c>
      <c r="B87" s="33" t="s">
        <v>80</v>
      </c>
    </row>
    <row r="88" spans="1:2" ht="26.4">
      <c r="A88" s="33" t="s">
        <v>81</v>
      </c>
      <c r="B88" s="33" t="s">
        <v>82</v>
      </c>
    </row>
    <row r="89" spans="1:2" ht="52.8">
      <c r="A89" s="33" t="s">
        <v>119</v>
      </c>
      <c r="B89" s="33" t="s">
        <v>120</v>
      </c>
    </row>
    <row r="91" spans="1:2">
      <c r="A91" s="32" t="s">
        <v>343</v>
      </c>
      <c r="B91" s="32" t="s">
        <v>83</v>
      </c>
    </row>
    <row r="93" spans="1:2" ht="40.5" customHeight="1">
      <c r="A93" s="33" t="s">
        <v>84</v>
      </c>
      <c r="B93" s="33" t="s">
        <v>85</v>
      </c>
    </row>
    <row r="94" spans="1:2" ht="53.25" customHeight="1">
      <c r="A94" s="33" t="s">
        <v>86</v>
      </c>
      <c r="B94" s="33" t="s">
        <v>87</v>
      </c>
    </row>
    <row r="95" spans="1:2" ht="78.75" customHeight="1">
      <c r="A95" s="33" t="s">
        <v>88</v>
      </c>
      <c r="B95" s="33" t="s">
        <v>89</v>
      </c>
    </row>
    <row r="97" spans="1:2">
      <c r="A97" s="32" t="s">
        <v>344</v>
      </c>
      <c r="B97" s="32" t="s">
        <v>90</v>
      </c>
    </row>
    <row r="99" spans="1:2" ht="39.6">
      <c r="A99" s="33" t="s">
        <v>279</v>
      </c>
      <c r="B99" s="33" t="s">
        <v>91</v>
      </c>
    </row>
    <row r="100" spans="1:2" ht="66" customHeight="1">
      <c r="A100" s="33" t="s">
        <v>280</v>
      </c>
      <c r="B100" s="33" t="s">
        <v>92</v>
      </c>
    </row>
    <row r="101" spans="1:2">
      <c r="B101" s="33" t="s">
        <v>93</v>
      </c>
    </row>
    <row r="102" spans="1:2" ht="57" customHeight="1">
      <c r="A102" s="33" t="s">
        <v>94</v>
      </c>
      <c r="B102" s="33" t="s">
        <v>95</v>
      </c>
    </row>
    <row r="103" spans="1:2" ht="54.75" customHeight="1">
      <c r="B103" s="33" t="s">
        <v>96</v>
      </c>
    </row>
    <row r="105" spans="1:2">
      <c r="A105" s="32" t="s">
        <v>342</v>
      </c>
      <c r="B105" s="32" t="s">
        <v>97</v>
      </c>
    </row>
    <row r="107" spans="1:2" ht="26.4">
      <c r="A107" s="33" t="s">
        <v>281</v>
      </c>
      <c r="B107" s="33" t="s">
        <v>98</v>
      </c>
    </row>
    <row r="108" spans="1:2" ht="39.6">
      <c r="A108" s="33" t="s">
        <v>99</v>
      </c>
      <c r="B108" s="33" t="s">
        <v>100</v>
      </c>
    </row>
    <row r="109" spans="1:2" ht="66">
      <c r="A109" s="38" t="s">
        <v>101</v>
      </c>
      <c r="B109" s="33" t="s">
        <v>102</v>
      </c>
    </row>
    <row r="110" spans="1:2">
      <c r="A110" s="38"/>
    </row>
    <row r="111" spans="1:2">
      <c r="A111" s="32" t="s">
        <v>340</v>
      </c>
      <c r="B111" s="32" t="s">
        <v>103</v>
      </c>
    </row>
    <row r="113" spans="1:2" ht="26.4">
      <c r="A113" s="33" t="s">
        <v>282</v>
      </c>
      <c r="B113" s="33" t="s">
        <v>104</v>
      </c>
    </row>
    <row r="114" spans="1:2" ht="55.5" customHeight="1">
      <c r="A114" s="33" t="s">
        <v>283</v>
      </c>
      <c r="B114" s="33" t="s">
        <v>105</v>
      </c>
    </row>
    <row r="115" spans="1:2" ht="38.25" customHeight="1">
      <c r="A115" s="33" t="s">
        <v>386</v>
      </c>
      <c r="B115" s="33" t="s">
        <v>387</v>
      </c>
    </row>
    <row r="117" spans="1:2">
      <c r="A117" s="32" t="s">
        <v>341</v>
      </c>
      <c r="B117" s="32" t="s">
        <v>106</v>
      </c>
    </row>
    <row r="119" spans="1:2" ht="51.75" customHeight="1">
      <c r="A119" s="33" t="s">
        <v>107</v>
      </c>
      <c r="B119" s="33" t="s">
        <v>108</v>
      </c>
    </row>
    <row r="120" spans="1:2" s="40" customFormat="1" ht="73.5" customHeight="1">
      <c r="A120" s="40" t="s">
        <v>109</v>
      </c>
      <c r="B120" s="40" t="s">
        <v>384</v>
      </c>
    </row>
    <row r="121" spans="1:2" ht="53.25" customHeight="1">
      <c r="A121" s="38" t="s">
        <v>111</v>
      </c>
      <c r="B121" s="33" t="s">
        <v>110</v>
      </c>
    </row>
    <row r="122" spans="1:2" ht="52.8">
      <c r="A122" s="33" t="s">
        <v>113</v>
      </c>
      <c r="B122" s="33" t="s">
        <v>112</v>
      </c>
    </row>
    <row r="123" spans="1:2" ht="92.4">
      <c r="A123" s="33" t="s">
        <v>115</v>
      </c>
      <c r="B123" s="33" t="s">
        <v>114</v>
      </c>
    </row>
    <row r="124" spans="1:2" ht="78.75" customHeight="1">
      <c r="A124" s="33" t="s">
        <v>385</v>
      </c>
      <c r="B124" s="33" t="s">
        <v>116</v>
      </c>
    </row>
    <row r="125" spans="1:2">
      <c r="B125" s="32"/>
    </row>
  </sheetData>
  <phoneticPr fontId="24" type="noConversion"/>
  <pageMargins left="0.74803149606299213" right="0.74803149606299213" top="0.98425196850393704" bottom="0.98425196850393704" header="0.51181102362204722" footer="0.51181102362204722"/>
  <pageSetup paperSize="9" scale="79"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rowBreaks count="4" manualBreakCount="4">
    <brk id="22" max="2" man="1"/>
    <brk id="54" max="2" man="1"/>
    <brk id="79" max="2" man="1"/>
    <brk id="10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dimension ref="A3:O1288"/>
  <sheetViews>
    <sheetView showZeros="0" view="pageBreakPreview" zoomScale="88" zoomScaleNormal="100" zoomScaleSheetLayoutView="88" zoomScalePageLayoutView="88" workbookViewId="0">
      <selection activeCell="G787" sqref="G787"/>
    </sheetView>
  </sheetViews>
  <sheetFormatPr defaultColWidth="9.125" defaultRowHeight="13.2"/>
  <cols>
    <col min="1" max="1" width="9.125" style="442" customWidth="1"/>
    <col min="2" max="2" width="55.375" style="444" customWidth="1"/>
    <col min="3" max="3" width="9" style="443" customWidth="1"/>
    <col min="4" max="4" width="10.875" style="443" customWidth="1"/>
    <col min="5" max="5" width="12.375" style="443" customWidth="1"/>
    <col min="6" max="6" width="15.75" style="443" customWidth="1"/>
    <col min="7" max="7" width="45.375" style="246" customWidth="1"/>
    <col min="8" max="16384" width="9.125" style="246"/>
  </cols>
  <sheetData>
    <row r="3" spans="2:2" ht="26.4">
      <c r="B3" s="232" t="s">
        <v>1050</v>
      </c>
    </row>
    <row r="5" spans="2:2">
      <c r="B5" s="444" t="s">
        <v>1020</v>
      </c>
    </row>
    <row r="6" spans="2:2" ht="39.6">
      <c r="B6" s="232" t="s">
        <v>1637</v>
      </c>
    </row>
    <row r="8" spans="2:2">
      <c r="B8" s="444" t="s">
        <v>1051</v>
      </c>
    </row>
    <row r="9" spans="2:2">
      <c r="B9" s="232" t="s">
        <v>1638</v>
      </c>
    </row>
    <row r="11" spans="2:2">
      <c r="B11" s="444" t="s">
        <v>1021</v>
      </c>
    </row>
    <row r="12" spans="2:2" ht="26.4">
      <c r="B12" s="445" t="s">
        <v>1639</v>
      </c>
    </row>
    <row r="14" spans="2:2">
      <c r="B14" s="444" t="s">
        <v>1052</v>
      </c>
    </row>
    <row r="15" spans="2:2">
      <c r="B15" s="233" t="s">
        <v>1053</v>
      </c>
    </row>
    <row r="27" spans="1:6" ht="13.8" thickBot="1"/>
    <row r="28" spans="1:6" ht="18" thickBot="1">
      <c r="A28" s="1189" t="s">
        <v>936</v>
      </c>
      <c r="B28" s="1190"/>
      <c r="C28" s="1190"/>
      <c r="D28" s="1190"/>
      <c r="E28" s="1190"/>
      <c r="F28" s="1191"/>
    </row>
    <row r="45" spans="3:6">
      <c r="C45" s="234" t="s">
        <v>1054</v>
      </c>
      <c r="D45" s="235"/>
      <c r="E45" s="236"/>
      <c r="F45" s="237"/>
    </row>
    <row r="46" spans="3:6">
      <c r="C46" s="1192" t="s">
        <v>1055</v>
      </c>
      <c r="D46" s="1192"/>
      <c r="E46" s="1192"/>
      <c r="F46" s="1192"/>
    </row>
    <row r="49" spans="1:6">
      <c r="D49" s="235"/>
      <c r="E49" s="236"/>
      <c r="F49" s="237"/>
    </row>
    <row r="50" spans="1:6">
      <c r="C50" s="235"/>
      <c r="D50" s="235"/>
      <c r="E50" s="236"/>
      <c r="F50" s="237"/>
    </row>
    <row r="51" spans="1:6" ht="12.75" customHeight="1"/>
    <row r="52" spans="1:6">
      <c r="C52" s="436"/>
      <c r="D52" s="436"/>
      <c r="E52" s="436"/>
      <c r="F52" s="436"/>
    </row>
    <row r="53" spans="1:6">
      <c r="C53" s="436"/>
      <c r="D53" s="436"/>
      <c r="E53" s="436"/>
      <c r="F53" s="436"/>
    </row>
    <row r="54" spans="1:6">
      <c r="C54" s="238"/>
      <c r="D54" s="238"/>
      <c r="E54" s="238"/>
      <c r="F54" s="237"/>
    </row>
    <row r="55" spans="1:6">
      <c r="C55" s="234" t="s">
        <v>1056</v>
      </c>
      <c r="D55" s="235"/>
      <c r="E55" s="236"/>
      <c r="F55" s="237"/>
    </row>
    <row r="56" spans="1:6">
      <c r="C56" s="235"/>
      <c r="D56" s="235"/>
      <c r="E56" s="236"/>
      <c r="F56" s="237"/>
    </row>
    <row r="57" spans="1:6" ht="12.75" customHeight="1">
      <c r="C57" s="1192" t="s">
        <v>1057</v>
      </c>
      <c r="D57" s="1192"/>
      <c r="E57" s="1192"/>
      <c r="F57" s="1192"/>
    </row>
    <row r="58" spans="1:6" ht="12.75" customHeight="1">
      <c r="C58" s="1192" t="s">
        <v>1058</v>
      </c>
      <c r="D58" s="1192"/>
      <c r="E58" s="1192"/>
      <c r="F58" s="1192"/>
    </row>
    <row r="59" spans="1:6" ht="12.75" customHeight="1">
      <c r="C59" s="436"/>
      <c r="D59" s="436"/>
      <c r="E59" s="436"/>
      <c r="F59" s="436"/>
    </row>
    <row r="61" spans="1:6" s="242" customFormat="1" ht="10.199999999999999">
      <c r="A61" s="239"/>
      <c r="B61" s="240"/>
      <c r="C61" s="240"/>
      <c r="D61" s="241"/>
      <c r="E61" s="241"/>
      <c r="F61" s="241"/>
    </row>
    <row r="62" spans="1:6">
      <c r="A62" s="243" t="s">
        <v>126</v>
      </c>
      <c r="B62" s="233" t="s">
        <v>532</v>
      </c>
      <c r="C62" s="446"/>
      <c r="D62" s="446"/>
      <c r="E62" s="446"/>
      <c r="F62" s="446"/>
    </row>
    <row r="63" spans="1:6">
      <c r="A63" s="243"/>
      <c r="B63" s="233"/>
      <c r="C63" s="446"/>
      <c r="D63" s="446"/>
      <c r="E63" s="446"/>
      <c r="F63" s="446"/>
    </row>
    <row r="64" spans="1:6">
      <c r="A64" s="244"/>
      <c r="B64" s="245" t="s">
        <v>190</v>
      </c>
      <c r="C64" s="446"/>
      <c r="D64" s="446"/>
      <c r="E64" s="446"/>
      <c r="F64" s="446"/>
    </row>
    <row r="65" spans="1:7">
      <c r="A65" s="243"/>
      <c r="B65" s="233"/>
      <c r="C65" s="446"/>
      <c r="D65" s="446"/>
      <c r="E65" s="446"/>
      <c r="F65" s="446"/>
    </row>
    <row r="66" spans="1:7">
      <c r="A66" s="243"/>
      <c r="B66" s="1176" t="s">
        <v>567</v>
      </c>
      <c r="C66" s="1184"/>
      <c r="D66" s="1184"/>
      <c r="E66" s="1184"/>
      <c r="F66" s="1184"/>
    </row>
    <row r="67" spans="1:7" ht="25.5" customHeight="1">
      <c r="A67" s="243"/>
      <c r="B67" s="1167" t="s">
        <v>2709</v>
      </c>
      <c r="C67" s="1167"/>
      <c r="D67" s="1167"/>
      <c r="E67" s="1167"/>
      <c r="F67" s="1167"/>
    </row>
    <row r="68" spans="1:7" ht="15" customHeight="1">
      <c r="A68" s="243"/>
      <c r="B68" s="1167" t="s">
        <v>1640</v>
      </c>
      <c r="C68" s="1167"/>
      <c r="D68" s="1167"/>
      <c r="E68" s="1167"/>
      <c r="F68" s="1167"/>
    </row>
    <row r="69" spans="1:7" ht="24" customHeight="1">
      <c r="A69" s="243"/>
      <c r="B69" s="1167" t="s">
        <v>1641</v>
      </c>
      <c r="C69" s="1167"/>
      <c r="D69" s="1167"/>
      <c r="E69" s="1167"/>
      <c r="F69" s="1167"/>
    </row>
    <row r="70" spans="1:7" ht="26.25" customHeight="1">
      <c r="A70" s="243"/>
      <c r="B70" s="1167" t="s">
        <v>1642</v>
      </c>
      <c r="C70" s="1167"/>
      <c r="D70" s="1167"/>
      <c r="E70" s="1167"/>
      <c r="F70" s="1167"/>
    </row>
    <row r="71" spans="1:7" ht="39" customHeight="1">
      <c r="A71" s="243"/>
      <c r="B71" s="1171" t="s">
        <v>568</v>
      </c>
      <c r="C71" s="1171"/>
      <c r="D71" s="1171"/>
      <c r="E71" s="1171"/>
      <c r="F71" s="1171"/>
    </row>
    <row r="72" spans="1:7" ht="63.75" customHeight="1">
      <c r="A72" s="243"/>
      <c r="B72" s="1171" t="s">
        <v>1476</v>
      </c>
      <c r="C72" s="1171"/>
      <c r="D72" s="1171"/>
      <c r="E72" s="1171"/>
      <c r="F72" s="1171"/>
      <c r="G72" s="447"/>
    </row>
    <row r="73" spans="1:7" ht="39.75" customHeight="1">
      <c r="A73" s="243"/>
      <c r="B73" s="1171" t="s">
        <v>569</v>
      </c>
      <c r="C73" s="1171"/>
      <c r="D73" s="1171"/>
      <c r="E73" s="1171"/>
      <c r="F73" s="1171"/>
    </row>
    <row r="74" spans="1:7" ht="39" customHeight="1">
      <c r="A74" s="243"/>
      <c r="B74" s="1171" t="s">
        <v>1477</v>
      </c>
      <c r="C74" s="1171"/>
      <c r="D74" s="1171"/>
      <c r="E74" s="1171"/>
      <c r="F74" s="1171"/>
      <c r="G74" s="447"/>
    </row>
    <row r="75" spans="1:7" ht="13.8">
      <c r="A75" s="243"/>
      <c r="B75" s="422" t="s">
        <v>570</v>
      </c>
      <c r="C75" s="422"/>
      <c r="D75" s="247"/>
      <c r="E75" s="247"/>
      <c r="F75" s="248"/>
    </row>
    <row r="76" spans="1:7" ht="51" customHeight="1">
      <c r="A76" s="243"/>
      <c r="B76" s="1167" t="s">
        <v>1478</v>
      </c>
      <c r="C76" s="1167"/>
      <c r="D76" s="1167"/>
      <c r="E76" s="1167"/>
      <c r="F76" s="1167"/>
      <c r="G76" s="448"/>
    </row>
    <row r="77" spans="1:7" ht="58.5" customHeight="1">
      <c r="A77" s="243"/>
      <c r="B77" s="1171" t="s">
        <v>1479</v>
      </c>
      <c r="C77" s="1171"/>
      <c r="D77" s="1171"/>
      <c r="E77" s="1171"/>
      <c r="F77" s="1171"/>
      <c r="G77" s="447"/>
    </row>
    <row r="78" spans="1:7" ht="46.5" customHeight="1">
      <c r="A78" s="243"/>
      <c r="B78" s="1171" t="s">
        <v>1622</v>
      </c>
      <c r="C78" s="1171"/>
      <c r="D78" s="1171"/>
      <c r="E78" s="1171"/>
      <c r="F78" s="1171"/>
    </row>
    <row r="79" spans="1:7" ht="63.75" customHeight="1">
      <c r="A79" s="243"/>
      <c r="B79" s="1171" t="s">
        <v>571</v>
      </c>
      <c r="C79" s="1171"/>
      <c r="D79" s="1171"/>
      <c r="E79" s="1171"/>
      <c r="F79" s="1171"/>
    </row>
    <row r="80" spans="1:7" ht="99" customHeight="1">
      <c r="A80" s="243"/>
      <c r="B80" s="1167" t="s">
        <v>1623</v>
      </c>
      <c r="C80" s="1171"/>
      <c r="D80" s="1171"/>
      <c r="E80" s="1171"/>
      <c r="F80" s="1171"/>
      <c r="G80" s="449"/>
    </row>
    <row r="81" spans="1:7" ht="26.25" customHeight="1">
      <c r="A81" s="243"/>
      <c r="B81" s="1171" t="s">
        <v>572</v>
      </c>
      <c r="C81" s="1171"/>
      <c r="D81" s="1171"/>
      <c r="E81" s="1171"/>
      <c r="F81" s="1171"/>
    </row>
    <row r="82" spans="1:7" ht="25.5" customHeight="1">
      <c r="A82" s="243"/>
      <c r="B82" s="1167" t="s">
        <v>573</v>
      </c>
      <c r="C82" s="1193"/>
      <c r="D82" s="1193"/>
      <c r="E82" s="1193"/>
      <c r="F82" s="1193"/>
    </row>
    <row r="83" spans="1:7" ht="171.75" customHeight="1">
      <c r="A83" s="243"/>
      <c r="B83" s="1167" t="s">
        <v>1646</v>
      </c>
      <c r="C83" s="1167"/>
      <c r="D83" s="1167"/>
      <c r="E83" s="1167"/>
      <c r="F83" s="1167"/>
      <c r="G83" s="449"/>
    </row>
    <row r="84" spans="1:7" s="450" customFormat="1" ht="63" customHeight="1">
      <c r="A84" s="405"/>
      <c r="B84" s="1194" t="s">
        <v>1649</v>
      </c>
      <c r="C84" s="1194"/>
      <c r="D84" s="1194"/>
      <c r="E84" s="1194"/>
      <c r="F84" s="1194"/>
    </row>
    <row r="85" spans="1:7" ht="72" customHeight="1">
      <c r="A85" s="243"/>
      <c r="B85" s="1167" t="s">
        <v>1650</v>
      </c>
      <c r="C85" s="1167"/>
      <c r="D85" s="1167"/>
      <c r="E85" s="1167"/>
      <c r="F85" s="1167"/>
    </row>
    <row r="86" spans="1:7" ht="49.5" customHeight="1">
      <c r="A86" s="243"/>
      <c r="B86" s="1196"/>
      <c r="C86" s="1196"/>
      <c r="D86" s="1196"/>
      <c r="E86" s="1196"/>
      <c r="F86" s="1196"/>
      <c r="G86" s="1090"/>
    </row>
    <row r="87" spans="1:7" ht="39" customHeight="1">
      <c r="A87" s="243"/>
      <c r="B87" s="1167" t="s">
        <v>1614</v>
      </c>
      <c r="C87" s="1167"/>
      <c r="D87" s="1167"/>
      <c r="E87" s="1167"/>
      <c r="F87" s="1167"/>
      <c r="G87" s="447"/>
    </row>
    <row r="88" spans="1:7" ht="52.5" customHeight="1">
      <c r="A88" s="243"/>
      <c r="B88" s="1197" t="s">
        <v>2713</v>
      </c>
      <c r="C88" s="1197"/>
      <c r="D88" s="1197"/>
      <c r="E88" s="1197"/>
      <c r="F88" s="1197"/>
      <c r="G88" s="1090"/>
    </row>
    <row r="89" spans="1:7" ht="25.5" customHeight="1">
      <c r="A89" s="243"/>
      <c r="B89" s="1167" t="s">
        <v>1558</v>
      </c>
      <c r="C89" s="1193"/>
      <c r="D89" s="1193"/>
      <c r="E89" s="1193"/>
      <c r="F89" s="1193"/>
      <c r="G89" s="447"/>
    </row>
    <row r="90" spans="1:7" ht="25.5" customHeight="1">
      <c r="A90" s="243"/>
      <c r="B90" s="1171" t="s">
        <v>1559</v>
      </c>
      <c r="C90" s="1171"/>
      <c r="D90" s="1171"/>
      <c r="E90" s="1171"/>
      <c r="F90" s="1171"/>
    </row>
    <row r="91" spans="1:7" ht="13.8">
      <c r="A91" s="243"/>
      <c r="B91" s="1200"/>
      <c r="C91" s="1201"/>
      <c r="D91" s="1201"/>
      <c r="E91" s="1201"/>
      <c r="F91" s="1201"/>
    </row>
    <row r="92" spans="1:7">
      <c r="A92" s="243"/>
      <c r="B92" s="1176" t="s">
        <v>574</v>
      </c>
      <c r="C92" s="1184"/>
      <c r="D92" s="1184"/>
      <c r="E92" s="1184"/>
      <c r="F92" s="1184"/>
    </row>
    <row r="93" spans="1:7">
      <c r="A93" s="243"/>
      <c r="B93" s="1167" t="s">
        <v>575</v>
      </c>
      <c r="C93" s="1171"/>
      <c r="D93" s="1171"/>
      <c r="E93" s="1171"/>
      <c r="F93" s="1171"/>
    </row>
    <row r="94" spans="1:7" ht="62.25" customHeight="1">
      <c r="A94" s="243"/>
      <c r="B94" s="1171" t="s">
        <v>1651</v>
      </c>
      <c r="C94" s="1171"/>
      <c r="D94" s="1171"/>
      <c r="E94" s="1171"/>
      <c r="F94" s="1171"/>
    </row>
    <row r="95" spans="1:7" ht="27" customHeight="1">
      <c r="A95" s="243"/>
      <c r="B95" s="1171" t="s">
        <v>576</v>
      </c>
      <c r="C95" s="1171"/>
      <c r="D95" s="1171"/>
      <c r="E95" s="1171"/>
      <c r="F95" s="1171"/>
    </row>
    <row r="96" spans="1:7" ht="26.25" customHeight="1">
      <c r="A96" s="243"/>
      <c r="B96" s="1171" t="s">
        <v>1560</v>
      </c>
      <c r="C96" s="1171"/>
      <c r="D96" s="1171"/>
      <c r="E96" s="1171"/>
      <c r="F96" s="1171"/>
      <c r="G96" s="451"/>
    </row>
    <row r="97" spans="1:15" ht="39.75" customHeight="1">
      <c r="A97" s="243"/>
      <c r="B97" s="1195" t="s">
        <v>2714</v>
      </c>
      <c r="C97" s="1195"/>
      <c r="D97" s="1195"/>
      <c r="E97" s="1195"/>
      <c r="F97" s="1195"/>
      <c r="G97" s="1163"/>
      <c r="H97" s="1164"/>
      <c r="I97" s="1164"/>
      <c r="J97" s="1164"/>
      <c r="K97" s="1164"/>
      <c r="L97" s="1164"/>
      <c r="M97" s="1164"/>
      <c r="N97" s="1164"/>
      <c r="O97" s="1164"/>
    </row>
    <row r="98" spans="1:15" ht="27.75" customHeight="1">
      <c r="A98" s="243"/>
      <c r="B98" s="1206" t="s">
        <v>2715</v>
      </c>
      <c r="C98" s="1207"/>
      <c r="D98" s="1207"/>
      <c r="E98" s="1207"/>
      <c r="F98" s="1207"/>
      <c r="G98" s="1163"/>
      <c r="H98" s="1164"/>
      <c r="I98" s="1164"/>
      <c r="J98" s="1164"/>
      <c r="K98" s="1164"/>
      <c r="L98" s="1164"/>
      <c r="M98" s="1164"/>
      <c r="N98" s="1164"/>
      <c r="O98" s="1164"/>
    </row>
    <row r="99" spans="1:15">
      <c r="A99" s="243"/>
      <c r="B99" s="1167" t="s">
        <v>217</v>
      </c>
      <c r="C99" s="1167"/>
      <c r="D99" s="1167"/>
      <c r="E99" s="1167"/>
      <c r="F99" s="1167"/>
    </row>
    <row r="100" spans="1:15" ht="24.75" customHeight="1">
      <c r="A100" s="243"/>
      <c r="B100" s="1171" t="s">
        <v>1615</v>
      </c>
      <c r="C100" s="1171"/>
      <c r="D100" s="1171"/>
      <c r="E100" s="1171"/>
      <c r="F100" s="1171"/>
    </row>
    <row r="101" spans="1:15" ht="26.25" customHeight="1">
      <c r="A101" s="243"/>
      <c r="B101" s="1171" t="s">
        <v>1626</v>
      </c>
      <c r="C101" s="1171"/>
      <c r="D101" s="1171"/>
      <c r="E101" s="1171"/>
      <c r="F101" s="1171"/>
    </row>
    <row r="102" spans="1:15" ht="25.5" customHeight="1">
      <c r="A102" s="243"/>
      <c r="B102" s="1202" t="s">
        <v>226</v>
      </c>
      <c r="C102" s="1202"/>
      <c r="D102" s="1202"/>
      <c r="E102" s="1202"/>
      <c r="F102" s="1202"/>
    </row>
    <row r="103" spans="1:15" ht="24.75" customHeight="1">
      <c r="A103" s="243"/>
      <c r="B103" s="1194" t="s">
        <v>1561</v>
      </c>
      <c r="C103" s="1202"/>
      <c r="D103" s="1202"/>
      <c r="E103" s="1202"/>
      <c r="F103" s="1202"/>
      <c r="G103" s="447"/>
    </row>
    <row r="104" spans="1:15">
      <c r="A104" s="243"/>
      <c r="B104" s="1202"/>
      <c r="C104" s="1202"/>
      <c r="D104" s="1202"/>
      <c r="E104" s="1202"/>
      <c r="F104" s="1202"/>
    </row>
    <row r="105" spans="1:15" ht="13.8">
      <c r="A105" s="243"/>
      <c r="B105" s="1203" t="s">
        <v>577</v>
      </c>
      <c r="C105" s="1204"/>
      <c r="D105" s="1204"/>
      <c r="E105" s="1204"/>
      <c r="F105" s="1204"/>
    </row>
    <row r="106" spans="1:15" ht="37.5" customHeight="1">
      <c r="A106" s="243"/>
      <c r="B106" s="1194" t="s">
        <v>1562</v>
      </c>
      <c r="C106" s="1205"/>
      <c r="D106" s="1205"/>
      <c r="E106" s="1205"/>
      <c r="F106" s="1205"/>
      <c r="G106" s="447"/>
    </row>
    <row r="107" spans="1:15" ht="25.5" customHeight="1">
      <c r="A107" s="243"/>
      <c r="B107" s="1171" t="s">
        <v>578</v>
      </c>
      <c r="C107" s="1171"/>
      <c r="D107" s="1171"/>
      <c r="E107" s="1171"/>
      <c r="F107" s="1171"/>
    </row>
    <row r="108" spans="1:15" ht="74.25" customHeight="1">
      <c r="A108" s="243"/>
      <c r="B108" s="1167" t="s">
        <v>1503</v>
      </c>
      <c r="C108" s="1171"/>
      <c r="D108" s="1171"/>
      <c r="E108" s="1171"/>
      <c r="F108" s="1171"/>
    </row>
    <row r="109" spans="1:15" ht="50.25" customHeight="1">
      <c r="A109" s="243"/>
      <c r="B109" s="1171" t="s">
        <v>579</v>
      </c>
      <c r="C109" s="1171"/>
      <c r="D109" s="1171"/>
      <c r="E109" s="1171"/>
      <c r="F109" s="1171"/>
    </row>
    <row r="110" spans="1:15" ht="38.25" customHeight="1">
      <c r="A110" s="243"/>
      <c r="B110" s="1202" t="s">
        <v>1563</v>
      </c>
      <c r="C110" s="1202"/>
      <c r="D110" s="1202"/>
      <c r="E110" s="1202"/>
      <c r="F110" s="1202"/>
    </row>
    <row r="111" spans="1:15" ht="52.5" customHeight="1">
      <c r="A111" s="243"/>
      <c r="B111" s="1202" t="s">
        <v>1480</v>
      </c>
      <c r="C111" s="1202"/>
      <c r="D111" s="1202"/>
      <c r="E111" s="1202"/>
      <c r="F111" s="1202"/>
      <c r="G111" s="447"/>
    </row>
    <row r="112" spans="1:15" ht="24.75" customHeight="1">
      <c r="A112" s="243"/>
      <c r="B112" s="1171" t="s">
        <v>1481</v>
      </c>
      <c r="C112" s="1171"/>
      <c r="D112" s="1171"/>
      <c r="E112" s="1171"/>
      <c r="F112" s="1171"/>
      <c r="G112" s="1090"/>
    </row>
    <row r="113" spans="1:7" ht="63" customHeight="1">
      <c r="A113" s="243"/>
      <c r="B113" s="1202" t="s">
        <v>580</v>
      </c>
      <c r="C113" s="1208"/>
      <c r="D113" s="1208"/>
      <c r="E113" s="1208"/>
      <c r="F113" s="1208"/>
      <c r="G113" s="206"/>
    </row>
    <row r="114" spans="1:7">
      <c r="A114" s="243"/>
      <c r="B114" s="1167"/>
      <c r="C114" s="1167"/>
      <c r="D114" s="1167"/>
      <c r="E114" s="1167"/>
      <c r="F114" s="1167"/>
    </row>
    <row r="115" spans="1:7">
      <c r="A115" s="243"/>
      <c r="B115" s="1184" t="s">
        <v>581</v>
      </c>
      <c r="C115" s="1184"/>
      <c r="D115" s="1184"/>
      <c r="E115" s="1184"/>
      <c r="F115" s="1184"/>
    </row>
    <row r="116" spans="1:7" ht="26.25" customHeight="1">
      <c r="A116" s="243"/>
      <c r="B116" s="1171" t="s">
        <v>75</v>
      </c>
      <c r="C116" s="1171"/>
      <c r="D116" s="1171"/>
      <c r="E116" s="1171"/>
      <c r="F116" s="1171"/>
    </row>
    <row r="117" spans="1:7" ht="49.5" customHeight="1">
      <c r="A117" s="243"/>
      <c r="B117" s="1167" t="s">
        <v>76</v>
      </c>
      <c r="C117" s="1193"/>
      <c r="D117" s="1193"/>
      <c r="E117" s="1193"/>
      <c r="F117" s="1193"/>
    </row>
    <row r="118" spans="1:7" ht="25.5" customHeight="1">
      <c r="A118" s="243"/>
      <c r="B118" s="1171" t="s">
        <v>78</v>
      </c>
      <c r="C118" s="1171"/>
      <c r="D118" s="1171"/>
      <c r="E118" s="1171"/>
      <c r="F118" s="1171"/>
    </row>
    <row r="119" spans="1:7" ht="42.75" customHeight="1">
      <c r="A119" s="243"/>
      <c r="B119" s="1167" t="s">
        <v>1483</v>
      </c>
      <c r="C119" s="1171"/>
      <c r="D119" s="1171"/>
      <c r="E119" s="1171"/>
      <c r="F119" s="1171"/>
      <c r="G119" s="449"/>
    </row>
    <row r="120" spans="1:7" ht="27.75" customHeight="1">
      <c r="A120" s="243"/>
      <c r="B120" s="1171" t="s">
        <v>1482</v>
      </c>
      <c r="C120" s="1171"/>
      <c r="D120" s="1171"/>
      <c r="E120" s="1171"/>
      <c r="F120" s="1171"/>
    </row>
    <row r="121" spans="1:7">
      <c r="A121" s="243"/>
      <c r="B121" s="1184"/>
      <c r="C121" s="1184"/>
      <c r="D121" s="1184"/>
      <c r="E121" s="1184"/>
      <c r="F121" s="1184"/>
    </row>
    <row r="122" spans="1:7">
      <c r="A122" s="243"/>
      <c r="B122" s="1184" t="s">
        <v>582</v>
      </c>
      <c r="C122" s="1184"/>
      <c r="D122" s="1184"/>
      <c r="E122" s="1184"/>
      <c r="F122" s="1184"/>
    </row>
    <row r="123" spans="1:7" ht="26.25" customHeight="1">
      <c r="A123" s="243"/>
      <c r="B123" s="1171" t="s">
        <v>85</v>
      </c>
      <c r="C123" s="1171"/>
      <c r="D123" s="1171"/>
      <c r="E123" s="1171"/>
      <c r="F123" s="1171"/>
    </row>
    <row r="124" spans="1:7" ht="27" customHeight="1">
      <c r="A124" s="243"/>
      <c r="B124" s="1171" t="s">
        <v>981</v>
      </c>
      <c r="C124" s="1209"/>
      <c r="D124" s="1209"/>
      <c r="E124" s="1209"/>
      <c r="F124" s="1209"/>
    </row>
    <row r="125" spans="1:7" ht="51" customHeight="1">
      <c r="A125" s="243"/>
      <c r="B125" s="1171" t="s">
        <v>89</v>
      </c>
      <c r="C125" s="1171"/>
      <c r="D125" s="1171"/>
      <c r="E125" s="1171"/>
      <c r="F125" s="1171"/>
    </row>
    <row r="126" spans="1:7">
      <c r="A126" s="243"/>
      <c r="B126" s="1171"/>
      <c r="C126" s="1171"/>
      <c r="D126" s="1171"/>
      <c r="E126" s="1171"/>
      <c r="F126" s="1171"/>
    </row>
    <row r="127" spans="1:7" ht="13.8">
      <c r="A127" s="243"/>
      <c r="B127" s="1176" t="s">
        <v>583</v>
      </c>
      <c r="C127" s="1210"/>
      <c r="D127" s="1210"/>
      <c r="E127" s="1210"/>
      <c r="F127" s="1210"/>
    </row>
    <row r="128" spans="1:7" ht="39.75" customHeight="1">
      <c r="A128" s="243"/>
      <c r="B128" s="1167" t="s">
        <v>1652</v>
      </c>
      <c r="C128" s="1193"/>
      <c r="D128" s="1193"/>
      <c r="E128" s="1193"/>
      <c r="F128" s="1193"/>
    </row>
    <row r="129" spans="1:7" ht="39" customHeight="1">
      <c r="A129" s="243"/>
      <c r="B129" s="1171" t="s">
        <v>92</v>
      </c>
      <c r="C129" s="1171"/>
      <c r="D129" s="1171"/>
      <c r="E129" s="1171"/>
      <c r="F129" s="1171"/>
    </row>
    <row r="130" spans="1:7" ht="13.5" customHeight="1">
      <c r="A130" s="243"/>
      <c r="B130" s="1167" t="s">
        <v>93</v>
      </c>
      <c r="C130" s="1171"/>
      <c r="D130" s="1171"/>
      <c r="E130" s="1171"/>
      <c r="F130" s="1171"/>
    </row>
    <row r="131" spans="1:7" ht="28.5" customHeight="1">
      <c r="A131" s="243"/>
      <c r="B131" s="1171" t="s">
        <v>95</v>
      </c>
      <c r="C131" s="1171"/>
      <c r="D131" s="1171"/>
      <c r="E131" s="1171"/>
      <c r="F131" s="1171"/>
    </row>
    <row r="132" spans="1:7" ht="37.5" customHeight="1">
      <c r="A132" s="243"/>
      <c r="B132" s="1171" t="s">
        <v>96</v>
      </c>
      <c r="C132" s="1171"/>
      <c r="D132" s="1171"/>
      <c r="E132" s="1171"/>
      <c r="F132" s="1171"/>
    </row>
    <row r="133" spans="1:7">
      <c r="A133" s="243"/>
      <c r="B133" s="1167" t="s">
        <v>1484</v>
      </c>
      <c r="C133" s="1171"/>
      <c r="D133" s="1171"/>
      <c r="E133" s="1171"/>
      <c r="F133" s="1171"/>
      <c r="G133" s="449"/>
    </row>
    <row r="134" spans="1:7">
      <c r="A134" s="243"/>
      <c r="B134" s="1171"/>
      <c r="C134" s="1171"/>
      <c r="D134" s="1171"/>
      <c r="E134" s="1171"/>
      <c r="F134" s="1171"/>
    </row>
    <row r="135" spans="1:7">
      <c r="A135" s="243"/>
      <c r="B135" s="1184" t="s">
        <v>584</v>
      </c>
      <c r="C135" s="1184"/>
      <c r="D135" s="1184"/>
      <c r="E135" s="1184"/>
      <c r="F135" s="1184"/>
    </row>
    <row r="136" spans="1:7" ht="26.25" customHeight="1">
      <c r="A136" s="243"/>
      <c r="B136" s="1171" t="s">
        <v>98</v>
      </c>
      <c r="C136" s="1209"/>
      <c r="D136" s="1209"/>
      <c r="E136" s="1209"/>
      <c r="F136" s="1209"/>
    </row>
    <row r="137" spans="1:7" ht="26.25" customHeight="1">
      <c r="A137" s="243"/>
      <c r="B137" s="1167" t="s">
        <v>100</v>
      </c>
      <c r="C137" s="1167"/>
      <c r="D137" s="1167"/>
      <c r="E137" s="1167"/>
      <c r="F137" s="1167"/>
    </row>
    <row r="138" spans="1:7" ht="48.75" customHeight="1">
      <c r="A138" s="243"/>
      <c r="B138" s="1171" t="s">
        <v>102</v>
      </c>
      <c r="C138" s="1171"/>
      <c r="D138" s="1171"/>
      <c r="E138" s="1171"/>
      <c r="F138" s="1171"/>
    </row>
    <row r="139" spans="1:7" ht="9" customHeight="1">
      <c r="A139" s="243"/>
      <c r="B139" s="1171"/>
      <c r="C139" s="1171"/>
      <c r="D139" s="1171"/>
      <c r="E139" s="1171"/>
      <c r="F139" s="1171"/>
    </row>
    <row r="140" spans="1:7" s="450" customFormat="1" ht="13.8">
      <c r="A140" s="405"/>
      <c r="B140" s="1203" t="s">
        <v>585</v>
      </c>
      <c r="C140" s="1204"/>
      <c r="D140" s="1204"/>
      <c r="E140" s="1204"/>
      <c r="F140" s="1204"/>
    </row>
    <row r="141" spans="1:7" ht="25.5" customHeight="1">
      <c r="A141" s="243"/>
      <c r="B141" s="1171" t="s">
        <v>586</v>
      </c>
      <c r="C141" s="1171"/>
      <c r="D141" s="1171"/>
      <c r="E141" s="1171"/>
      <c r="F141" s="1171"/>
    </row>
    <row r="142" spans="1:7" ht="29.25" customHeight="1">
      <c r="A142" s="243"/>
      <c r="B142" s="1167" t="s">
        <v>105</v>
      </c>
      <c r="C142" s="1171"/>
      <c r="D142" s="1171"/>
      <c r="E142" s="1171"/>
      <c r="F142" s="1171"/>
    </row>
    <row r="143" spans="1:7" ht="53.25" customHeight="1">
      <c r="A143" s="243"/>
      <c r="B143" s="1171" t="s">
        <v>982</v>
      </c>
      <c r="C143" s="1171"/>
      <c r="D143" s="1171"/>
      <c r="E143" s="1171"/>
      <c r="F143" s="1171"/>
    </row>
    <row r="144" spans="1:7">
      <c r="A144" s="243"/>
      <c r="B144" s="1167"/>
      <c r="C144" s="1171"/>
      <c r="D144" s="1171"/>
      <c r="E144" s="1171"/>
      <c r="F144" s="1171"/>
    </row>
    <row r="145" spans="1:7" s="452" customFormat="1">
      <c r="A145" s="406"/>
      <c r="B145" s="1211" t="s">
        <v>587</v>
      </c>
      <c r="C145" s="1211"/>
      <c r="D145" s="1211"/>
      <c r="E145" s="1211"/>
      <c r="F145" s="1211"/>
    </row>
    <row r="146" spans="1:7" ht="36.75" customHeight="1">
      <c r="A146" s="243"/>
      <c r="B146" s="1212" t="s">
        <v>2716</v>
      </c>
      <c r="C146" s="1213"/>
      <c r="D146" s="1213"/>
      <c r="E146" s="1213"/>
      <c r="F146" s="1213"/>
      <c r="G146" s="1091"/>
    </row>
    <row r="147" spans="1:7" ht="42" customHeight="1">
      <c r="A147" s="243"/>
      <c r="B147" s="1171" t="s">
        <v>1643</v>
      </c>
      <c r="C147" s="1171"/>
      <c r="D147" s="1171"/>
      <c r="E147" s="1171"/>
      <c r="F147" s="1171"/>
      <c r="G147" s="447"/>
    </row>
    <row r="148" spans="1:7" ht="39" customHeight="1">
      <c r="A148" s="243"/>
      <c r="B148" s="1167" t="s">
        <v>588</v>
      </c>
      <c r="C148" s="1171"/>
      <c r="D148" s="1171"/>
      <c r="E148" s="1171"/>
      <c r="F148" s="1171"/>
    </row>
    <row r="149" spans="1:7" ht="63" customHeight="1">
      <c r="A149" s="243"/>
      <c r="B149" s="1171" t="s">
        <v>1475</v>
      </c>
      <c r="C149" s="1171"/>
      <c r="D149" s="1171"/>
      <c r="E149" s="1171"/>
      <c r="F149" s="1171"/>
    </row>
    <row r="150" spans="1:7" ht="52.5" customHeight="1">
      <c r="A150" s="243"/>
      <c r="B150" s="1167" t="s">
        <v>1485</v>
      </c>
      <c r="C150" s="1171"/>
      <c r="D150" s="1171"/>
      <c r="E150" s="1171"/>
      <c r="F150" s="1171"/>
      <c r="G150" s="449"/>
    </row>
    <row r="151" spans="1:7" ht="13.8">
      <c r="A151" s="243"/>
      <c r="B151" s="1214"/>
      <c r="C151" s="1215"/>
      <c r="D151" s="1215"/>
      <c r="E151" s="1215"/>
      <c r="F151" s="1215"/>
    </row>
    <row r="152" spans="1:7" ht="27" customHeight="1">
      <c r="A152" s="243"/>
      <c r="B152" s="1216" t="s">
        <v>589</v>
      </c>
      <c r="C152" s="1217"/>
      <c r="D152" s="1217"/>
      <c r="E152" s="1217"/>
      <c r="F152" s="1218"/>
    </row>
    <row r="153" spans="1:7" ht="13.8">
      <c r="A153" s="243"/>
      <c r="B153" s="422"/>
      <c r="C153" s="422"/>
      <c r="D153" s="247"/>
      <c r="E153" s="247"/>
      <c r="F153" s="248"/>
    </row>
    <row r="154" spans="1:7" ht="13.8">
      <c r="A154" s="243"/>
      <c r="B154" s="421" t="s">
        <v>336</v>
      </c>
      <c r="C154" s="421"/>
      <c r="D154" s="247"/>
      <c r="E154" s="247"/>
      <c r="F154" s="248"/>
    </row>
    <row r="155" spans="1:7" ht="54" customHeight="1">
      <c r="A155" s="243"/>
      <c r="B155" s="1171" t="s">
        <v>1627</v>
      </c>
      <c r="C155" s="1171"/>
      <c r="D155" s="1171"/>
      <c r="E155" s="1171"/>
      <c r="F155" s="1171"/>
    </row>
    <row r="156" spans="1:7" ht="33" customHeight="1">
      <c r="A156" s="243"/>
      <c r="B156" s="1171" t="s">
        <v>1628</v>
      </c>
      <c r="C156" s="1171"/>
      <c r="D156" s="1171"/>
      <c r="E156" s="1171"/>
      <c r="F156" s="1171"/>
      <c r="G156" s="447"/>
    </row>
    <row r="157" spans="1:7" ht="13.8">
      <c r="A157" s="243"/>
      <c r="B157" s="421" t="s">
        <v>590</v>
      </c>
      <c r="C157" s="421"/>
      <c r="D157" s="247"/>
      <c r="E157" s="247"/>
      <c r="F157" s="248"/>
    </row>
    <row r="158" spans="1:7" ht="27" customHeight="1">
      <c r="A158" s="243"/>
      <c r="B158" s="1171" t="s">
        <v>1616</v>
      </c>
      <c r="C158" s="1171"/>
      <c r="D158" s="1171"/>
      <c r="E158" s="1171"/>
      <c r="F158" s="1171"/>
    </row>
    <row r="159" spans="1:7">
      <c r="A159" s="243"/>
      <c r="B159" s="1171" t="s">
        <v>591</v>
      </c>
      <c r="C159" s="1171"/>
      <c r="D159" s="1171"/>
      <c r="E159" s="1171"/>
      <c r="F159" s="1171"/>
    </row>
    <row r="160" spans="1:7">
      <c r="A160" s="243"/>
      <c r="B160" s="1171" t="s">
        <v>592</v>
      </c>
      <c r="C160" s="1171"/>
      <c r="D160" s="1171"/>
      <c r="E160" s="1171"/>
      <c r="F160" s="1171"/>
    </row>
    <row r="161" spans="1:7">
      <c r="A161" s="243"/>
      <c r="B161" s="1171" t="s">
        <v>593</v>
      </c>
      <c r="C161" s="1171"/>
      <c r="D161" s="1171"/>
      <c r="E161" s="1171"/>
      <c r="F161" s="1171"/>
    </row>
    <row r="162" spans="1:7" ht="29.25" customHeight="1">
      <c r="A162" s="243"/>
      <c r="B162" s="1171" t="s">
        <v>594</v>
      </c>
      <c r="C162" s="1171"/>
      <c r="D162" s="1171"/>
      <c r="E162" s="1171"/>
      <c r="F162" s="1171"/>
    </row>
    <row r="163" spans="1:7">
      <c r="A163" s="243"/>
      <c r="B163" s="1171" t="s">
        <v>595</v>
      </c>
      <c r="C163" s="1171"/>
      <c r="D163" s="1171"/>
      <c r="E163" s="1171"/>
      <c r="F163" s="1171"/>
    </row>
    <row r="164" spans="1:7">
      <c r="A164" s="243"/>
      <c r="B164" s="1171" t="s">
        <v>596</v>
      </c>
      <c r="C164" s="1171"/>
      <c r="D164" s="1171"/>
      <c r="E164" s="1171"/>
      <c r="F164" s="1171"/>
    </row>
    <row r="165" spans="1:7" ht="29.25" customHeight="1">
      <c r="A165" s="243"/>
      <c r="B165" s="1171" t="s">
        <v>597</v>
      </c>
      <c r="C165" s="1171"/>
      <c r="D165" s="1171"/>
      <c r="E165" s="1171"/>
      <c r="F165" s="1171"/>
    </row>
    <row r="166" spans="1:7">
      <c r="A166" s="243"/>
      <c r="B166" s="1171" t="s">
        <v>598</v>
      </c>
      <c r="C166" s="1171"/>
      <c r="D166" s="1171"/>
      <c r="E166" s="1171"/>
      <c r="F166" s="1171"/>
    </row>
    <row r="167" spans="1:7">
      <c r="A167" s="243"/>
      <c r="B167" s="1171" t="s">
        <v>599</v>
      </c>
      <c r="C167" s="1171"/>
      <c r="D167" s="1171"/>
      <c r="E167" s="1171"/>
      <c r="F167" s="1171"/>
    </row>
    <row r="168" spans="1:7">
      <c r="A168" s="243"/>
      <c r="B168" s="1171" t="s">
        <v>600</v>
      </c>
      <c r="C168" s="1171"/>
      <c r="D168" s="1171"/>
      <c r="E168" s="1171"/>
      <c r="F168" s="1171"/>
    </row>
    <row r="169" spans="1:7" ht="36" customHeight="1">
      <c r="A169" s="243"/>
      <c r="B169" s="1171" t="s">
        <v>1653</v>
      </c>
      <c r="C169" s="1171"/>
      <c r="D169" s="1171"/>
      <c r="E169" s="1171"/>
      <c r="F169" s="1171"/>
    </row>
    <row r="170" spans="1:7" ht="26.25" customHeight="1">
      <c r="A170" s="243"/>
      <c r="B170" s="1171" t="s">
        <v>601</v>
      </c>
      <c r="C170" s="1171"/>
      <c r="D170" s="1171"/>
      <c r="E170" s="1171"/>
      <c r="F170" s="1171"/>
    </row>
    <row r="171" spans="1:7" ht="24.75" customHeight="1">
      <c r="A171" s="243"/>
      <c r="B171" s="1171" t="s">
        <v>1486</v>
      </c>
      <c r="C171" s="1171"/>
      <c r="D171" s="1171"/>
      <c r="E171" s="1171"/>
      <c r="F171" s="1171"/>
      <c r="G171" s="452"/>
    </row>
    <row r="172" spans="1:7">
      <c r="A172" s="243"/>
      <c r="B172" s="1171" t="s">
        <v>1624</v>
      </c>
      <c r="C172" s="1171"/>
      <c r="D172" s="1171"/>
      <c r="E172" s="1171"/>
      <c r="F172" s="1171"/>
    </row>
    <row r="173" spans="1:7" ht="25.5" customHeight="1">
      <c r="A173" s="243"/>
      <c r="B173" s="1171" t="s">
        <v>1487</v>
      </c>
      <c r="C173" s="1171"/>
      <c r="D173" s="1171"/>
      <c r="E173" s="1171"/>
      <c r="F173" s="1171"/>
      <c r="G173" s="447"/>
    </row>
    <row r="174" spans="1:7" ht="13.8">
      <c r="A174" s="243"/>
      <c r="B174" s="421" t="s">
        <v>166</v>
      </c>
      <c r="C174" s="421"/>
      <c r="D174" s="247"/>
      <c r="E174" s="247"/>
      <c r="F174" s="248"/>
    </row>
    <row r="175" spans="1:7" ht="51.75" customHeight="1">
      <c r="A175" s="243"/>
      <c r="B175" s="1171" t="s">
        <v>602</v>
      </c>
      <c r="C175" s="1171"/>
      <c r="D175" s="1171"/>
      <c r="E175" s="1171"/>
      <c r="F175" s="1171"/>
    </row>
    <row r="176" spans="1:7" ht="12.75" customHeight="1">
      <c r="A176" s="243"/>
      <c r="B176" s="421" t="s">
        <v>603</v>
      </c>
      <c r="C176" s="421"/>
      <c r="D176" s="247"/>
      <c r="E176" s="247"/>
      <c r="F176" s="248"/>
    </row>
    <row r="177" spans="1:7" ht="27.75" customHeight="1">
      <c r="A177" s="243"/>
      <c r="B177" s="1171" t="s">
        <v>604</v>
      </c>
      <c r="C177" s="1171"/>
      <c r="D177" s="1171"/>
      <c r="E177" s="1171"/>
      <c r="F177" s="1171"/>
    </row>
    <row r="178" spans="1:7" ht="12.75" customHeight="1">
      <c r="A178" s="243"/>
      <c r="B178" s="421" t="s">
        <v>605</v>
      </c>
      <c r="C178" s="421"/>
      <c r="D178" s="247"/>
      <c r="E178" s="247"/>
      <c r="F178" s="248"/>
    </row>
    <row r="179" spans="1:7" ht="53.25" customHeight="1">
      <c r="A179" s="243"/>
      <c r="B179" s="1171" t="s">
        <v>606</v>
      </c>
      <c r="C179" s="1171"/>
      <c r="D179" s="1171"/>
      <c r="E179" s="1171"/>
      <c r="F179" s="1171"/>
    </row>
    <row r="180" spans="1:7" ht="13.8">
      <c r="A180" s="243"/>
      <c r="B180" s="421" t="s">
        <v>607</v>
      </c>
      <c r="C180" s="421"/>
      <c r="D180" s="247"/>
      <c r="E180" s="247"/>
      <c r="F180" s="248"/>
    </row>
    <row r="181" spans="1:7" ht="30.75" customHeight="1">
      <c r="A181" s="243"/>
      <c r="B181" s="1171" t="s">
        <v>608</v>
      </c>
      <c r="C181" s="1171"/>
      <c r="D181" s="1171"/>
      <c r="E181" s="1171"/>
      <c r="F181" s="1171"/>
    </row>
    <row r="182" spans="1:7" ht="12.75" customHeight="1">
      <c r="A182" s="243"/>
      <c r="B182" s="421" t="s">
        <v>609</v>
      </c>
      <c r="C182" s="421"/>
      <c r="D182" s="247"/>
      <c r="E182" s="247"/>
      <c r="F182" s="248"/>
    </row>
    <row r="183" spans="1:7" ht="16.5" customHeight="1">
      <c r="A183" s="243"/>
      <c r="B183" s="1171" t="s">
        <v>1488</v>
      </c>
      <c r="C183" s="1171"/>
      <c r="D183" s="1171"/>
      <c r="E183" s="1171"/>
      <c r="F183" s="1171"/>
    </row>
    <row r="184" spans="1:7" ht="13.8">
      <c r="A184" s="243"/>
      <c r="B184" s="421" t="s">
        <v>610</v>
      </c>
      <c r="C184" s="421"/>
      <c r="D184" s="247"/>
      <c r="E184" s="247"/>
      <c r="F184" s="248"/>
    </row>
    <row r="185" spans="1:7" ht="50.25" customHeight="1">
      <c r="A185" s="243"/>
      <c r="B185" s="1171" t="s">
        <v>1489</v>
      </c>
      <c r="C185" s="1171"/>
      <c r="D185" s="1171"/>
      <c r="E185" s="1171"/>
      <c r="F185" s="1171"/>
      <c r="G185" s="449"/>
    </row>
    <row r="186" spans="1:7">
      <c r="A186" s="243"/>
      <c r="B186" s="422"/>
      <c r="C186" s="422"/>
      <c r="D186" s="422"/>
      <c r="E186" s="422"/>
      <c r="F186" s="422"/>
    </row>
    <row r="187" spans="1:7">
      <c r="A187" s="243"/>
      <c r="B187" s="1222" t="s">
        <v>611</v>
      </c>
      <c r="C187" s="1223"/>
      <c r="D187" s="1223"/>
      <c r="E187" s="1223"/>
      <c r="F187" s="1224"/>
    </row>
    <row r="188" spans="1:7" ht="15.6">
      <c r="A188" s="243"/>
      <c r="B188" s="249"/>
      <c r="C188" s="249"/>
      <c r="D188" s="250"/>
      <c r="E188" s="250"/>
      <c r="F188" s="251"/>
    </row>
    <row r="189" spans="1:7">
      <c r="A189" s="243"/>
      <c r="B189" s="1225" t="s">
        <v>259</v>
      </c>
      <c r="C189" s="1226"/>
      <c r="D189" s="1226"/>
      <c r="E189" s="1226"/>
      <c r="F189" s="1227"/>
    </row>
    <row r="190" spans="1:7" ht="25.5" customHeight="1">
      <c r="A190" s="243"/>
      <c r="B190" s="1171" t="s">
        <v>612</v>
      </c>
      <c r="C190" s="1171"/>
      <c r="D190" s="1171"/>
      <c r="E190" s="1171"/>
      <c r="F190" s="1171"/>
    </row>
    <row r="191" spans="1:7" ht="14.25" customHeight="1">
      <c r="A191" s="243"/>
      <c r="B191" s="1171" t="s">
        <v>983</v>
      </c>
      <c r="C191" s="1171"/>
      <c r="D191" s="1171"/>
      <c r="E191" s="1171"/>
      <c r="F191" s="1171"/>
    </row>
    <row r="192" spans="1:7">
      <c r="A192" s="243"/>
      <c r="B192" s="1171" t="s">
        <v>613</v>
      </c>
      <c r="C192" s="1171"/>
      <c r="D192" s="1171"/>
      <c r="E192" s="1171"/>
      <c r="F192" s="1171"/>
    </row>
    <row r="193" spans="1:7" ht="40.5" customHeight="1">
      <c r="A193" s="243"/>
      <c r="B193" s="1171" t="s">
        <v>614</v>
      </c>
      <c r="C193" s="1171"/>
      <c r="D193" s="1171"/>
      <c r="E193" s="1171"/>
      <c r="F193" s="1171"/>
    </row>
    <row r="194" spans="1:7" ht="26.25" customHeight="1">
      <c r="A194" s="243"/>
      <c r="B194" s="1171" t="s">
        <v>1654</v>
      </c>
      <c r="C194" s="1171"/>
      <c r="D194" s="1171"/>
      <c r="E194" s="1171"/>
      <c r="F194" s="1171"/>
    </row>
    <row r="195" spans="1:7" ht="28.5" customHeight="1">
      <c r="A195" s="243"/>
      <c r="B195" s="1171" t="s">
        <v>1490</v>
      </c>
      <c r="C195" s="1171"/>
      <c r="D195" s="1171"/>
      <c r="E195" s="1171"/>
      <c r="F195" s="1171"/>
    </row>
    <row r="196" spans="1:7">
      <c r="A196" s="243"/>
      <c r="B196" s="1167" t="s">
        <v>1492</v>
      </c>
      <c r="C196" s="1171"/>
      <c r="D196" s="1171"/>
      <c r="E196" s="1171"/>
      <c r="F196" s="1171"/>
      <c r="G196" s="449"/>
    </row>
    <row r="197" spans="1:7" ht="38.25" customHeight="1">
      <c r="A197" s="243"/>
      <c r="B197" s="1171" t="s">
        <v>615</v>
      </c>
      <c r="C197" s="1171"/>
      <c r="D197" s="1171"/>
      <c r="E197" s="1171"/>
      <c r="F197" s="1171"/>
    </row>
    <row r="198" spans="1:7" ht="37.5" customHeight="1">
      <c r="A198" s="243"/>
      <c r="B198" s="1171"/>
      <c r="C198" s="1171"/>
      <c r="D198" s="1171"/>
      <c r="E198" s="1171"/>
      <c r="F198" s="1171"/>
    </row>
    <row r="199" spans="1:7">
      <c r="A199" s="243"/>
      <c r="B199" s="252"/>
      <c r="C199" s="252"/>
      <c r="D199" s="252"/>
      <c r="E199" s="252"/>
      <c r="F199" s="253"/>
    </row>
    <row r="200" spans="1:7">
      <c r="A200" s="243"/>
      <c r="B200" s="1219" t="s">
        <v>616</v>
      </c>
      <c r="C200" s="1220"/>
      <c r="D200" s="1220"/>
      <c r="E200" s="1220"/>
      <c r="F200" s="1221"/>
    </row>
    <row r="201" spans="1:7" ht="26.25" customHeight="1">
      <c r="A201" s="243"/>
      <c r="B201" s="1171" t="s">
        <v>1491</v>
      </c>
      <c r="C201" s="1171"/>
      <c r="D201" s="1171"/>
      <c r="E201" s="1171"/>
      <c r="F201" s="1171"/>
    </row>
    <row r="202" spans="1:7" ht="13.8">
      <c r="A202" s="243"/>
      <c r="B202" s="252"/>
      <c r="C202" s="252"/>
      <c r="D202" s="250"/>
      <c r="E202" s="250"/>
      <c r="F202" s="251"/>
    </row>
    <row r="203" spans="1:7">
      <c r="A203" s="243"/>
      <c r="B203" s="1219" t="s">
        <v>617</v>
      </c>
      <c r="C203" s="1220"/>
      <c r="D203" s="1220"/>
      <c r="E203" s="1220"/>
      <c r="F203" s="1221"/>
    </row>
    <row r="204" spans="1:7" ht="13.8">
      <c r="A204" s="243"/>
      <c r="B204" s="252"/>
      <c r="C204" s="252"/>
      <c r="D204" s="250"/>
      <c r="E204" s="250"/>
      <c r="F204" s="251"/>
    </row>
    <row r="205" spans="1:7" ht="13.8">
      <c r="A205" s="243"/>
      <c r="B205" s="435" t="s">
        <v>190</v>
      </c>
      <c r="C205" s="435"/>
      <c r="D205" s="250"/>
      <c r="E205" s="250"/>
      <c r="F205" s="251"/>
    </row>
    <row r="206" spans="1:7">
      <c r="A206" s="243"/>
      <c r="B206" s="1171" t="s">
        <v>618</v>
      </c>
      <c r="C206" s="1171"/>
      <c r="D206" s="1171"/>
      <c r="E206" s="1171"/>
      <c r="F206" s="1171"/>
    </row>
    <row r="207" spans="1:7">
      <c r="A207" s="243"/>
      <c r="B207" s="1171" t="s">
        <v>949</v>
      </c>
      <c r="C207" s="1171"/>
      <c r="D207" s="1171"/>
      <c r="E207" s="1171"/>
      <c r="F207" s="1171"/>
    </row>
    <row r="208" spans="1:7" ht="27.75" customHeight="1">
      <c r="A208" s="243"/>
      <c r="B208" s="1171" t="s">
        <v>1564</v>
      </c>
      <c r="C208" s="1171"/>
      <c r="D208" s="1171"/>
      <c r="E208" s="1171"/>
      <c r="F208" s="1171"/>
    </row>
    <row r="209" spans="1:7" ht="51" customHeight="1">
      <c r="A209" s="243"/>
      <c r="B209" s="1171" t="s">
        <v>1565</v>
      </c>
      <c r="C209" s="1171"/>
      <c r="D209" s="1171"/>
      <c r="E209" s="1171"/>
      <c r="F209" s="1171"/>
    </row>
    <row r="210" spans="1:7" ht="50.25" customHeight="1">
      <c r="A210" s="243"/>
      <c r="B210" s="1171" t="s">
        <v>1493</v>
      </c>
      <c r="C210" s="1171"/>
      <c r="D210" s="1171"/>
      <c r="E210" s="1171"/>
      <c r="F210" s="1171"/>
    </row>
    <row r="211" spans="1:7" ht="37.5" customHeight="1">
      <c r="A211" s="243"/>
      <c r="B211" s="1171" t="s">
        <v>1494</v>
      </c>
      <c r="C211" s="1171"/>
      <c r="D211" s="1171"/>
      <c r="E211" s="1171"/>
      <c r="F211" s="1171"/>
    </row>
    <row r="212" spans="1:7" ht="27" customHeight="1">
      <c r="A212" s="243"/>
      <c r="B212" s="1171" t="s">
        <v>1495</v>
      </c>
      <c r="C212" s="1171"/>
      <c r="D212" s="1171"/>
      <c r="E212" s="1171"/>
      <c r="F212" s="1171"/>
    </row>
    <row r="213" spans="1:7" ht="28.5" customHeight="1">
      <c r="A213" s="243"/>
      <c r="B213" s="1171" t="s">
        <v>1508</v>
      </c>
      <c r="C213" s="1171"/>
      <c r="D213" s="1171"/>
      <c r="E213" s="1171"/>
      <c r="F213" s="1171"/>
      <c r="G213" s="447"/>
    </row>
    <row r="214" spans="1:7" ht="27" customHeight="1">
      <c r="A214" s="243"/>
      <c r="B214" s="1171" t="s">
        <v>1496</v>
      </c>
      <c r="C214" s="1171"/>
      <c r="D214" s="1171"/>
      <c r="E214" s="1171"/>
      <c r="F214" s="1171"/>
    </row>
    <row r="215" spans="1:7" ht="61.5" customHeight="1">
      <c r="A215" s="243"/>
      <c r="B215" s="1167" t="s">
        <v>2694</v>
      </c>
      <c r="C215" s="1171"/>
      <c r="D215" s="1171"/>
      <c r="E215" s="1171"/>
      <c r="F215" s="1171"/>
    </row>
    <row r="216" spans="1:7" ht="27" customHeight="1">
      <c r="A216" s="243"/>
      <c r="B216" s="1171" t="s">
        <v>1498</v>
      </c>
      <c r="C216" s="1171"/>
      <c r="D216" s="1171"/>
      <c r="E216" s="1171"/>
      <c r="F216" s="1171"/>
      <c r="G216" s="449"/>
    </row>
    <row r="217" spans="1:7">
      <c r="A217" s="243"/>
      <c r="B217" s="1171" t="s">
        <v>619</v>
      </c>
      <c r="C217" s="1171"/>
      <c r="D217" s="1171"/>
      <c r="E217" s="1171"/>
      <c r="F217" s="1171"/>
    </row>
    <row r="218" spans="1:7">
      <c r="A218" s="243"/>
      <c r="B218" s="1171" t="s">
        <v>620</v>
      </c>
      <c r="C218" s="1171"/>
      <c r="D218" s="1171"/>
      <c r="E218" s="1171"/>
      <c r="F218" s="1171"/>
    </row>
    <row r="219" spans="1:7" ht="39" customHeight="1">
      <c r="A219" s="243"/>
      <c r="B219" s="1171" t="s">
        <v>1497</v>
      </c>
      <c r="C219" s="1171"/>
      <c r="D219" s="1171"/>
      <c r="E219" s="1171"/>
      <c r="F219" s="1171"/>
    </row>
    <row r="220" spans="1:7" ht="37.5" customHeight="1">
      <c r="A220" s="243"/>
      <c r="B220" s="1171" t="s">
        <v>621</v>
      </c>
      <c r="C220" s="1171"/>
      <c r="D220" s="1171"/>
      <c r="E220" s="1171"/>
      <c r="F220" s="1171"/>
    </row>
    <row r="221" spans="1:7" ht="25.5" customHeight="1">
      <c r="A221" s="243"/>
      <c r="B221" s="1171" t="s">
        <v>622</v>
      </c>
      <c r="C221" s="1171"/>
      <c r="D221" s="1171"/>
      <c r="E221" s="1171"/>
      <c r="F221" s="1171"/>
    </row>
    <row r="222" spans="1:7" ht="26.25" customHeight="1">
      <c r="A222" s="243"/>
      <c r="B222" s="1171" t="s">
        <v>1499</v>
      </c>
      <c r="C222" s="1171"/>
      <c r="D222" s="1171"/>
      <c r="E222" s="1171"/>
      <c r="F222" s="1171"/>
      <c r="G222" s="447"/>
    </row>
    <row r="223" spans="1:7" ht="75" customHeight="1">
      <c r="A223" s="243"/>
      <c r="B223" s="1171" t="s">
        <v>1525</v>
      </c>
      <c r="C223" s="1171"/>
      <c r="D223" s="1171"/>
      <c r="E223" s="1171"/>
      <c r="F223" s="1171"/>
    </row>
    <row r="224" spans="1:7" ht="39.75" customHeight="1">
      <c r="A224" s="243"/>
      <c r="B224" s="1171" t="s">
        <v>1655</v>
      </c>
      <c r="C224" s="1171"/>
      <c r="D224" s="1171"/>
      <c r="E224" s="1171"/>
      <c r="F224" s="1171"/>
    </row>
    <row r="225" spans="1:7" ht="28.5" customHeight="1">
      <c r="A225" s="243"/>
      <c r="B225" s="1171" t="s">
        <v>928</v>
      </c>
      <c r="C225" s="1171"/>
      <c r="D225" s="1171"/>
      <c r="E225" s="1171"/>
      <c r="F225" s="1171"/>
    </row>
    <row r="226" spans="1:7" ht="14.25" customHeight="1">
      <c r="A226" s="243"/>
      <c r="B226" s="1171" t="s">
        <v>623</v>
      </c>
      <c r="C226" s="1171"/>
      <c r="D226" s="1171"/>
      <c r="E226" s="1171"/>
      <c r="F226" s="1171"/>
    </row>
    <row r="227" spans="1:7" ht="39" customHeight="1">
      <c r="A227" s="243"/>
      <c r="B227" s="1171" t="s">
        <v>1526</v>
      </c>
      <c r="C227" s="1171"/>
      <c r="D227" s="1171"/>
      <c r="E227" s="1171"/>
      <c r="F227" s="1171"/>
      <c r="G227" s="452"/>
    </row>
    <row r="228" spans="1:7" ht="26.25" customHeight="1">
      <c r="A228" s="243"/>
      <c r="B228" s="1171" t="s">
        <v>950</v>
      </c>
      <c r="C228" s="1171"/>
      <c r="D228" s="1171"/>
      <c r="E228" s="1171"/>
      <c r="F228" s="1171"/>
    </row>
    <row r="229" spans="1:7" ht="39" customHeight="1">
      <c r="A229" s="243"/>
      <c r="B229" s="1171" t="s">
        <v>624</v>
      </c>
      <c r="C229" s="1171"/>
      <c r="D229" s="1171"/>
      <c r="E229" s="1171"/>
      <c r="F229" s="1171"/>
    </row>
    <row r="230" spans="1:7">
      <c r="A230" s="243"/>
      <c r="B230" s="1171" t="s">
        <v>625</v>
      </c>
      <c r="C230" s="1171"/>
      <c r="D230" s="1171"/>
      <c r="E230" s="1171"/>
      <c r="F230" s="1171"/>
    </row>
    <row r="231" spans="1:7">
      <c r="A231" s="243"/>
      <c r="B231" s="1171" t="s">
        <v>626</v>
      </c>
      <c r="C231" s="1171"/>
      <c r="D231" s="1171"/>
      <c r="E231" s="1171"/>
      <c r="F231" s="1171"/>
    </row>
    <row r="232" spans="1:7">
      <c r="A232" s="243"/>
      <c r="B232" s="1167" t="s">
        <v>1527</v>
      </c>
      <c r="C232" s="1171"/>
      <c r="D232" s="1171"/>
      <c r="E232" s="1171"/>
      <c r="F232" s="1171"/>
      <c r="G232" s="449"/>
    </row>
    <row r="233" spans="1:7" ht="26.25" customHeight="1">
      <c r="A233" s="243"/>
      <c r="B233" s="1171" t="s">
        <v>627</v>
      </c>
      <c r="C233" s="1171"/>
      <c r="D233" s="1171"/>
      <c r="E233" s="1171"/>
      <c r="F233" s="1171"/>
    </row>
    <row r="234" spans="1:7" ht="51" customHeight="1">
      <c r="A234" s="243"/>
      <c r="B234" s="1171" t="s">
        <v>628</v>
      </c>
      <c r="C234" s="1171"/>
      <c r="D234" s="1171"/>
      <c r="E234" s="1171"/>
      <c r="F234" s="1171"/>
      <c r="G234" s="254"/>
    </row>
    <row r="235" spans="1:7" ht="51" customHeight="1">
      <c r="A235" s="243"/>
      <c r="B235" s="1171" t="s">
        <v>629</v>
      </c>
      <c r="C235" s="1171"/>
      <c r="D235" s="1171"/>
      <c r="E235" s="1171"/>
      <c r="F235" s="1171"/>
      <c r="G235" s="254"/>
    </row>
    <row r="236" spans="1:7" ht="52.5" customHeight="1">
      <c r="A236" s="243"/>
      <c r="B236" s="1171" t="s">
        <v>1528</v>
      </c>
      <c r="C236" s="1171"/>
      <c r="D236" s="1171"/>
      <c r="E236" s="1171"/>
      <c r="F236" s="1171"/>
    </row>
    <row r="237" spans="1:7" ht="36.75" customHeight="1">
      <c r="A237" s="243"/>
      <c r="B237" s="1171" t="s">
        <v>630</v>
      </c>
      <c r="C237" s="1171"/>
      <c r="D237" s="1171"/>
      <c r="E237" s="1171"/>
      <c r="F237" s="1171"/>
    </row>
    <row r="238" spans="1:7">
      <c r="A238" s="243"/>
      <c r="B238" s="255"/>
      <c r="C238" s="255"/>
      <c r="D238" s="255"/>
      <c r="E238" s="255"/>
      <c r="F238" s="256"/>
    </row>
    <row r="239" spans="1:7" ht="13.8">
      <c r="A239" s="243"/>
      <c r="B239" s="435" t="s">
        <v>631</v>
      </c>
      <c r="C239" s="435"/>
      <c r="D239" s="250"/>
      <c r="E239" s="250"/>
      <c r="F239" s="251"/>
    </row>
    <row r="240" spans="1:7" ht="38.25" customHeight="1">
      <c r="A240" s="243"/>
      <c r="B240" s="1171" t="s">
        <v>1566</v>
      </c>
      <c r="C240" s="1171"/>
      <c r="D240" s="1171"/>
      <c r="E240" s="1171"/>
      <c r="F240" s="1171"/>
      <c r="G240" s="452"/>
    </row>
    <row r="241" spans="1:7" ht="74.25" customHeight="1">
      <c r="A241" s="243"/>
      <c r="B241" s="1167" t="s">
        <v>2695</v>
      </c>
      <c r="C241" s="1171"/>
      <c r="D241" s="1171"/>
      <c r="E241" s="1171"/>
      <c r="F241" s="1171"/>
    </row>
    <row r="242" spans="1:7" ht="38.25" customHeight="1">
      <c r="A242" s="243"/>
      <c r="B242" s="1171" t="s">
        <v>632</v>
      </c>
      <c r="C242" s="1171"/>
      <c r="D242" s="1171"/>
      <c r="E242" s="1171"/>
      <c r="F242" s="1171"/>
    </row>
    <row r="243" spans="1:7" ht="25.5" customHeight="1">
      <c r="A243" s="243"/>
      <c r="B243" s="1171" t="s">
        <v>1529</v>
      </c>
      <c r="C243" s="1171"/>
      <c r="D243" s="1171"/>
      <c r="E243" s="1171"/>
      <c r="F243" s="1171"/>
    </row>
    <row r="244" spans="1:7">
      <c r="A244" s="243"/>
      <c r="B244" s="1171" t="s">
        <v>633</v>
      </c>
      <c r="C244" s="1171"/>
      <c r="D244" s="1171"/>
      <c r="E244" s="1171"/>
      <c r="F244" s="1171"/>
    </row>
    <row r="245" spans="1:7">
      <c r="A245" s="243"/>
      <c r="B245" s="1171" t="s">
        <v>634</v>
      </c>
      <c r="C245" s="1171"/>
      <c r="D245" s="1171"/>
      <c r="E245" s="1171"/>
      <c r="F245" s="1171"/>
    </row>
    <row r="246" spans="1:7">
      <c r="A246" s="243"/>
      <c r="B246" s="1171" t="s">
        <v>635</v>
      </c>
      <c r="C246" s="1171"/>
      <c r="D246" s="1171"/>
      <c r="E246" s="1171"/>
      <c r="F246" s="1171"/>
    </row>
    <row r="247" spans="1:7">
      <c r="A247" s="243"/>
      <c r="B247" s="1171" t="s">
        <v>636</v>
      </c>
      <c r="C247" s="1171"/>
      <c r="D247" s="1171"/>
      <c r="E247" s="1171"/>
      <c r="F247" s="1171"/>
    </row>
    <row r="248" spans="1:7">
      <c r="A248" s="243"/>
      <c r="B248" s="1171" t="s">
        <v>637</v>
      </c>
      <c r="C248" s="1171"/>
      <c r="D248" s="1171"/>
      <c r="E248" s="1171"/>
      <c r="F248" s="1171"/>
    </row>
    <row r="249" spans="1:7">
      <c r="A249" s="243"/>
      <c r="B249" s="1171" t="s">
        <v>638</v>
      </c>
      <c r="C249" s="1171"/>
      <c r="D249" s="1171"/>
      <c r="E249" s="1171"/>
      <c r="F249" s="1171"/>
    </row>
    <row r="250" spans="1:7">
      <c r="A250" s="243"/>
      <c r="B250" s="1171" t="s">
        <v>639</v>
      </c>
      <c r="C250" s="1171"/>
      <c r="D250" s="1171"/>
      <c r="E250" s="1171"/>
      <c r="F250" s="1171"/>
    </row>
    <row r="251" spans="1:7">
      <c r="A251" s="243"/>
      <c r="B251" s="1171" t="s">
        <v>640</v>
      </c>
      <c r="C251" s="1171"/>
      <c r="D251" s="1171"/>
      <c r="E251" s="1171"/>
      <c r="F251" s="1171"/>
    </row>
    <row r="252" spans="1:7">
      <c r="A252" s="243"/>
      <c r="B252" s="1171" t="s">
        <v>641</v>
      </c>
      <c r="C252" s="1171"/>
      <c r="D252" s="1171"/>
      <c r="E252" s="1171"/>
      <c r="F252" s="1171"/>
    </row>
    <row r="253" spans="1:7" ht="26.25" customHeight="1">
      <c r="A253" s="243"/>
      <c r="B253" s="1171" t="s">
        <v>1530</v>
      </c>
      <c r="C253" s="1171"/>
      <c r="D253" s="1171"/>
      <c r="E253" s="1171"/>
      <c r="F253" s="1171"/>
      <c r="G253" s="447"/>
    </row>
    <row r="254" spans="1:7" ht="42.75" customHeight="1">
      <c r="A254" s="243"/>
      <c r="B254" s="1171"/>
      <c r="C254" s="1171"/>
      <c r="D254" s="1171"/>
      <c r="E254" s="1171"/>
      <c r="F254" s="1171"/>
      <c r="G254" s="447"/>
    </row>
    <row r="255" spans="1:7" ht="13.8">
      <c r="A255" s="243"/>
      <c r="B255" s="1167" t="s">
        <v>951</v>
      </c>
      <c r="C255" s="1193"/>
      <c r="D255" s="1193"/>
      <c r="E255" s="1193"/>
      <c r="F255" s="1193"/>
    </row>
    <row r="256" spans="1:7" ht="13.8">
      <c r="A256" s="243"/>
      <c r="B256" s="422"/>
      <c r="C256" s="422"/>
      <c r="D256" s="247"/>
      <c r="E256" s="247"/>
      <c r="F256" s="248"/>
    </row>
    <row r="257" spans="1:7" ht="31.5" customHeight="1">
      <c r="A257" s="243"/>
      <c r="B257" s="1171" t="s">
        <v>1567</v>
      </c>
      <c r="C257" s="1171"/>
      <c r="D257" s="1171"/>
      <c r="E257" s="1171"/>
      <c r="F257" s="1171"/>
      <c r="G257" s="447"/>
    </row>
    <row r="258" spans="1:7" ht="24.75" customHeight="1">
      <c r="A258" s="243"/>
      <c r="B258" s="1171" t="s">
        <v>642</v>
      </c>
      <c r="C258" s="1171"/>
      <c r="D258" s="1171"/>
      <c r="E258" s="1171"/>
      <c r="F258" s="1171"/>
    </row>
    <row r="259" spans="1:7" ht="38.25" customHeight="1">
      <c r="A259" s="243"/>
      <c r="B259" s="1171" t="s">
        <v>643</v>
      </c>
      <c r="C259" s="1171"/>
      <c r="D259" s="1171"/>
      <c r="E259" s="1171"/>
      <c r="F259" s="1171"/>
    </row>
    <row r="260" spans="1:7" ht="13.8">
      <c r="A260" s="243"/>
      <c r="B260" s="422"/>
      <c r="C260" s="422"/>
      <c r="D260" s="247"/>
      <c r="E260" s="247"/>
      <c r="F260" s="248"/>
    </row>
    <row r="261" spans="1:7" ht="13.8">
      <c r="A261" s="243"/>
      <c r="B261" s="422" t="s">
        <v>644</v>
      </c>
      <c r="C261" s="422"/>
      <c r="D261" s="247"/>
      <c r="E261" s="247"/>
      <c r="F261" s="248"/>
    </row>
    <row r="262" spans="1:7" ht="15.75" customHeight="1">
      <c r="A262" s="243"/>
      <c r="B262" s="1171" t="s">
        <v>645</v>
      </c>
      <c r="C262" s="1171"/>
      <c r="D262" s="1171"/>
      <c r="E262" s="1171"/>
      <c r="F262" s="1171"/>
    </row>
    <row r="263" spans="1:7">
      <c r="A263" s="243"/>
      <c r="B263" s="422"/>
      <c r="C263" s="422"/>
      <c r="D263" s="422"/>
      <c r="E263" s="422"/>
      <c r="F263" s="257"/>
    </row>
    <row r="264" spans="1:7">
      <c r="A264" s="243"/>
      <c r="B264" s="421" t="s">
        <v>148</v>
      </c>
      <c r="C264" s="421"/>
      <c r="D264" s="422"/>
      <c r="E264" s="422"/>
      <c r="F264" s="257"/>
    </row>
    <row r="265" spans="1:7">
      <c r="A265" s="243"/>
      <c r="B265" s="1171" t="s">
        <v>1531</v>
      </c>
      <c r="C265" s="1171"/>
      <c r="D265" s="1171"/>
      <c r="E265" s="1171"/>
      <c r="F265" s="1171"/>
    </row>
    <row r="266" spans="1:7">
      <c r="A266" s="243"/>
      <c r="B266" s="1171" t="s">
        <v>646</v>
      </c>
      <c r="C266" s="1171"/>
      <c r="D266" s="1171"/>
      <c r="E266" s="1171"/>
      <c r="F266" s="1171"/>
    </row>
    <row r="267" spans="1:7" ht="26.25" customHeight="1">
      <c r="A267" s="243"/>
      <c r="B267" s="1171" t="s">
        <v>647</v>
      </c>
      <c r="C267" s="1171"/>
      <c r="D267" s="1171"/>
      <c r="E267" s="1171"/>
      <c r="F267" s="1171"/>
    </row>
    <row r="268" spans="1:7" ht="27" customHeight="1">
      <c r="A268" s="243"/>
      <c r="B268" s="1171" t="s">
        <v>1532</v>
      </c>
      <c r="C268" s="1171"/>
      <c r="D268" s="1171"/>
      <c r="E268" s="1171"/>
      <c r="F268" s="1171"/>
    </row>
    <row r="269" spans="1:7" ht="25.5" customHeight="1">
      <c r="A269" s="243"/>
      <c r="B269" s="1171" t="s">
        <v>1533</v>
      </c>
      <c r="C269" s="1171"/>
      <c r="D269" s="1171"/>
      <c r="E269" s="1171"/>
      <c r="F269" s="1171"/>
    </row>
    <row r="270" spans="1:7" ht="51" customHeight="1">
      <c r="A270" s="243"/>
      <c r="B270" s="1171" t="s">
        <v>1534</v>
      </c>
      <c r="C270" s="1171"/>
      <c r="D270" s="1171"/>
      <c r="E270" s="1171"/>
      <c r="F270" s="1171"/>
      <c r="G270" s="449"/>
    </row>
    <row r="271" spans="1:7" ht="26.25" customHeight="1">
      <c r="A271" s="243"/>
      <c r="B271" s="1171" t="s">
        <v>1535</v>
      </c>
      <c r="C271" s="1171"/>
      <c r="D271" s="1171"/>
      <c r="E271" s="1171"/>
      <c r="F271" s="1171"/>
    </row>
    <row r="272" spans="1:7">
      <c r="A272" s="243"/>
      <c r="B272" s="1171" t="s">
        <v>648</v>
      </c>
      <c r="C272" s="1171"/>
      <c r="D272" s="1171"/>
      <c r="E272" s="1171"/>
      <c r="F272" s="1171"/>
    </row>
    <row r="273" spans="1:6">
      <c r="A273" s="243"/>
      <c r="B273" s="422" t="s">
        <v>649</v>
      </c>
      <c r="C273" s="422"/>
      <c r="D273" s="258"/>
      <c r="E273" s="258"/>
      <c r="F273" s="259"/>
    </row>
    <row r="274" spans="1:6">
      <c r="A274" s="243"/>
      <c r="B274" s="422" t="s">
        <v>650</v>
      </c>
      <c r="C274" s="422"/>
      <c r="D274" s="258"/>
      <c r="E274" s="258"/>
      <c r="F274" s="259"/>
    </row>
    <row r="275" spans="1:6">
      <c r="A275" s="243"/>
      <c r="B275" s="422" t="s">
        <v>651</v>
      </c>
      <c r="C275" s="422"/>
      <c r="D275" s="258"/>
      <c r="E275" s="258"/>
      <c r="F275" s="259"/>
    </row>
    <row r="276" spans="1:6">
      <c r="A276" s="243"/>
      <c r="B276" s="422" t="s">
        <v>652</v>
      </c>
      <c r="C276" s="422"/>
      <c r="D276" s="258"/>
      <c r="E276" s="258"/>
      <c r="F276" s="259"/>
    </row>
    <row r="277" spans="1:6">
      <c r="A277" s="243"/>
      <c r="B277" s="422" t="s">
        <v>653</v>
      </c>
      <c r="C277" s="422"/>
      <c r="D277" s="258"/>
      <c r="E277" s="258"/>
      <c r="F277" s="259"/>
    </row>
    <row r="278" spans="1:6">
      <c r="A278" s="243"/>
      <c r="B278" s="422" t="s">
        <v>654</v>
      </c>
      <c r="C278" s="422"/>
      <c r="D278" s="258"/>
      <c r="E278" s="258"/>
      <c r="F278" s="259"/>
    </row>
    <row r="279" spans="1:6">
      <c r="A279" s="243"/>
      <c r="B279" s="422" t="s">
        <v>655</v>
      </c>
      <c r="C279" s="422"/>
      <c r="D279" s="258"/>
      <c r="E279" s="258"/>
      <c r="F279" s="259"/>
    </row>
    <row r="280" spans="1:6">
      <c r="A280" s="243"/>
      <c r="B280" s="422" t="s">
        <v>656</v>
      </c>
      <c r="C280" s="422"/>
      <c r="D280" s="258"/>
      <c r="E280" s="258"/>
      <c r="F280" s="259"/>
    </row>
    <row r="281" spans="1:6" ht="38.25" customHeight="1">
      <c r="A281" s="243"/>
      <c r="B281" s="1171" t="s">
        <v>1500</v>
      </c>
      <c r="C281" s="1171"/>
      <c r="D281" s="1171"/>
      <c r="E281" s="1171"/>
      <c r="F281" s="1171"/>
    </row>
    <row r="282" spans="1:6">
      <c r="A282" s="243"/>
      <c r="B282" s="1171" t="s">
        <v>657</v>
      </c>
      <c r="C282" s="1171"/>
      <c r="D282" s="1171"/>
      <c r="E282" s="1171"/>
      <c r="F282" s="1171"/>
    </row>
    <row r="283" spans="1:6">
      <c r="A283" s="243"/>
      <c r="B283" s="1171" t="s">
        <v>658</v>
      </c>
      <c r="C283" s="1171"/>
      <c r="D283" s="1171"/>
      <c r="E283" s="1171"/>
      <c r="F283" s="1171"/>
    </row>
    <row r="284" spans="1:6">
      <c r="A284" s="243"/>
      <c r="B284" s="1171" t="s">
        <v>659</v>
      </c>
      <c r="C284" s="1171"/>
      <c r="D284" s="1171"/>
      <c r="E284" s="1171"/>
      <c r="F284" s="1171"/>
    </row>
    <row r="285" spans="1:6">
      <c r="A285" s="243"/>
      <c r="B285" s="422"/>
      <c r="C285" s="422"/>
      <c r="D285" s="422"/>
      <c r="E285" s="422"/>
      <c r="F285" s="257"/>
    </row>
    <row r="286" spans="1:6">
      <c r="A286" s="243"/>
      <c r="B286" s="435" t="s">
        <v>607</v>
      </c>
      <c r="C286" s="435"/>
      <c r="D286" s="255"/>
      <c r="E286" s="255"/>
      <c r="F286" s="256"/>
    </row>
    <row r="287" spans="1:6" ht="38.25" customHeight="1">
      <c r="A287" s="243"/>
      <c r="B287" s="1171" t="s">
        <v>660</v>
      </c>
      <c r="C287" s="1171"/>
      <c r="D287" s="1171"/>
      <c r="E287" s="1171"/>
      <c r="F287" s="1171"/>
    </row>
    <row r="288" spans="1:6" ht="49.5" customHeight="1">
      <c r="A288" s="243"/>
      <c r="B288" s="1171" t="s">
        <v>661</v>
      </c>
      <c r="C288" s="1171"/>
      <c r="D288" s="1171"/>
      <c r="E288" s="1171"/>
      <c r="F288" s="1171"/>
    </row>
    <row r="289" spans="1:14" ht="26.25" customHeight="1">
      <c r="A289" s="243"/>
      <c r="B289" s="1171" t="s">
        <v>662</v>
      </c>
      <c r="C289" s="1171"/>
      <c r="D289" s="1171"/>
      <c r="E289" s="1171"/>
      <c r="F289" s="1171"/>
    </row>
    <row r="290" spans="1:14" ht="26.25" customHeight="1">
      <c r="A290" s="243"/>
      <c r="B290" s="1171" t="s">
        <v>663</v>
      </c>
      <c r="C290" s="1171"/>
      <c r="D290" s="1171"/>
      <c r="E290" s="1171"/>
      <c r="F290" s="1171"/>
    </row>
    <row r="291" spans="1:14" ht="61.5" customHeight="1">
      <c r="A291" s="243"/>
      <c r="B291" s="1171" t="s">
        <v>664</v>
      </c>
      <c r="C291" s="1171"/>
      <c r="D291" s="1171"/>
      <c r="E291" s="1171"/>
      <c r="F291" s="1171"/>
    </row>
    <row r="292" spans="1:14" ht="38.25" customHeight="1">
      <c r="A292" s="243"/>
      <c r="B292" s="1171" t="s">
        <v>665</v>
      </c>
      <c r="C292" s="1171"/>
      <c r="D292" s="1171"/>
      <c r="E292" s="1171"/>
      <c r="F292" s="1171"/>
    </row>
    <row r="293" spans="1:14" ht="49.5" customHeight="1">
      <c r="A293" s="243"/>
      <c r="B293" s="1171" t="s">
        <v>666</v>
      </c>
      <c r="C293" s="1171"/>
      <c r="D293" s="1171"/>
      <c r="E293" s="1171"/>
      <c r="F293" s="1171"/>
    </row>
    <row r="294" spans="1:14" ht="39" customHeight="1">
      <c r="A294" s="243"/>
      <c r="B294" s="1171" t="s">
        <v>1509</v>
      </c>
      <c r="C294" s="1171"/>
      <c r="D294" s="1171"/>
      <c r="E294" s="1171"/>
      <c r="F294" s="1171"/>
    </row>
    <row r="295" spans="1:14" ht="24.75" customHeight="1">
      <c r="A295" s="243"/>
      <c r="B295" s="1171" t="s">
        <v>667</v>
      </c>
      <c r="C295" s="1171"/>
      <c r="D295" s="1171"/>
      <c r="E295" s="1171"/>
      <c r="F295" s="1171"/>
    </row>
    <row r="296" spans="1:14" ht="25.5" customHeight="1">
      <c r="A296" s="243"/>
      <c r="B296" s="1171" t="s">
        <v>668</v>
      </c>
      <c r="C296" s="1171"/>
      <c r="D296" s="1171"/>
      <c r="E296" s="1171"/>
      <c r="F296" s="1171"/>
    </row>
    <row r="297" spans="1:14" ht="50.25" customHeight="1">
      <c r="A297" s="243"/>
      <c r="B297" s="1171" t="s">
        <v>669</v>
      </c>
      <c r="C297" s="1171"/>
      <c r="D297" s="1171"/>
      <c r="E297" s="1171"/>
      <c r="F297" s="1171"/>
    </row>
    <row r="298" spans="1:14">
      <c r="A298" s="243"/>
      <c r="B298" s="422"/>
      <c r="C298" s="422"/>
      <c r="D298" s="422"/>
      <c r="E298" s="422"/>
      <c r="F298" s="422"/>
    </row>
    <row r="299" spans="1:14">
      <c r="A299" s="243"/>
      <c r="B299" s="260" t="s">
        <v>670</v>
      </c>
      <c r="C299" s="261"/>
      <c r="D299" s="262"/>
      <c r="E299" s="262"/>
      <c r="F299" s="263"/>
      <c r="G299" s="264"/>
      <c r="H299" s="453"/>
      <c r="I299" s="453"/>
      <c r="J299" s="453"/>
      <c r="K299" s="453"/>
      <c r="L299" s="453"/>
      <c r="M299" s="453"/>
      <c r="N299" s="453"/>
    </row>
    <row r="300" spans="1:14">
      <c r="A300" s="243"/>
      <c r="B300" s="265"/>
      <c r="C300" s="265"/>
      <c r="D300" s="255"/>
      <c r="E300" s="255"/>
      <c r="F300" s="256"/>
      <c r="G300" s="264"/>
      <c r="H300" s="453"/>
      <c r="I300" s="453"/>
      <c r="J300" s="453"/>
      <c r="K300" s="453"/>
      <c r="L300" s="453"/>
      <c r="M300" s="453"/>
      <c r="N300" s="453"/>
    </row>
    <row r="301" spans="1:14" ht="22.5" customHeight="1">
      <c r="A301" s="243"/>
      <c r="B301" s="1171" t="s">
        <v>1536</v>
      </c>
      <c r="C301" s="1171"/>
      <c r="D301" s="1171"/>
      <c r="E301" s="1171"/>
      <c r="F301" s="1171"/>
      <c r="G301" s="454"/>
      <c r="H301" s="453"/>
      <c r="I301" s="453"/>
      <c r="J301" s="453"/>
      <c r="K301" s="453"/>
      <c r="L301" s="453"/>
      <c r="M301" s="453"/>
      <c r="N301" s="453"/>
    </row>
    <row r="302" spans="1:14" ht="21" customHeight="1">
      <c r="A302" s="243"/>
      <c r="B302" s="1171" t="s">
        <v>1538</v>
      </c>
      <c r="C302" s="1171"/>
      <c r="D302" s="1171"/>
      <c r="E302" s="1171"/>
      <c r="F302" s="1171"/>
      <c r="G302" s="454"/>
      <c r="H302" s="453"/>
      <c r="I302" s="453"/>
      <c r="J302" s="453"/>
      <c r="K302" s="453"/>
      <c r="L302" s="453"/>
      <c r="M302" s="453"/>
      <c r="N302" s="453"/>
    </row>
    <row r="303" spans="1:14" ht="25.5" customHeight="1">
      <c r="A303" s="243"/>
      <c r="B303" s="1171" t="s">
        <v>1537</v>
      </c>
      <c r="C303" s="1171"/>
      <c r="D303" s="1171"/>
      <c r="E303" s="1171"/>
      <c r="F303" s="1171"/>
      <c r="G303" s="454"/>
      <c r="H303" s="453"/>
      <c r="I303" s="453"/>
      <c r="J303" s="453"/>
      <c r="K303" s="453"/>
      <c r="L303" s="453"/>
      <c r="M303" s="453"/>
      <c r="N303" s="453"/>
    </row>
    <row r="304" spans="1:14">
      <c r="A304" s="243"/>
      <c r="B304" s="1171" t="s">
        <v>671</v>
      </c>
      <c r="C304" s="1171"/>
      <c r="D304" s="1171"/>
      <c r="E304" s="1171"/>
      <c r="F304" s="1171"/>
      <c r="G304" s="454"/>
      <c r="H304" s="453"/>
      <c r="I304" s="453"/>
      <c r="J304" s="453"/>
      <c r="K304" s="453"/>
      <c r="L304" s="453"/>
      <c r="M304" s="453"/>
      <c r="N304" s="453"/>
    </row>
    <row r="305" spans="1:14" ht="39" customHeight="1">
      <c r="A305" s="243"/>
      <c r="B305" s="1171" t="s">
        <v>672</v>
      </c>
      <c r="C305" s="1171"/>
      <c r="D305" s="1171"/>
      <c r="E305" s="1171"/>
      <c r="F305" s="1171"/>
      <c r="G305" s="454"/>
      <c r="H305" s="453"/>
      <c r="I305" s="453"/>
      <c r="J305" s="453"/>
      <c r="K305" s="453"/>
      <c r="L305" s="453"/>
      <c r="M305" s="453"/>
      <c r="N305" s="453"/>
    </row>
    <row r="306" spans="1:14" ht="24" customHeight="1">
      <c r="A306" s="243"/>
      <c r="B306" s="1171" t="s">
        <v>673</v>
      </c>
      <c r="C306" s="1171"/>
      <c r="D306" s="1171"/>
      <c r="E306" s="1171"/>
      <c r="F306" s="1171"/>
      <c r="G306" s="454"/>
      <c r="H306" s="453"/>
      <c r="I306" s="453"/>
      <c r="J306" s="453"/>
      <c r="K306" s="453"/>
      <c r="L306" s="453"/>
      <c r="M306" s="453"/>
      <c r="N306" s="453"/>
    </row>
    <row r="307" spans="1:14" ht="63" customHeight="1">
      <c r="A307" s="243"/>
      <c r="B307" s="1167" t="s">
        <v>1568</v>
      </c>
      <c r="C307" s="1171"/>
      <c r="D307" s="1171"/>
      <c r="E307" s="1171"/>
      <c r="F307" s="1171"/>
      <c r="G307" s="454"/>
      <c r="H307" s="453"/>
      <c r="I307" s="453"/>
      <c r="J307" s="453"/>
      <c r="K307" s="453"/>
      <c r="L307" s="453"/>
      <c r="M307" s="453"/>
      <c r="N307" s="453"/>
    </row>
    <row r="308" spans="1:14" ht="13.8">
      <c r="A308" s="243"/>
      <c r="B308" s="266"/>
      <c r="C308" s="266"/>
      <c r="D308" s="250"/>
      <c r="E308" s="250"/>
      <c r="F308" s="256"/>
      <c r="G308" s="454"/>
      <c r="H308" s="453"/>
      <c r="I308" s="453"/>
      <c r="J308" s="453"/>
      <c r="K308" s="453"/>
      <c r="L308" s="453"/>
      <c r="M308" s="453"/>
      <c r="N308" s="453"/>
    </row>
    <row r="309" spans="1:14" ht="13.8">
      <c r="A309" s="243"/>
      <c r="B309" s="266" t="s">
        <v>674</v>
      </c>
      <c r="C309" s="266"/>
      <c r="D309" s="250"/>
      <c r="E309" s="250"/>
      <c r="F309" s="256"/>
      <c r="G309" s="454"/>
      <c r="H309" s="453"/>
      <c r="I309" s="453"/>
      <c r="J309" s="453"/>
      <c r="K309" s="453"/>
      <c r="L309" s="453"/>
      <c r="M309" s="453"/>
      <c r="N309" s="453"/>
    </row>
    <row r="310" spans="1:14" ht="48" customHeight="1">
      <c r="A310" s="243"/>
      <c r="B310" s="1171" t="s">
        <v>675</v>
      </c>
      <c r="C310" s="1171"/>
      <c r="D310" s="1171"/>
      <c r="E310" s="1171"/>
      <c r="F310" s="1171"/>
      <c r="G310" s="454"/>
      <c r="H310" s="453"/>
      <c r="I310" s="453"/>
      <c r="J310" s="453"/>
      <c r="K310" s="453"/>
      <c r="L310" s="453"/>
      <c r="M310" s="453"/>
      <c r="N310" s="453"/>
    </row>
    <row r="311" spans="1:14" ht="48.75" customHeight="1">
      <c r="A311" s="243"/>
      <c r="B311" s="1171" t="s">
        <v>1569</v>
      </c>
      <c r="C311" s="1171"/>
      <c r="D311" s="1171"/>
      <c r="E311" s="1171"/>
      <c r="F311" s="1171"/>
      <c r="G311" s="454"/>
      <c r="H311" s="453"/>
      <c r="I311" s="453"/>
      <c r="J311" s="453"/>
      <c r="K311" s="453"/>
      <c r="L311" s="453"/>
      <c r="M311" s="453"/>
      <c r="N311" s="453"/>
    </row>
    <row r="312" spans="1:14" ht="25.5" customHeight="1">
      <c r="A312" s="243"/>
      <c r="B312" s="1171" t="s">
        <v>984</v>
      </c>
      <c r="C312" s="1171"/>
      <c r="D312" s="1171"/>
      <c r="E312" s="1171"/>
      <c r="F312" s="1171"/>
      <c r="G312" s="454"/>
      <c r="H312" s="453"/>
      <c r="I312" s="453"/>
      <c r="J312" s="453"/>
      <c r="K312" s="453"/>
      <c r="L312" s="453"/>
      <c r="M312" s="453"/>
      <c r="N312" s="453"/>
    </row>
    <row r="313" spans="1:14" ht="13.8">
      <c r="A313" s="243"/>
      <c r="B313" s="266"/>
      <c r="C313" s="266"/>
      <c r="D313" s="250"/>
      <c r="E313" s="250"/>
      <c r="F313" s="256"/>
      <c r="G313" s="454"/>
      <c r="H313" s="453"/>
      <c r="I313" s="453"/>
      <c r="J313" s="453"/>
      <c r="K313" s="453"/>
      <c r="L313" s="453"/>
      <c r="M313" s="453"/>
      <c r="N313" s="453"/>
    </row>
    <row r="314" spans="1:14" ht="13.8">
      <c r="A314" s="243"/>
      <c r="B314" s="266" t="s">
        <v>676</v>
      </c>
      <c r="C314" s="266"/>
      <c r="D314" s="250"/>
      <c r="E314" s="250"/>
      <c r="F314" s="256"/>
      <c r="G314" s="454"/>
      <c r="H314" s="453"/>
      <c r="I314" s="453"/>
      <c r="J314" s="453"/>
      <c r="K314" s="453"/>
      <c r="L314" s="453"/>
      <c r="M314" s="453"/>
      <c r="N314" s="453"/>
    </row>
    <row r="315" spans="1:14" ht="13.8">
      <c r="A315" s="243"/>
      <c r="B315" s="422" t="s">
        <v>677</v>
      </c>
      <c r="C315" s="422"/>
      <c r="D315" s="247"/>
      <c r="E315" s="247"/>
      <c r="F315" s="259"/>
      <c r="G315" s="454"/>
      <c r="H315" s="453"/>
      <c r="I315" s="453"/>
      <c r="J315" s="453"/>
      <c r="K315" s="453"/>
      <c r="L315" s="453"/>
      <c r="M315" s="453"/>
      <c r="N315" s="453"/>
    </row>
    <row r="316" spans="1:14">
      <c r="A316" s="243"/>
      <c r="B316" s="1171" t="s">
        <v>678</v>
      </c>
      <c r="C316" s="1171"/>
      <c r="D316" s="1171"/>
      <c r="E316" s="1171"/>
      <c r="F316" s="1171"/>
      <c r="G316" s="454"/>
      <c r="H316" s="453"/>
      <c r="I316" s="453"/>
      <c r="J316" s="453"/>
      <c r="K316" s="453"/>
      <c r="L316" s="453"/>
      <c r="M316" s="453"/>
      <c r="N316" s="453"/>
    </row>
    <row r="317" spans="1:14">
      <c r="A317" s="243"/>
      <c r="B317" s="1171" t="s">
        <v>679</v>
      </c>
      <c r="C317" s="1171"/>
      <c r="D317" s="1171"/>
      <c r="E317" s="1171"/>
      <c r="F317" s="1171"/>
      <c r="G317" s="454"/>
      <c r="H317" s="453"/>
      <c r="I317" s="453"/>
      <c r="J317" s="453"/>
      <c r="K317" s="453"/>
      <c r="L317" s="453"/>
      <c r="M317" s="453"/>
      <c r="N317" s="453"/>
    </row>
    <row r="318" spans="1:14">
      <c r="A318" s="243"/>
      <c r="B318" s="1171" t="s">
        <v>1504</v>
      </c>
      <c r="C318" s="1171"/>
      <c r="D318" s="1171"/>
      <c r="E318" s="1171"/>
      <c r="F318" s="1171"/>
      <c r="G318" s="454"/>
      <c r="H318" s="453"/>
      <c r="I318" s="453"/>
      <c r="J318" s="453"/>
      <c r="K318" s="453"/>
      <c r="L318" s="453"/>
      <c r="M318" s="453"/>
      <c r="N318" s="453"/>
    </row>
    <row r="319" spans="1:14" ht="64.5" customHeight="1">
      <c r="A319" s="243"/>
      <c r="B319" s="1171" t="s">
        <v>952</v>
      </c>
      <c r="C319" s="1171"/>
      <c r="D319" s="1171"/>
      <c r="E319" s="1171"/>
      <c r="F319" s="1171"/>
      <c r="G319" s="454"/>
      <c r="H319" s="453"/>
      <c r="I319" s="453"/>
      <c r="J319" s="453"/>
      <c r="K319" s="453"/>
      <c r="L319" s="453"/>
      <c r="M319" s="453"/>
      <c r="N319" s="453"/>
    </row>
    <row r="320" spans="1:14">
      <c r="A320" s="243"/>
      <c r="B320" s="1184" t="s">
        <v>1539</v>
      </c>
      <c r="C320" s="1184"/>
      <c r="D320" s="1184"/>
      <c r="E320" s="1184"/>
      <c r="F320" s="1184"/>
      <c r="G320" s="454"/>
      <c r="H320" s="453"/>
      <c r="I320" s="453"/>
      <c r="J320" s="453"/>
      <c r="K320" s="453"/>
      <c r="L320" s="453"/>
      <c r="M320" s="453"/>
      <c r="N320" s="453"/>
    </row>
    <row r="321" spans="1:14" ht="38.25" customHeight="1">
      <c r="A321" s="243"/>
      <c r="B321" s="1171" t="s">
        <v>985</v>
      </c>
      <c r="C321" s="1171"/>
      <c r="D321" s="1171"/>
      <c r="E321" s="1171"/>
      <c r="F321" s="1171"/>
      <c r="G321" s="264"/>
      <c r="H321" s="453"/>
      <c r="I321" s="453"/>
      <c r="J321" s="453"/>
      <c r="K321" s="453"/>
      <c r="L321" s="453"/>
      <c r="M321" s="453"/>
      <c r="N321" s="453"/>
    </row>
    <row r="322" spans="1:14">
      <c r="A322" s="243"/>
      <c r="B322" s="1171" t="s">
        <v>680</v>
      </c>
      <c r="C322" s="1171"/>
      <c r="D322" s="1171"/>
      <c r="E322" s="1171"/>
      <c r="F322" s="1171"/>
      <c r="G322" s="264"/>
      <c r="H322" s="453"/>
      <c r="I322" s="453"/>
      <c r="J322" s="453"/>
      <c r="K322" s="453"/>
      <c r="L322" s="453"/>
      <c r="M322" s="453"/>
      <c r="N322" s="453"/>
    </row>
    <row r="323" spans="1:14" ht="37.5" customHeight="1">
      <c r="A323" s="243"/>
      <c r="B323" s="1171" t="s">
        <v>681</v>
      </c>
      <c r="C323" s="1171"/>
      <c r="D323" s="1171"/>
      <c r="E323" s="1171"/>
      <c r="F323" s="1171"/>
      <c r="G323" s="264"/>
      <c r="H323" s="453"/>
      <c r="I323" s="453"/>
      <c r="J323" s="453"/>
      <c r="K323" s="453"/>
      <c r="L323" s="453"/>
      <c r="M323" s="453"/>
      <c r="N323" s="453"/>
    </row>
    <row r="324" spans="1:14" ht="13.8">
      <c r="A324" s="243"/>
      <c r="B324" s="266"/>
      <c r="C324" s="266"/>
      <c r="D324" s="250"/>
      <c r="E324" s="250"/>
      <c r="F324" s="256"/>
      <c r="G324" s="264"/>
      <c r="H324" s="453"/>
      <c r="I324" s="453"/>
      <c r="J324" s="453"/>
      <c r="K324" s="453"/>
      <c r="L324" s="453"/>
      <c r="M324" s="453"/>
      <c r="N324" s="453"/>
    </row>
    <row r="325" spans="1:14" ht="13.8">
      <c r="A325" s="243"/>
      <c r="B325" s="266" t="s">
        <v>1524</v>
      </c>
      <c r="C325" s="266"/>
      <c r="D325" s="250"/>
      <c r="E325" s="250"/>
      <c r="F325" s="256"/>
      <c r="G325" s="264"/>
      <c r="H325" s="453"/>
      <c r="I325" s="453"/>
      <c r="J325" s="453"/>
      <c r="K325" s="453"/>
      <c r="L325" s="453"/>
      <c r="M325" s="453"/>
      <c r="N325" s="453"/>
    </row>
    <row r="326" spans="1:14" ht="39" customHeight="1">
      <c r="A326" s="243"/>
      <c r="B326" s="1171" t="s">
        <v>1510</v>
      </c>
      <c r="C326" s="1171"/>
      <c r="D326" s="1171"/>
      <c r="E326" s="1171"/>
      <c r="F326" s="1171"/>
      <c r="G326" s="264"/>
      <c r="H326" s="453"/>
      <c r="I326" s="453"/>
      <c r="J326" s="453"/>
      <c r="K326" s="453"/>
      <c r="L326" s="453"/>
      <c r="M326" s="453"/>
      <c r="N326" s="453"/>
    </row>
    <row r="327" spans="1:14" ht="38.25" customHeight="1">
      <c r="A327" s="243"/>
      <c r="B327" s="1171" t="s">
        <v>682</v>
      </c>
      <c r="C327" s="1171"/>
      <c r="D327" s="1171"/>
      <c r="E327" s="1171"/>
      <c r="F327" s="1171"/>
      <c r="G327" s="264"/>
      <c r="H327" s="453"/>
      <c r="I327" s="453"/>
      <c r="J327" s="453"/>
      <c r="K327" s="453"/>
      <c r="L327" s="453"/>
      <c r="M327" s="453"/>
      <c r="N327" s="453"/>
    </row>
    <row r="328" spans="1:14" ht="27" customHeight="1">
      <c r="A328" s="243"/>
      <c r="B328" s="1171" t="s">
        <v>2696</v>
      </c>
      <c r="C328" s="1171"/>
      <c r="D328" s="1171"/>
      <c r="E328" s="1171"/>
      <c r="F328" s="1171"/>
      <c r="G328" s="264"/>
      <c r="H328" s="453"/>
      <c r="I328" s="453"/>
      <c r="J328" s="453"/>
      <c r="K328" s="453"/>
      <c r="L328" s="453"/>
      <c r="M328" s="453"/>
      <c r="N328" s="453"/>
    </row>
    <row r="329" spans="1:14">
      <c r="A329" s="243"/>
      <c r="B329" s="422"/>
      <c r="C329" s="422"/>
      <c r="D329" s="422"/>
      <c r="E329" s="422"/>
      <c r="F329" s="257"/>
      <c r="G329" s="264"/>
      <c r="H329" s="453"/>
      <c r="I329" s="453"/>
      <c r="J329" s="453"/>
      <c r="K329" s="453"/>
      <c r="L329" s="453"/>
      <c r="M329" s="453"/>
      <c r="N329" s="453"/>
    </row>
    <row r="330" spans="1:14">
      <c r="A330" s="243"/>
      <c r="B330" s="267" t="s">
        <v>683</v>
      </c>
      <c r="C330" s="262"/>
      <c r="D330" s="262"/>
      <c r="E330" s="262"/>
      <c r="F330" s="263"/>
      <c r="G330" s="264"/>
      <c r="H330" s="453"/>
      <c r="I330" s="453"/>
      <c r="J330" s="453"/>
      <c r="K330" s="453"/>
      <c r="L330" s="453"/>
      <c r="M330" s="453"/>
      <c r="N330" s="453"/>
    </row>
    <row r="331" spans="1:14" ht="26.25" customHeight="1">
      <c r="A331" s="243"/>
      <c r="B331" s="1171" t="s">
        <v>986</v>
      </c>
      <c r="C331" s="1171"/>
      <c r="D331" s="1171"/>
      <c r="E331" s="1171"/>
      <c r="F331" s="1171"/>
      <c r="G331" s="264"/>
      <c r="H331" s="453"/>
      <c r="I331" s="453"/>
      <c r="J331" s="453"/>
      <c r="K331" s="453"/>
      <c r="L331" s="453"/>
      <c r="M331" s="453"/>
      <c r="N331" s="453"/>
    </row>
    <row r="332" spans="1:14" ht="37.5" customHeight="1">
      <c r="A332" s="243"/>
      <c r="B332" s="1171" t="s">
        <v>987</v>
      </c>
      <c r="C332" s="1171"/>
      <c r="D332" s="1171"/>
      <c r="E332" s="1171"/>
      <c r="F332" s="1171"/>
      <c r="G332" s="264"/>
      <c r="H332" s="453"/>
      <c r="I332" s="453"/>
      <c r="J332" s="453"/>
      <c r="K332" s="453"/>
      <c r="L332" s="453"/>
      <c r="M332" s="453"/>
      <c r="N332" s="453"/>
    </row>
    <row r="333" spans="1:14" ht="38.25" customHeight="1">
      <c r="A333" s="243"/>
      <c r="B333" s="1171" t="s">
        <v>684</v>
      </c>
      <c r="C333" s="1171"/>
      <c r="D333" s="1171"/>
      <c r="E333" s="1171"/>
      <c r="F333" s="1171"/>
      <c r="G333" s="264"/>
      <c r="H333" s="453"/>
      <c r="I333" s="453"/>
      <c r="J333" s="453"/>
      <c r="K333" s="453"/>
      <c r="L333" s="453"/>
      <c r="M333" s="453"/>
      <c r="N333" s="453"/>
    </row>
    <row r="334" spans="1:14" ht="40.5" customHeight="1">
      <c r="A334" s="243"/>
      <c r="B334" s="1171" t="s">
        <v>1629</v>
      </c>
      <c r="C334" s="1171"/>
      <c r="D334" s="1171"/>
      <c r="E334" s="1171"/>
      <c r="F334" s="1171"/>
      <c r="G334" s="264"/>
      <c r="H334" s="453"/>
      <c r="I334" s="453"/>
      <c r="J334" s="453"/>
      <c r="K334" s="453"/>
      <c r="L334" s="453"/>
      <c r="M334" s="453"/>
      <c r="N334" s="453"/>
    </row>
    <row r="335" spans="1:14" ht="25.5" customHeight="1">
      <c r="A335" s="243"/>
      <c r="B335" s="1171" t="s">
        <v>685</v>
      </c>
      <c r="C335" s="1171"/>
      <c r="D335" s="1171"/>
      <c r="E335" s="1171"/>
      <c r="F335" s="1171"/>
      <c r="G335" s="264"/>
      <c r="H335" s="453"/>
      <c r="I335" s="453"/>
      <c r="J335" s="453"/>
      <c r="K335" s="453"/>
      <c r="L335" s="453"/>
      <c r="M335" s="453"/>
      <c r="N335" s="453"/>
    </row>
    <row r="336" spans="1:14" ht="26.25" customHeight="1">
      <c r="A336" s="243"/>
      <c r="B336" s="1171" t="s">
        <v>686</v>
      </c>
      <c r="C336" s="1171"/>
      <c r="D336" s="1171"/>
      <c r="E336" s="1171"/>
      <c r="F336" s="1171"/>
      <c r="G336" s="264"/>
      <c r="H336" s="453"/>
      <c r="I336" s="453"/>
      <c r="J336" s="453"/>
      <c r="K336" s="453"/>
      <c r="L336" s="453"/>
      <c r="M336" s="453"/>
      <c r="N336" s="453"/>
    </row>
    <row r="337" spans="1:14" ht="49.5" customHeight="1">
      <c r="A337" s="243"/>
      <c r="B337" s="1188" t="s">
        <v>953</v>
      </c>
      <c r="C337" s="1188"/>
      <c r="D337" s="1188"/>
      <c r="E337" s="1188"/>
      <c r="F337" s="1188"/>
      <c r="G337" s="264"/>
      <c r="H337" s="453"/>
      <c r="I337" s="453"/>
      <c r="J337" s="453"/>
      <c r="K337" s="453"/>
      <c r="L337" s="453"/>
      <c r="M337" s="453"/>
      <c r="N337" s="453"/>
    </row>
    <row r="338" spans="1:14" ht="25.5" customHeight="1">
      <c r="A338" s="243"/>
      <c r="B338" s="1171" t="s">
        <v>687</v>
      </c>
      <c r="C338" s="1171"/>
      <c r="D338" s="1171"/>
      <c r="E338" s="1171"/>
      <c r="F338" s="1171"/>
      <c r="G338" s="264"/>
      <c r="H338" s="453"/>
      <c r="I338" s="453"/>
      <c r="J338" s="453"/>
      <c r="K338" s="453"/>
      <c r="L338" s="453"/>
      <c r="M338" s="453"/>
      <c r="N338" s="453"/>
    </row>
    <row r="339" spans="1:14" ht="49.5" customHeight="1">
      <c r="A339" s="243"/>
      <c r="B339" s="1171" t="s">
        <v>688</v>
      </c>
      <c r="C339" s="1171"/>
      <c r="D339" s="1171"/>
      <c r="E339" s="1171"/>
      <c r="F339" s="1171"/>
      <c r="G339" s="264"/>
      <c r="H339" s="453"/>
      <c r="I339" s="453"/>
      <c r="J339" s="453"/>
      <c r="K339" s="453"/>
      <c r="L339" s="453"/>
      <c r="M339" s="453"/>
      <c r="N339" s="453"/>
    </row>
    <row r="340" spans="1:14" ht="36.75" customHeight="1">
      <c r="A340" s="243"/>
      <c r="B340" s="1171" t="s">
        <v>689</v>
      </c>
      <c r="C340" s="1171"/>
      <c r="D340" s="1171"/>
      <c r="E340" s="1171"/>
      <c r="F340" s="1171"/>
      <c r="G340" s="264"/>
      <c r="H340" s="453"/>
      <c r="I340" s="453"/>
      <c r="J340" s="453"/>
      <c r="K340" s="453"/>
      <c r="L340" s="453"/>
      <c r="M340" s="453"/>
      <c r="N340" s="453"/>
    </row>
    <row r="341" spans="1:14" ht="39.75" customHeight="1">
      <c r="A341" s="243"/>
      <c r="B341" s="1171" t="s">
        <v>954</v>
      </c>
      <c r="C341" s="1171"/>
      <c r="D341" s="1171"/>
      <c r="E341" s="1171"/>
      <c r="F341" s="1171"/>
      <c r="G341" s="264"/>
      <c r="H341" s="453"/>
      <c r="I341" s="453"/>
      <c r="J341" s="453"/>
      <c r="K341" s="453"/>
      <c r="L341" s="453"/>
      <c r="M341" s="453"/>
      <c r="N341" s="453"/>
    </row>
    <row r="342" spans="1:14" ht="65.25" customHeight="1">
      <c r="A342" s="243"/>
      <c r="B342" s="1171" t="s">
        <v>988</v>
      </c>
      <c r="C342" s="1171"/>
      <c r="D342" s="1171"/>
      <c r="E342" s="1171"/>
      <c r="F342" s="1171"/>
      <c r="G342" s="264"/>
      <c r="H342" s="453"/>
      <c r="I342" s="453"/>
      <c r="J342" s="453"/>
      <c r="K342" s="453"/>
      <c r="L342" s="453"/>
      <c r="M342" s="453"/>
      <c r="N342" s="453"/>
    </row>
    <row r="343" spans="1:14" ht="11.25" customHeight="1">
      <c r="A343" s="243"/>
      <c r="B343" s="432"/>
      <c r="C343" s="432"/>
      <c r="D343" s="432"/>
      <c r="E343" s="432"/>
      <c r="F343" s="432"/>
      <c r="G343" s="264"/>
      <c r="H343" s="453"/>
      <c r="I343" s="453"/>
      <c r="J343" s="453"/>
      <c r="K343" s="453"/>
      <c r="L343" s="453"/>
      <c r="M343" s="453"/>
      <c r="N343" s="453"/>
    </row>
    <row r="344" spans="1:14" ht="13.8">
      <c r="A344" s="243"/>
      <c r="B344" s="268" t="s">
        <v>566</v>
      </c>
      <c r="C344" s="269"/>
      <c r="D344" s="270"/>
      <c r="E344" s="270"/>
      <c r="F344" s="263"/>
    </row>
    <row r="345" spans="1:14" ht="9.75" customHeight="1">
      <c r="A345" s="243"/>
      <c r="B345" s="271"/>
      <c r="C345" s="271"/>
      <c r="D345" s="250"/>
      <c r="E345" s="250"/>
      <c r="F345" s="256"/>
    </row>
    <row r="346" spans="1:14" ht="13.8">
      <c r="A346" s="243"/>
      <c r="B346" s="435" t="s">
        <v>183</v>
      </c>
      <c r="C346" s="271"/>
      <c r="D346" s="250"/>
      <c r="E346" s="250"/>
      <c r="F346" s="256"/>
    </row>
    <row r="347" spans="1:14" ht="26.25" customHeight="1">
      <c r="A347" s="243"/>
      <c r="B347" s="1179" t="s">
        <v>718</v>
      </c>
      <c r="C347" s="1179" t="s">
        <v>718</v>
      </c>
      <c r="D347" s="1179" t="s">
        <v>718</v>
      </c>
      <c r="E347" s="1179" t="s">
        <v>718</v>
      </c>
      <c r="F347" s="1179" t="s">
        <v>718</v>
      </c>
    </row>
    <row r="348" spans="1:14" ht="13.8">
      <c r="A348" s="243"/>
      <c r="B348" s="1187" t="s">
        <v>719</v>
      </c>
      <c r="C348" s="1187" t="s">
        <v>720</v>
      </c>
      <c r="D348" s="1187" t="s">
        <v>720</v>
      </c>
      <c r="E348" s="1187" t="s">
        <v>720</v>
      </c>
      <c r="F348" s="1187" t="s">
        <v>720</v>
      </c>
    </row>
    <row r="349" spans="1:14" ht="27" customHeight="1">
      <c r="A349" s="243"/>
      <c r="B349" s="1185" t="s">
        <v>1570</v>
      </c>
      <c r="C349" s="1186"/>
      <c r="D349" s="1186"/>
      <c r="E349" s="1186"/>
      <c r="F349" s="1186"/>
      <c r="G349" s="449"/>
    </row>
    <row r="350" spans="1:14" ht="27" customHeight="1">
      <c r="A350" s="243"/>
      <c r="B350" s="1185" t="s">
        <v>721</v>
      </c>
      <c r="C350" s="1186"/>
      <c r="D350" s="1186"/>
      <c r="E350" s="1186"/>
      <c r="F350" s="1186"/>
    </row>
    <row r="351" spans="1:14" ht="13.8">
      <c r="A351" s="243"/>
      <c r="B351" s="1185" t="s">
        <v>722</v>
      </c>
      <c r="C351" s="1186"/>
      <c r="D351" s="1186"/>
      <c r="E351" s="1186"/>
      <c r="F351" s="1186"/>
    </row>
    <row r="352" spans="1:14">
      <c r="A352" s="243"/>
      <c r="B352" s="429" t="s">
        <v>723</v>
      </c>
      <c r="C352" s="429"/>
      <c r="D352" s="429"/>
      <c r="E352" s="429"/>
      <c r="F352" s="429"/>
    </row>
    <row r="353" spans="1:14">
      <c r="A353" s="243"/>
      <c r="B353" s="429" t="s">
        <v>724</v>
      </c>
      <c r="C353" s="429"/>
      <c r="D353" s="429"/>
      <c r="E353" s="429"/>
      <c r="F353" s="429"/>
    </row>
    <row r="354" spans="1:14">
      <c r="A354" s="243"/>
      <c r="B354" s="429" t="s">
        <v>725</v>
      </c>
      <c r="C354" s="429"/>
      <c r="D354" s="429"/>
      <c r="E354" s="429"/>
      <c r="F354" s="429"/>
    </row>
    <row r="355" spans="1:14" ht="27.75" customHeight="1">
      <c r="A355" s="243"/>
      <c r="B355" s="1185" t="s">
        <v>1656</v>
      </c>
      <c r="C355" s="1186"/>
      <c r="D355" s="1186"/>
      <c r="E355" s="1186"/>
      <c r="F355" s="1186"/>
      <c r="G355" s="449"/>
    </row>
    <row r="356" spans="1:14">
      <c r="A356" s="243"/>
      <c r="B356" s="430" t="s">
        <v>726</v>
      </c>
      <c r="C356" s="430"/>
      <c r="D356" s="430"/>
      <c r="E356" s="430"/>
      <c r="F356" s="430"/>
    </row>
    <row r="357" spans="1:14">
      <c r="A357" s="243"/>
      <c r="B357" s="430" t="s">
        <v>727</v>
      </c>
      <c r="C357" s="430"/>
      <c r="D357" s="430"/>
      <c r="E357" s="430"/>
      <c r="F357" s="430"/>
    </row>
    <row r="358" spans="1:14">
      <c r="A358" s="243"/>
      <c r="B358" s="430" t="s">
        <v>728</v>
      </c>
      <c r="C358" s="430"/>
      <c r="D358" s="430"/>
      <c r="E358" s="430"/>
      <c r="F358" s="430"/>
    </row>
    <row r="359" spans="1:14">
      <c r="A359" s="243"/>
      <c r="B359" s="430" t="s">
        <v>729</v>
      </c>
      <c r="C359" s="430"/>
      <c r="D359" s="430"/>
      <c r="E359" s="430"/>
      <c r="F359" s="430"/>
    </row>
    <row r="360" spans="1:14">
      <c r="A360" s="243"/>
      <c r="B360" s="430" t="s">
        <v>730</v>
      </c>
      <c r="C360" s="430"/>
      <c r="D360" s="430"/>
      <c r="E360" s="430"/>
      <c r="F360" s="430"/>
    </row>
    <row r="361" spans="1:14">
      <c r="A361" s="243"/>
      <c r="B361" s="430" t="s">
        <v>731</v>
      </c>
      <c r="C361" s="430"/>
      <c r="D361" s="430"/>
      <c r="E361" s="430"/>
      <c r="F361" s="430"/>
    </row>
    <row r="362" spans="1:14">
      <c r="A362" s="243"/>
      <c r="B362" s="430" t="s">
        <v>732</v>
      </c>
      <c r="C362" s="430"/>
      <c r="D362" s="430"/>
      <c r="E362" s="430"/>
      <c r="F362" s="430"/>
    </row>
    <row r="363" spans="1:14">
      <c r="A363" s="243"/>
      <c r="B363" s="430" t="s">
        <v>733</v>
      </c>
      <c r="C363" s="430"/>
      <c r="D363" s="430"/>
      <c r="E363" s="430"/>
      <c r="F363" s="430"/>
    </row>
    <row r="364" spans="1:14" ht="13.8">
      <c r="A364" s="243"/>
      <c r="B364" s="1179" t="s">
        <v>734</v>
      </c>
      <c r="C364" s="1180"/>
      <c r="D364" s="1180"/>
      <c r="E364" s="1180"/>
      <c r="F364" s="1180"/>
    </row>
    <row r="365" spans="1:14" ht="13.8">
      <c r="A365" s="243"/>
      <c r="B365" s="1179" t="s">
        <v>735</v>
      </c>
      <c r="C365" s="1180"/>
      <c r="D365" s="1180"/>
      <c r="E365" s="1180"/>
      <c r="F365" s="1180"/>
    </row>
    <row r="366" spans="1:14" ht="27.75" customHeight="1">
      <c r="A366" s="243"/>
      <c r="B366" s="1179" t="s">
        <v>736</v>
      </c>
      <c r="C366" s="1180"/>
      <c r="D366" s="1180"/>
      <c r="E366" s="1180"/>
      <c r="F366" s="1180"/>
    </row>
    <row r="367" spans="1:14" ht="13.8">
      <c r="A367" s="243"/>
      <c r="B367" s="1179" t="s">
        <v>737</v>
      </c>
      <c r="C367" s="1180"/>
      <c r="D367" s="1180"/>
      <c r="E367" s="1180"/>
      <c r="F367" s="1180"/>
    </row>
    <row r="368" spans="1:14" ht="11.25" customHeight="1">
      <c r="A368" s="243"/>
      <c r="B368" s="255"/>
      <c r="C368" s="255"/>
      <c r="D368" s="255"/>
      <c r="E368" s="255"/>
      <c r="F368" s="256"/>
      <c r="G368" s="454"/>
      <c r="H368" s="453"/>
      <c r="I368" s="453"/>
      <c r="J368" s="453"/>
      <c r="K368" s="453"/>
      <c r="L368" s="453"/>
      <c r="M368" s="453"/>
      <c r="N368" s="453"/>
    </row>
    <row r="369" spans="1:14" ht="13.8">
      <c r="A369" s="243"/>
      <c r="B369" s="268" t="s">
        <v>690</v>
      </c>
      <c r="C369" s="269"/>
      <c r="D369" s="270"/>
      <c r="E369" s="270"/>
      <c r="F369" s="263"/>
      <c r="G369" s="454"/>
      <c r="H369" s="453"/>
      <c r="I369" s="453"/>
      <c r="J369" s="453"/>
      <c r="K369" s="453"/>
      <c r="L369" s="453"/>
      <c r="M369" s="453"/>
      <c r="N369" s="453"/>
    </row>
    <row r="370" spans="1:14" ht="8.25" customHeight="1">
      <c r="A370" s="243"/>
      <c r="B370" s="272"/>
      <c r="C370" s="272"/>
      <c r="D370" s="250"/>
      <c r="E370" s="250"/>
      <c r="F370" s="256"/>
      <c r="G370" s="454"/>
      <c r="H370" s="453"/>
      <c r="I370" s="453"/>
      <c r="J370" s="453"/>
      <c r="K370" s="453"/>
      <c r="L370" s="453"/>
      <c r="M370" s="453"/>
      <c r="N370" s="453"/>
    </row>
    <row r="371" spans="1:14" ht="13.8">
      <c r="A371" s="243"/>
      <c r="B371" s="266" t="s">
        <v>691</v>
      </c>
      <c r="C371" s="266"/>
      <c r="D371" s="250"/>
      <c r="E371" s="250"/>
      <c r="F371" s="256"/>
      <c r="G371" s="454"/>
      <c r="H371" s="453"/>
      <c r="I371" s="453"/>
      <c r="J371" s="453"/>
      <c r="K371" s="453"/>
      <c r="L371" s="453"/>
      <c r="M371" s="453"/>
      <c r="N371" s="453"/>
    </row>
    <row r="372" spans="1:14" ht="26.25" customHeight="1">
      <c r="A372" s="243"/>
      <c r="B372" s="1171" t="s">
        <v>1540</v>
      </c>
      <c r="C372" s="1171"/>
      <c r="D372" s="1171"/>
      <c r="E372" s="1171"/>
      <c r="F372" s="1171"/>
      <c r="G372" s="454"/>
      <c r="H372" s="453"/>
      <c r="I372" s="453"/>
      <c r="J372" s="453"/>
      <c r="K372" s="453"/>
      <c r="L372" s="453"/>
      <c r="M372" s="453"/>
      <c r="N372" s="453"/>
    </row>
    <row r="373" spans="1:14" ht="51.75" customHeight="1">
      <c r="A373" s="243"/>
      <c r="B373" s="1171" t="s">
        <v>692</v>
      </c>
      <c r="C373" s="1171"/>
      <c r="D373" s="1171"/>
      <c r="E373" s="1171"/>
      <c r="F373" s="1171"/>
      <c r="G373" s="264"/>
      <c r="H373" s="453"/>
      <c r="I373" s="453"/>
      <c r="J373" s="453"/>
      <c r="K373" s="453"/>
      <c r="L373" s="453"/>
      <c r="M373" s="453"/>
      <c r="N373" s="453"/>
    </row>
    <row r="374" spans="1:14" ht="26.25" customHeight="1">
      <c r="A374" s="243"/>
      <c r="B374" s="1171" t="s">
        <v>693</v>
      </c>
      <c r="C374" s="1171"/>
      <c r="D374" s="1171"/>
      <c r="E374" s="1171"/>
      <c r="F374" s="1171"/>
      <c r="G374" s="264"/>
      <c r="H374" s="453"/>
      <c r="I374" s="453"/>
      <c r="J374" s="453"/>
      <c r="K374" s="453"/>
      <c r="L374" s="453"/>
      <c r="M374" s="453"/>
      <c r="N374" s="453"/>
    </row>
    <row r="375" spans="1:14" ht="13.8">
      <c r="A375" s="243"/>
      <c r="B375" s="422" t="s">
        <v>12</v>
      </c>
      <c r="C375" s="422"/>
      <c r="D375" s="247"/>
      <c r="E375" s="247"/>
      <c r="F375" s="259"/>
      <c r="G375" s="264"/>
      <c r="H375" s="453"/>
      <c r="I375" s="453"/>
      <c r="J375" s="453"/>
      <c r="K375" s="453"/>
      <c r="L375" s="453"/>
      <c r="M375" s="453"/>
      <c r="N375" s="453"/>
    </row>
    <row r="376" spans="1:14">
      <c r="A376" s="243"/>
      <c r="B376" s="1171" t="s">
        <v>694</v>
      </c>
      <c r="C376" s="1171"/>
      <c r="D376" s="1171"/>
      <c r="E376" s="1171"/>
      <c r="F376" s="1171"/>
      <c r="G376" s="264"/>
      <c r="H376" s="453"/>
      <c r="I376" s="453"/>
      <c r="J376" s="453"/>
      <c r="K376" s="453"/>
      <c r="L376" s="453"/>
      <c r="M376" s="453"/>
      <c r="N376" s="453"/>
    </row>
    <row r="377" spans="1:14">
      <c r="A377" s="243"/>
      <c r="B377" s="1171" t="s">
        <v>695</v>
      </c>
      <c r="C377" s="1171"/>
      <c r="D377" s="1171"/>
      <c r="E377" s="1171"/>
      <c r="F377" s="1171"/>
      <c r="G377" s="264"/>
      <c r="H377" s="453"/>
      <c r="I377" s="453"/>
      <c r="J377" s="453"/>
      <c r="K377" s="453"/>
      <c r="L377" s="453"/>
      <c r="M377" s="453"/>
      <c r="N377" s="453"/>
    </row>
    <row r="378" spans="1:14">
      <c r="A378" s="243"/>
      <c r="B378" s="1171" t="s">
        <v>1511</v>
      </c>
      <c r="C378" s="1171"/>
      <c r="D378" s="1171"/>
      <c r="E378" s="1171"/>
      <c r="F378" s="1171"/>
      <c r="G378" s="264"/>
      <c r="H378" s="453"/>
      <c r="I378" s="453"/>
      <c r="J378" s="453"/>
      <c r="K378" s="453"/>
      <c r="L378" s="453"/>
      <c r="M378" s="453"/>
      <c r="N378" s="453"/>
    </row>
    <row r="379" spans="1:14">
      <c r="A379" s="243"/>
      <c r="B379" s="1171" t="s">
        <v>696</v>
      </c>
      <c r="C379" s="1171"/>
      <c r="D379" s="1171"/>
      <c r="E379" s="1171"/>
      <c r="F379" s="1171"/>
      <c r="G379" s="264"/>
      <c r="H379" s="453"/>
      <c r="I379" s="453"/>
      <c r="J379" s="453"/>
      <c r="K379" s="453"/>
      <c r="L379" s="453"/>
      <c r="M379" s="453"/>
      <c r="N379" s="453"/>
    </row>
    <row r="380" spans="1:14">
      <c r="A380" s="243"/>
      <c r="B380" s="1171" t="s">
        <v>697</v>
      </c>
      <c r="C380" s="1171"/>
      <c r="D380" s="1171"/>
      <c r="E380" s="1171"/>
      <c r="F380" s="1171"/>
      <c r="G380" s="264"/>
      <c r="H380" s="453"/>
      <c r="I380" s="453"/>
      <c r="J380" s="453"/>
      <c r="K380" s="453"/>
      <c r="L380" s="453"/>
      <c r="M380" s="453"/>
      <c r="N380" s="453"/>
    </row>
    <row r="381" spans="1:14">
      <c r="A381" s="243"/>
      <c r="B381" s="1171" t="s">
        <v>698</v>
      </c>
      <c r="C381" s="1171"/>
      <c r="D381" s="1171"/>
      <c r="E381" s="1171"/>
      <c r="F381" s="1171"/>
      <c r="G381" s="264"/>
      <c r="H381" s="453"/>
      <c r="I381" s="453"/>
      <c r="J381" s="453"/>
      <c r="K381" s="453"/>
      <c r="L381" s="453"/>
      <c r="M381" s="453"/>
      <c r="N381" s="453"/>
    </row>
    <row r="382" spans="1:14">
      <c r="A382" s="243"/>
      <c r="B382" s="1171" t="s">
        <v>699</v>
      </c>
      <c r="C382" s="1171"/>
      <c r="D382" s="1171"/>
      <c r="E382" s="1171"/>
      <c r="F382" s="1171"/>
      <c r="G382" s="264"/>
      <c r="H382" s="453"/>
      <c r="I382" s="453"/>
      <c r="J382" s="453"/>
      <c r="K382" s="453"/>
      <c r="L382" s="453"/>
      <c r="M382" s="453"/>
      <c r="N382" s="453"/>
    </row>
    <row r="383" spans="1:14">
      <c r="A383" s="243"/>
      <c r="B383" s="1171" t="s">
        <v>700</v>
      </c>
      <c r="C383" s="1171"/>
      <c r="D383" s="1171"/>
      <c r="E383" s="1171"/>
      <c r="F383" s="1171"/>
      <c r="G383" s="264"/>
      <c r="H383" s="453"/>
      <c r="I383" s="453"/>
      <c r="J383" s="453"/>
      <c r="K383" s="453"/>
      <c r="L383" s="453"/>
      <c r="M383" s="453"/>
      <c r="N383" s="453"/>
    </row>
    <row r="384" spans="1:14">
      <c r="A384" s="243"/>
      <c r="B384" s="1171" t="s">
        <v>701</v>
      </c>
      <c r="C384" s="1171"/>
      <c r="D384" s="1171"/>
      <c r="E384" s="1171"/>
      <c r="F384" s="1171"/>
      <c r="G384" s="264"/>
      <c r="H384" s="453"/>
      <c r="I384" s="453"/>
      <c r="J384" s="453"/>
      <c r="K384" s="453"/>
      <c r="L384" s="453"/>
      <c r="M384" s="453"/>
      <c r="N384" s="453"/>
    </row>
    <row r="385" spans="1:14">
      <c r="A385" s="243"/>
      <c r="B385" s="1171" t="s">
        <v>702</v>
      </c>
      <c r="C385" s="1171"/>
      <c r="D385" s="1171"/>
      <c r="E385" s="1171"/>
      <c r="F385" s="1171"/>
      <c r="G385" s="264"/>
      <c r="H385" s="453"/>
      <c r="I385" s="453"/>
      <c r="J385" s="453"/>
      <c r="K385" s="453"/>
      <c r="L385" s="453"/>
      <c r="M385" s="453"/>
      <c r="N385" s="453"/>
    </row>
    <row r="386" spans="1:14" ht="10.5" customHeight="1">
      <c r="A386" s="243"/>
      <c r="B386" s="422"/>
      <c r="C386" s="422"/>
      <c r="D386" s="247"/>
      <c r="E386" s="247"/>
      <c r="F386" s="259"/>
      <c r="G386" s="264"/>
      <c r="H386" s="453"/>
      <c r="I386" s="453"/>
      <c r="J386" s="453"/>
      <c r="K386" s="453"/>
      <c r="L386" s="453"/>
      <c r="M386" s="453"/>
      <c r="N386" s="453"/>
    </row>
    <row r="387" spans="1:14" ht="13.8">
      <c r="A387" s="243"/>
      <c r="B387" s="266" t="s">
        <v>703</v>
      </c>
      <c r="C387" s="266"/>
      <c r="D387" s="250"/>
      <c r="E387" s="250"/>
      <c r="F387" s="256"/>
      <c r="G387" s="264"/>
      <c r="H387" s="453"/>
      <c r="I387" s="453"/>
      <c r="J387" s="453"/>
      <c r="K387" s="453"/>
      <c r="L387" s="453"/>
      <c r="M387" s="453"/>
      <c r="N387" s="453"/>
    </row>
    <row r="388" spans="1:14" ht="64.5" customHeight="1">
      <c r="A388" s="243"/>
      <c r="B388" s="1171" t="s">
        <v>704</v>
      </c>
      <c r="C388" s="1171"/>
      <c r="D388" s="1171"/>
      <c r="E388" s="1171"/>
      <c r="F388" s="1171"/>
      <c r="G388" s="264"/>
      <c r="H388" s="453"/>
      <c r="I388" s="453"/>
      <c r="J388" s="453"/>
      <c r="K388" s="453"/>
      <c r="L388" s="453"/>
      <c r="M388" s="453"/>
      <c r="N388" s="453"/>
    </row>
    <row r="389" spans="1:14" ht="13.8">
      <c r="A389" s="243"/>
      <c r="B389" s="272"/>
      <c r="C389" s="272"/>
      <c r="D389" s="250"/>
      <c r="E389" s="250"/>
      <c r="F389" s="256"/>
      <c r="G389" s="264"/>
      <c r="H389" s="453"/>
      <c r="I389" s="453"/>
      <c r="J389" s="453"/>
      <c r="K389" s="453"/>
      <c r="L389" s="453"/>
      <c r="M389" s="453"/>
      <c r="N389" s="453"/>
    </row>
    <row r="390" spans="1:14" ht="13.8">
      <c r="A390" s="243"/>
      <c r="B390" s="266" t="s">
        <v>705</v>
      </c>
      <c r="C390" s="266"/>
      <c r="D390" s="250"/>
      <c r="E390" s="250"/>
      <c r="F390" s="256"/>
      <c r="G390" s="264"/>
      <c r="H390" s="453"/>
      <c r="I390" s="453"/>
      <c r="J390" s="453"/>
      <c r="K390" s="453"/>
      <c r="L390" s="453"/>
      <c r="M390" s="453"/>
      <c r="N390" s="453"/>
    </row>
    <row r="391" spans="1:14" ht="24.75" customHeight="1">
      <c r="A391" s="243"/>
      <c r="B391" s="1171" t="s">
        <v>1512</v>
      </c>
      <c r="C391" s="1171"/>
      <c r="D391" s="1171"/>
      <c r="E391" s="1171"/>
      <c r="F391" s="1171"/>
      <c r="G391" s="264"/>
      <c r="H391" s="453"/>
      <c r="I391" s="453"/>
      <c r="J391" s="453"/>
      <c r="K391" s="453"/>
      <c r="L391" s="453"/>
      <c r="M391" s="453"/>
      <c r="N391" s="453"/>
    </row>
    <row r="392" spans="1:14">
      <c r="A392" s="243"/>
      <c r="B392" s="1171" t="s">
        <v>1513</v>
      </c>
      <c r="C392" s="1171"/>
      <c r="D392" s="1171"/>
      <c r="E392" s="1171"/>
      <c r="F392" s="1171"/>
      <c r="G392" s="264"/>
      <c r="H392" s="453"/>
      <c r="I392" s="453"/>
      <c r="J392" s="453"/>
      <c r="K392" s="453"/>
      <c r="L392" s="453"/>
      <c r="M392" s="453"/>
      <c r="N392" s="453"/>
    </row>
    <row r="393" spans="1:14">
      <c r="A393" s="243"/>
      <c r="B393" s="1171" t="s">
        <v>1514</v>
      </c>
      <c r="C393" s="1171"/>
      <c r="D393" s="1171"/>
      <c r="E393" s="1171"/>
      <c r="F393" s="1171"/>
      <c r="G393" s="264"/>
      <c r="H393" s="453"/>
      <c r="I393" s="453"/>
      <c r="J393" s="453"/>
      <c r="K393" s="453"/>
      <c r="L393" s="453"/>
      <c r="M393" s="453"/>
      <c r="N393" s="453"/>
    </row>
    <row r="394" spans="1:14">
      <c r="A394" s="243"/>
      <c r="B394" s="1171" t="s">
        <v>1515</v>
      </c>
      <c r="C394" s="1171"/>
      <c r="D394" s="1171"/>
      <c r="E394" s="1171"/>
      <c r="F394" s="1171"/>
      <c r="G394" s="264"/>
      <c r="H394" s="453"/>
      <c r="I394" s="453"/>
      <c r="J394" s="453"/>
      <c r="K394" s="453"/>
      <c r="L394" s="453"/>
      <c r="M394" s="453"/>
      <c r="N394" s="453"/>
    </row>
    <row r="395" spans="1:14">
      <c r="A395" s="243"/>
      <c r="B395" s="422" t="s">
        <v>706</v>
      </c>
      <c r="C395" s="422"/>
      <c r="D395" s="422"/>
      <c r="E395" s="422"/>
      <c r="F395" s="259"/>
      <c r="G395" s="264"/>
      <c r="H395" s="453"/>
      <c r="I395" s="453"/>
      <c r="J395" s="453"/>
      <c r="K395" s="453"/>
      <c r="L395" s="453"/>
      <c r="M395" s="453"/>
      <c r="N395" s="453"/>
    </row>
    <row r="396" spans="1:14">
      <c r="A396" s="243"/>
      <c r="B396" s="1171" t="s">
        <v>707</v>
      </c>
      <c r="C396" s="1171"/>
      <c r="D396" s="1171"/>
      <c r="E396" s="1171"/>
      <c r="F396" s="1171"/>
      <c r="G396" s="264"/>
      <c r="H396" s="453"/>
      <c r="I396" s="453"/>
      <c r="J396" s="453"/>
      <c r="K396" s="453"/>
      <c r="L396" s="453"/>
      <c r="M396" s="453"/>
      <c r="N396" s="453"/>
    </row>
    <row r="397" spans="1:14">
      <c r="A397" s="243"/>
      <c r="B397" s="1171" t="s">
        <v>708</v>
      </c>
      <c r="C397" s="1171"/>
      <c r="D397" s="1171"/>
      <c r="E397" s="1171"/>
      <c r="F397" s="1171"/>
      <c r="G397" s="264"/>
      <c r="H397" s="453"/>
      <c r="I397" s="453"/>
      <c r="J397" s="453"/>
      <c r="K397" s="453"/>
      <c r="L397" s="453"/>
      <c r="M397" s="453"/>
      <c r="N397" s="453"/>
    </row>
    <row r="398" spans="1:14">
      <c r="A398" s="243"/>
      <c r="B398" s="1171" t="s">
        <v>709</v>
      </c>
      <c r="C398" s="1171"/>
      <c r="D398" s="1171"/>
      <c r="E398" s="1171"/>
      <c r="F398" s="1171"/>
      <c r="G398" s="264"/>
      <c r="H398" s="453"/>
      <c r="I398" s="453"/>
      <c r="J398" s="453"/>
      <c r="K398" s="453"/>
      <c r="L398" s="453"/>
      <c r="M398" s="453"/>
      <c r="N398" s="453"/>
    </row>
    <row r="399" spans="1:14">
      <c r="A399" s="243"/>
      <c r="B399" s="1171" t="s">
        <v>710</v>
      </c>
      <c r="C399" s="1171"/>
      <c r="D399" s="1171"/>
      <c r="E399" s="1171"/>
      <c r="F399" s="1171"/>
      <c r="G399" s="264"/>
      <c r="H399" s="453"/>
      <c r="I399" s="453"/>
      <c r="J399" s="453"/>
      <c r="K399" s="453"/>
      <c r="L399" s="453"/>
      <c r="M399" s="453"/>
      <c r="N399" s="453"/>
    </row>
    <row r="400" spans="1:14">
      <c r="A400" s="243"/>
      <c r="B400" s="1171" t="s">
        <v>711</v>
      </c>
      <c r="C400" s="1171"/>
      <c r="D400" s="1171"/>
      <c r="E400" s="1171"/>
      <c r="F400" s="1171"/>
      <c r="G400" s="264"/>
      <c r="H400" s="453"/>
      <c r="I400" s="453"/>
      <c r="J400" s="453"/>
      <c r="K400" s="453"/>
      <c r="L400" s="453"/>
      <c r="M400" s="453"/>
      <c r="N400" s="453"/>
    </row>
    <row r="401" spans="1:14">
      <c r="A401" s="243"/>
      <c r="B401" s="422" t="s">
        <v>712</v>
      </c>
      <c r="C401" s="422"/>
      <c r="D401" s="422"/>
      <c r="E401" s="422"/>
      <c r="F401" s="259"/>
      <c r="G401" s="264"/>
      <c r="H401" s="453"/>
      <c r="I401" s="453"/>
      <c r="J401" s="453"/>
      <c r="K401" s="453"/>
      <c r="L401" s="453"/>
      <c r="M401" s="453"/>
      <c r="N401" s="453"/>
    </row>
    <row r="402" spans="1:14">
      <c r="A402" s="243"/>
      <c r="B402" s="422" t="s">
        <v>713</v>
      </c>
      <c r="C402" s="422"/>
      <c r="D402" s="422"/>
      <c r="E402" s="422"/>
      <c r="F402" s="259"/>
      <c r="G402" s="264"/>
      <c r="H402" s="453"/>
      <c r="I402" s="453"/>
      <c r="J402" s="453"/>
      <c r="K402" s="453"/>
      <c r="L402" s="453"/>
      <c r="M402" s="453"/>
      <c r="N402" s="453"/>
    </row>
    <row r="403" spans="1:14" ht="12.75" customHeight="1">
      <c r="A403" s="243"/>
      <c r="B403" s="422" t="s">
        <v>714</v>
      </c>
      <c r="C403" s="422"/>
      <c r="D403" s="247"/>
      <c r="E403" s="247"/>
      <c r="F403" s="259"/>
      <c r="G403" s="264"/>
      <c r="H403" s="453"/>
      <c r="I403" s="453"/>
      <c r="J403" s="453"/>
      <c r="K403" s="453"/>
      <c r="L403" s="453"/>
      <c r="M403" s="453"/>
      <c r="N403" s="453"/>
    </row>
    <row r="404" spans="1:14" ht="27" customHeight="1">
      <c r="A404" s="243"/>
      <c r="B404" s="1171" t="s">
        <v>715</v>
      </c>
      <c r="C404" s="1171"/>
      <c r="D404" s="1171"/>
      <c r="E404" s="1171"/>
      <c r="F404" s="1171"/>
      <c r="G404" s="264"/>
      <c r="H404" s="453"/>
      <c r="I404" s="453"/>
      <c r="J404" s="453"/>
      <c r="K404" s="453"/>
      <c r="L404" s="453"/>
      <c r="M404" s="453"/>
      <c r="N404" s="453"/>
    </row>
    <row r="405" spans="1:14">
      <c r="A405" s="243"/>
      <c r="B405" s="1171" t="s">
        <v>716</v>
      </c>
      <c r="C405" s="1171"/>
      <c r="D405" s="1171"/>
      <c r="E405" s="1171"/>
      <c r="F405" s="1171"/>
      <c r="G405" s="264"/>
      <c r="H405" s="453"/>
      <c r="I405" s="453"/>
      <c r="J405" s="453"/>
      <c r="K405" s="453"/>
      <c r="L405" s="453"/>
      <c r="M405" s="453"/>
      <c r="N405" s="453"/>
    </row>
    <row r="406" spans="1:14">
      <c r="A406" s="243"/>
      <c r="B406" s="1171" t="s">
        <v>989</v>
      </c>
      <c r="C406" s="1171"/>
      <c r="D406" s="1171"/>
      <c r="E406" s="1171"/>
      <c r="F406" s="1171"/>
      <c r="G406" s="264"/>
      <c r="H406" s="453"/>
      <c r="I406" s="453"/>
      <c r="J406" s="453"/>
      <c r="K406" s="453"/>
      <c r="L406" s="453"/>
      <c r="M406" s="453"/>
      <c r="N406" s="453"/>
    </row>
    <row r="407" spans="1:14" ht="13.8">
      <c r="A407" s="243"/>
      <c r="B407" s="422"/>
      <c r="C407" s="422"/>
      <c r="D407" s="247"/>
      <c r="E407" s="247"/>
      <c r="F407" s="259"/>
      <c r="G407" s="264"/>
      <c r="H407" s="453"/>
      <c r="I407" s="453"/>
      <c r="J407" s="453"/>
      <c r="K407" s="453"/>
      <c r="L407" s="453"/>
      <c r="M407" s="453"/>
      <c r="N407" s="453"/>
    </row>
    <row r="408" spans="1:14">
      <c r="A408" s="243"/>
      <c r="B408" s="1228" t="s">
        <v>717</v>
      </c>
      <c r="C408" s="1228"/>
      <c r="D408" s="1228"/>
      <c r="E408" s="1228"/>
      <c r="F408" s="1228"/>
      <c r="G408" s="264"/>
      <c r="H408" s="453"/>
      <c r="I408" s="453"/>
      <c r="J408" s="453"/>
      <c r="K408" s="453"/>
      <c r="L408" s="453"/>
      <c r="M408" s="453"/>
      <c r="N408" s="453"/>
    </row>
    <row r="409" spans="1:14" ht="11.25" customHeight="1">
      <c r="A409" s="243"/>
      <c r="B409" s="255"/>
      <c r="C409" s="255"/>
      <c r="D409" s="255"/>
      <c r="E409" s="255"/>
      <c r="F409" s="256"/>
      <c r="G409" s="264"/>
      <c r="H409" s="453"/>
      <c r="I409" s="453"/>
      <c r="J409" s="453"/>
      <c r="K409" s="453"/>
      <c r="L409" s="453"/>
      <c r="M409" s="453"/>
      <c r="N409" s="453"/>
    </row>
    <row r="410" spans="1:14" ht="13.8">
      <c r="A410" s="243"/>
      <c r="B410" s="268" t="s">
        <v>1059</v>
      </c>
      <c r="C410" s="269"/>
      <c r="D410" s="270"/>
      <c r="E410" s="270"/>
      <c r="F410" s="263"/>
      <c r="G410" s="264"/>
      <c r="H410" s="453"/>
      <c r="I410" s="453"/>
      <c r="J410" s="453"/>
      <c r="K410" s="453"/>
      <c r="L410" s="453"/>
      <c r="M410" s="453"/>
      <c r="N410" s="453"/>
    </row>
    <row r="411" spans="1:14" ht="8.25" customHeight="1">
      <c r="A411" s="243"/>
      <c r="B411" s="272"/>
      <c r="C411" s="272"/>
      <c r="D411" s="250"/>
      <c r="E411" s="250"/>
      <c r="F411" s="256"/>
      <c r="G411" s="264"/>
      <c r="H411" s="453"/>
      <c r="I411" s="453"/>
      <c r="J411" s="453"/>
      <c r="K411" s="453"/>
      <c r="L411" s="453"/>
      <c r="M411" s="453"/>
      <c r="N411" s="453"/>
    </row>
    <row r="412" spans="1:14" ht="13.8">
      <c r="A412" s="243"/>
      <c r="B412" s="266" t="s">
        <v>1060</v>
      </c>
      <c r="C412" s="266"/>
      <c r="D412" s="250"/>
      <c r="E412" s="250"/>
      <c r="F412" s="256"/>
      <c r="G412" s="264"/>
      <c r="H412" s="453"/>
      <c r="I412" s="453"/>
      <c r="J412" s="453"/>
      <c r="K412" s="453"/>
      <c r="L412" s="453"/>
      <c r="M412" s="453"/>
      <c r="N412" s="453"/>
    </row>
    <row r="413" spans="1:14" ht="206.25" customHeight="1">
      <c r="A413" s="243"/>
      <c r="B413" s="1167" t="s">
        <v>2697</v>
      </c>
      <c r="C413" s="1171"/>
      <c r="D413" s="1171"/>
      <c r="E413" s="1171"/>
      <c r="F413" s="1171"/>
      <c r="G413" s="455"/>
      <c r="H413" s="453"/>
      <c r="I413" s="453"/>
      <c r="J413" s="453"/>
      <c r="K413" s="453"/>
      <c r="L413" s="453"/>
      <c r="M413" s="453"/>
      <c r="N413" s="453"/>
    </row>
    <row r="414" spans="1:14" ht="51.75" customHeight="1">
      <c r="A414" s="243"/>
      <c r="B414" s="1167" t="s">
        <v>1061</v>
      </c>
      <c r="C414" s="1171"/>
      <c r="D414" s="1171"/>
      <c r="E414" s="1171"/>
      <c r="F414" s="1171"/>
      <c r="G414" s="264"/>
      <c r="H414" s="453"/>
      <c r="I414" s="453"/>
      <c r="J414" s="453"/>
      <c r="K414" s="453"/>
      <c r="L414" s="453"/>
      <c r="M414" s="453"/>
      <c r="N414" s="453"/>
    </row>
    <row r="415" spans="1:14" ht="40.5" customHeight="1">
      <c r="A415" s="243"/>
      <c r="B415" s="1167" t="s">
        <v>1062</v>
      </c>
      <c r="C415" s="1171"/>
      <c r="D415" s="1171"/>
      <c r="E415" s="1171"/>
      <c r="F415" s="1171"/>
      <c r="G415" s="264"/>
      <c r="H415" s="453"/>
      <c r="I415" s="453"/>
      <c r="J415" s="453"/>
      <c r="K415" s="453"/>
      <c r="L415" s="453"/>
      <c r="M415" s="453"/>
      <c r="N415" s="453"/>
    </row>
    <row r="416" spans="1:14" ht="78.75" customHeight="1">
      <c r="A416" s="243"/>
      <c r="B416" s="1167" t="s">
        <v>2698</v>
      </c>
      <c r="C416" s="1171"/>
      <c r="D416" s="1171"/>
      <c r="E416" s="1171"/>
      <c r="F416" s="1171"/>
      <c r="G416" s="264"/>
      <c r="H416" s="453"/>
      <c r="I416" s="453"/>
      <c r="J416" s="453"/>
      <c r="K416" s="453"/>
      <c r="L416" s="453"/>
      <c r="M416" s="453"/>
      <c r="N416" s="453"/>
    </row>
    <row r="417" spans="1:14" ht="112.5" customHeight="1">
      <c r="A417" s="243"/>
      <c r="B417" s="1167" t="s">
        <v>2699</v>
      </c>
      <c r="C417" s="1171"/>
      <c r="D417" s="1171"/>
      <c r="E417" s="1171"/>
      <c r="F417" s="1171"/>
      <c r="G417" s="455"/>
      <c r="H417" s="453"/>
      <c r="I417" s="453"/>
      <c r="J417" s="453"/>
      <c r="K417" s="453"/>
      <c r="L417" s="453"/>
      <c r="M417" s="453"/>
      <c r="N417" s="453"/>
    </row>
    <row r="418" spans="1:14" ht="53.25" customHeight="1">
      <c r="A418" s="243"/>
      <c r="B418" s="1167" t="s">
        <v>1063</v>
      </c>
      <c r="C418" s="1171"/>
      <c r="D418" s="1171"/>
      <c r="E418" s="1171"/>
      <c r="F418" s="1171"/>
      <c r="G418" s="264"/>
      <c r="H418" s="453"/>
      <c r="I418" s="453"/>
      <c r="J418" s="453"/>
      <c r="K418" s="453"/>
      <c r="L418" s="453"/>
      <c r="M418" s="453"/>
      <c r="N418" s="453"/>
    </row>
    <row r="419" spans="1:14" ht="51.75" customHeight="1">
      <c r="A419" s="243"/>
      <c r="B419" s="1167" t="s">
        <v>1064</v>
      </c>
      <c r="C419" s="1171"/>
      <c r="D419" s="1171"/>
      <c r="E419" s="1171"/>
      <c r="F419" s="1171"/>
      <c r="G419" s="264"/>
      <c r="H419" s="453"/>
      <c r="I419" s="453"/>
      <c r="J419" s="453"/>
      <c r="K419" s="453"/>
      <c r="L419" s="453"/>
      <c r="M419" s="453"/>
      <c r="N419" s="453"/>
    </row>
    <row r="420" spans="1:14" ht="90.75" customHeight="1">
      <c r="A420" s="243"/>
      <c r="B420" s="1167" t="s">
        <v>2700</v>
      </c>
      <c r="C420" s="1171"/>
      <c r="D420" s="1171"/>
      <c r="E420" s="1171"/>
      <c r="F420" s="1171"/>
      <c r="G420" s="264"/>
      <c r="H420" s="453"/>
      <c r="I420" s="453"/>
      <c r="J420" s="453"/>
      <c r="K420" s="453"/>
      <c r="L420" s="453"/>
      <c r="M420" s="453"/>
      <c r="N420" s="453"/>
    </row>
    <row r="421" spans="1:14" ht="116.25" customHeight="1">
      <c r="A421" s="243"/>
      <c r="B421" s="1167" t="s">
        <v>2701</v>
      </c>
      <c r="C421" s="1171"/>
      <c r="D421" s="1171"/>
      <c r="E421" s="1171"/>
      <c r="F421" s="1171"/>
      <c r="G421" s="264"/>
      <c r="H421" s="453"/>
      <c r="I421" s="453"/>
      <c r="J421" s="453"/>
      <c r="K421" s="453"/>
      <c r="L421" s="453"/>
      <c r="M421" s="453"/>
      <c r="N421" s="453"/>
    </row>
    <row r="422" spans="1:14" ht="316.5" customHeight="1">
      <c r="A422" s="243"/>
      <c r="B422" s="1167" t="s">
        <v>1065</v>
      </c>
      <c r="C422" s="1171"/>
      <c r="D422" s="1171"/>
      <c r="E422" s="1171"/>
      <c r="F422" s="1171"/>
      <c r="G422" s="264"/>
      <c r="H422" s="453"/>
      <c r="I422" s="453"/>
      <c r="J422" s="453"/>
      <c r="K422" s="453"/>
      <c r="L422" s="453"/>
      <c r="M422" s="453"/>
      <c r="N422" s="453"/>
    </row>
    <row r="423" spans="1:14" ht="310.5" customHeight="1">
      <c r="A423" s="243"/>
      <c r="B423" s="1167" t="s">
        <v>2702</v>
      </c>
      <c r="C423" s="1171"/>
      <c r="D423" s="1171"/>
      <c r="E423" s="1171"/>
      <c r="F423" s="1171"/>
      <c r="G423" s="264"/>
      <c r="H423" s="453"/>
      <c r="I423" s="453"/>
      <c r="J423" s="453"/>
      <c r="K423" s="453"/>
      <c r="L423" s="453"/>
      <c r="M423" s="453"/>
      <c r="N423" s="453"/>
    </row>
    <row r="424" spans="1:14" ht="104.25" customHeight="1">
      <c r="A424" s="243"/>
      <c r="B424" s="1167" t="s">
        <v>2703</v>
      </c>
      <c r="C424" s="1171"/>
      <c r="D424" s="1171"/>
      <c r="E424" s="1171"/>
      <c r="F424" s="1171"/>
      <c r="G424" s="264"/>
      <c r="H424" s="453"/>
      <c r="I424" s="453"/>
      <c r="J424" s="453"/>
      <c r="K424" s="453"/>
      <c r="L424" s="453"/>
      <c r="M424" s="453"/>
      <c r="N424" s="453"/>
    </row>
    <row r="425" spans="1:14" ht="15.75" customHeight="1">
      <c r="A425" s="243"/>
      <c r="B425" s="1167"/>
      <c r="C425" s="1171"/>
      <c r="D425" s="1171"/>
      <c r="E425" s="1171"/>
      <c r="F425" s="1171"/>
      <c r="G425" s="264"/>
      <c r="H425" s="453"/>
      <c r="I425" s="453"/>
      <c r="J425" s="453"/>
      <c r="K425" s="453"/>
      <c r="L425" s="453"/>
      <c r="M425" s="453"/>
      <c r="N425" s="453"/>
    </row>
    <row r="426" spans="1:14" ht="15.75" customHeight="1">
      <c r="A426" s="243"/>
      <c r="B426" s="1167" t="s">
        <v>1066</v>
      </c>
      <c r="C426" s="1171"/>
      <c r="D426" s="1171"/>
      <c r="E426" s="1171"/>
      <c r="F426" s="1171"/>
      <c r="G426" s="264"/>
      <c r="H426" s="453"/>
      <c r="I426" s="453"/>
      <c r="J426" s="453"/>
      <c r="K426" s="453"/>
      <c r="L426" s="453"/>
      <c r="M426" s="453"/>
      <c r="N426" s="453"/>
    </row>
    <row r="427" spans="1:14" ht="114.75" customHeight="1">
      <c r="A427" s="243"/>
      <c r="B427" s="1167" t="s">
        <v>1644</v>
      </c>
      <c r="C427" s="1171"/>
      <c r="D427" s="1171"/>
      <c r="E427" s="1171"/>
      <c r="F427" s="1171"/>
      <c r="G427" s="264"/>
      <c r="H427" s="453"/>
      <c r="I427" s="453"/>
      <c r="J427" s="453"/>
      <c r="K427" s="453"/>
      <c r="L427" s="453"/>
      <c r="M427" s="453"/>
      <c r="N427" s="453"/>
    </row>
    <row r="428" spans="1:14" ht="116.25" hidden="1" customHeight="1">
      <c r="A428" s="243"/>
      <c r="B428" s="1167"/>
      <c r="C428" s="1171"/>
      <c r="D428" s="1171"/>
      <c r="E428" s="1171"/>
      <c r="F428" s="1171"/>
      <c r="G428" s="264"/>
      <c r="H428" s="453"/>
      <c r="I428" s="453"/>
      <c r="J428" s="453"/>
      <c r="K428" s="453"/>
      <c r="L428" s="453"/>
      <c r="M428" s="453"/>
      <c r="N428" s="453"/>
    </row>
    <row r="429" spans="1:14" ht="102" customHeight="1">
      <c r="A429" s="243"/>
      <c r="B429" s="1167" t="s">
        <v>1067</v>
      </c>
      <c r="C429" s="1171"/>
      <c r="D429" s="1171"/>
      <c r="E429" s="1171"/>
      <c r="F429" s="1171"/>
      <c r="G429" s="264"/>
      <c r="H429" s="453"/>
      <c r="I429" s="453"/>
      <c r="J429" s="453"/>
      <c r="K429" s="453"/>
      <c r="L429" s="453"/>
      <c r="M429" s="453"/>
      <c r="N429" s="453"/>
    </row>
    <row r="430" spans="1:14" ht="126.75" customHeight="1">
      <c r="A430" s="243"/>
      <c r="B430" s="1167" t="s">
        <v>1571</v>
      </c>
      <c r="C430" s="1171"/>
      <c r="D430" s="1171"/>
      <c r="E430" s="1171"/>
      <c r="F430" s="1171"/>
      <c r="G430" s="456"/>
      <c r="H430" s="453"/>
      <c r="I430" s="453"/>
      <c r="J430" s="453"/>
      <c r="K430" s="453"/>
      <c r="L430" s="453"/>
      <c r="M430" s="453"/>
      <c r="N430" s="453"/>
    </row>
    <row r="431" spans="1:14" ht="219" customHeight="1">
      <c r="A431" s="243"/>
      <c r="B431" s="1167" t="s">
        <v>1068</v>
      </c>
      <c r="C431" s="1171"/>
      <c r="D431" s="1171"/>
      <c r="E431" s="1171"/>
      <c r="F431" s="1171"/>
      <c r="G431" s="264"/>
      <c r="H431" s="453"/>
      <c r="I431" s="453"/>
      <c r="J431" s="453"/>
      <c r="K431" s="453"/>
      <c r="L431" s="453"/>
      <c r="M431" s="453"/>
      <c r="N431" s="453"/>
    </row>
    <row r="432" spans="1:14" ht="171" customHeight="1">
      <c r="A432" s="243"/>
      <c r="B432" s="1167" t="s">
        <v>1069</v>
      </c>
      <c r="C432" s="1171"/>
      <c r="D432" s="1171"/>
      <c r="E432" s="1171"/>
      <c r="F432" s="1171"/>
      <c r="G432" s="264"/>
      <c r="H432" s="453"/>
      <c r="I432" s="453"/>
      <c r="J432" s="453"/>
      <c r="K432" s="453"/>
      <c r="L432" s="453"/>
      <c r="M432" s="453"/>
      <c r="N432" s="453"/>
    </row>
    <row r="433" spans="1:14" ht="349.5" customHeight="1">
      <c r="A433" s="243"/>
      <c r="B433" s="1167" t="s">
        <v>2704</v>
      </c>
      <c r="C433" s="1171"/>
      <c r="D433" s="1171"/>
      <c r="E433" s="1171"/>
      <c r="F433" s="1171"/>
      <c r="G433" s="264"/>
      <c r="H433" s="453"/>
      <c r="I433" s="453"/>
      <c r="J433" s="453"/>
      <c r="K433" s="453"/>
      <c r="L433" s="453"/>
      <c r="M433" s="453"/>
      <c r="N433" s="453"/>
    </row>
    <row r="434" spans="1:14" ht="138" customHeight="1">
      <c r="A434" s="243"/>
      <c r="B434" s="1167" t="s">
        <v>1070</v>
      </c>
      <c r="C434" s="1171"/>
      <c r="D434" s="1171"/>
      <c r="E434" s="1171"/>
      <c r="F434" s="1171"/>
      <c r="G434" s="264"/>
      <c r="H434" s="453"/>
      <c r="I434" s="453"/>
      <c r="J434" s="453"/>
      <c r="K434" s="453"/>
      <c r="L434" s="453"/>
      <c r="M434" s="453"/>
      <c r="N434" s="453"/>
    </row>
    <row r="435" spans="1:14" ht="75.75" customHeight="1">
      <c r="A435" s="243"/>
      <c r="B435" s="1167" t="s">
        <v>2705</v>
      </c>
      <c r="C435" s="1171"/>
      <c r="D435" s="1171"/>
      <c r="E435" s="1171"/>
      <c r="F435" s="1171"/>
      <c r="G435" s="264"/>
      <c r="H435" s="453"/>
      <c r="I435" s="453"/>
      <c r="J435" s="453"/>
      <c r="K435" s="453"/>
      <c r="L435" s="453"/>
      <c r="M435" s="453"/>
      <c r="N435" s="453"/>
    </row>
    <row r="436" spans="1:14">
      <c r="A436" s="243"/>
      <c r="B436" s="423"/>
      <c r="C436" s="422"/>
      <c r="D436" s="422"/>
      <c r="E436" s="422"/>
      <c r="F436" s="422"/>
      <c r="G436" s="264"/>
      <c r="H436" s="453"/>
      <c r="I436" s="453"/>
      <c r="J436" s="453"/>
      <c r="K436" s="453"/>
      <c r="L436" s="453"/>
      <c r="M436" s="453"/>
      <c r="N436" s="453"/>
    </row>
    <row r="437" spans="1:14" ht="13.8">
      <c r="A437" s="243"/>
      <c r="B437" s="430"/>
      <c r="C437" s="431"/>
      <c r="D437" s="431"/>
      <c r="E437" s="431"/>
      <c r="F437" s="431"/>
    </row>
    <row r="438" spans="1:14">
      <c r="A438" s="243"/>
      <c r="B438" s="1181" t="s">
        <v>738</v>
      </c>
      <c r="C438" s="1182"/>
      <c r="D438" s="1182"/>
      <c r="E438" s="1182"/>
      <c r="F438" s="1183"/>
      <c r="G438" s="264"/>
    </row>
    <row r="439" spans="1:14" ht="15.6">
      <c r="A439" s="243"/>
      <c r="B439" s="273"/>
      <c r="C439" s="273"/>
      <c r="D439" s="273"/>
      <c r="E439" s="273"/>
      <c r="F439" s="274"/>
      <c r="G439" s="264"/>
    </row>
    <row r="440" spans="1:14">
      <c r="A440" s="243"/>
      <c r="B440" s="1184" t="s">
        <v>739</v>
      </c>
      <c r="C440" s="1184"/>
      <c r="D440" s="1184"/>
      <c r="E440" s="1184"/>
      <c r="F440" s="1184"/>
      <c r="G440" s="264"/>
    </row>
    <row r="441" spans="1:14">
      <c r="A441" s="243"/>
      <c r="B441" s="422"/>
      <c r="C441" s="422"/>
      <c r="D441" s="258"/>
      <c r="E441" s="258"/>
      <c r="F441" s="259"/>
      <c r="G441" s="264"/>
    </row>
    <row r="442" spans="1:14">
      <c r="A442" s="243"/>
      <c r="B442" s="421" t="s">
        <v>740</v>
      </c>
      <c r="C442" s="421"/>
      <c r="D442" s="258"/>
      <c r="E442" s="258"/>
      <c r="F442" s="259"/>
      <c r="G442" s="264"/>
    </row>
    <row r="443" spans="1:14" ht="24" customHeight="1">
      <c r="A443" s="243"/>
      <c r="B443" s="1171" t="s">
        <v>1572</v>
      </c>
      <c r="C443" s="1171"/>
      <c r="D443" s="1171"/>
      <c r="E443" s="1171"/>
      <c r="F443" s="1171"/>
      <c r="G443" s="454"/>
    </row>
    <row r="444" spans="1:14">
      <c r="A444" s="243"/>
      <c r="B444" s="422" t="s">
        <v>741</v>
      </c>
      <c r="C444" s="422"/>
      <c r="D444" s="258"/>
      <c r="E444" s="258"/>
      <c r="F444" s="259"/>
      <c r="G444" s="264"/>
    </row>
    <row r="445" spans="1:14">
      <c r="A445" s="243"/>
      <c r="B445" s="422" t="s">
        <v>742</v>
      </c>
      <c r="C445" s="422"/>
      <c r="D445" s="258"/>
      <c r="E445" s="258"/>
      <c r="F445" s="259"/>
      <c r="G445" s="264"/>
    </row>
    <row r="446" spans="1:14">
      <c r="A446" s="243"/>
      <c r="B446" s="422" t="s">
        <v>743</v>
      </c>
      <c r="C446" s="422"/>
      <c r="D446" s="258"/>
      <c r="E446" s="258"/>
      <c r="F446" s="259"/>
      <c r="G446" s="264"/>
    </row>
    <row r="447" spans="1:14">
      <c r="A447" s="243"/>
      <c r="B447" s="422" t="s">
        <v>744</v>
      </c>
      <c r="C447" s="422"/>
      <c r="D447" s="258"/>
      <c r="E447" s="258"/>
      <c r="F447" s="259"/>
      <c r="G447" s="264"/>
    </row>
    <row r="448" spans="1:14">
      <c r="A448" s="243"/>
      <c r="B448" s="422"/>
      <c r="C448" s="422"/>
      <c r="D448" s="258"/>
      <c r="E448" s="258"/>
      <c r="F448" s="259"/>
      <c r="G448" s="264"/>
    </row>
    <row r="449" spans="1:7">
      <c r="A449" s="243"/>
      <c r="B449" s="421" t="s">
        <v>745</v>
      </c>
      <c r="C449" s="421"/>
      <c r="D449" s="258"/>
      <c r="E449" s="258"/>
      <c r="F449" s="259"/>
      <c r="G449" s="264"/>
    </row>
    <row r="450" spans="1:7" ht="27" customHeight="1">
      <c r="A450" s="243"/>
      <c r="B450" s="1171" t="s">
        <v>1541</v>
      </c>
      <c r="C450" s="1171"/>
      <c r="D450" s="1171"/>
      <c r="E450" s="1171"/>
      <c r="F450" s="1171"/>
      <c r="G450" s="456"/>
    </row>
    <row r="451" spans="1:7">
      <c r="A451" s="243"/>
      <c r="B451" s="422"/>
      <c r="C451" s="422"/>
      <c r="D451" s="258"/>
      <c r="E451" s="258"/>
      <c r="F451" s="259"/>
      <c r="G451" s="264"/>
    </row>
    <row r="452" spans="1:7">
      <c r="A452" s="243"/>
      <c r="B452" s="1184" t="s">
        <v>746</v>
      </c>
      <c r="C452" s="1184"/>
      <c r="D452" s="1184"/>
      <c r="E452" s="1184"/>
      <c r="F452" s="1184"/>
      <c r="G452" s="264"/>
    </row>
    <row r="453" spans="1:7">
      <c r="A453" s="243"/>
      <c r="B453" s="1171" t="s">
        <v>747</v>
      </c>
      <c r="C453" s="1171"/>
      <c r="D453" s="1171"/>
      <c r="E453" s="1171"/>
      <c r="F453" s="1171"/>
      <c r="G453" s="264"/>
    </row>
    <row r="454" spans="1:7">
      <c r="A454" s="243"/>
      <c r="B454" s="1171" t="s">
        <v>990</v>
      </c>
      <c r="C454" s="1171"/>
      <c r="D454" s="1171"/>
      <c r="E454" s="1171"/>
      <c r="F454" s="1171"/>
      <c r="G454" s="264"/>
    </row>
    <row r="455" spans="1:7">
      <c r="A455" s="243"/>
      <c r="B455" s="1171" t="s">
        <v>955</v>
      </c>
      <c r="C455" s="1171"/>
      <c r="D455" s="1171"/>
      <c r="E455" s="1171"/>
      <c r="F455" s="1171"/>
      <c r="G455" s="264"/>
    </row>
    <row r="456" spans="1:7">
      <c r="A456" s="243"/>
      <c r="B456" s="1171" t="s">
        <v>956</v>
      </c>
      <c r="C456" s="1171"/>
      <c r="D456" s="1171"/>
      <c r="E456" s="1171"/>
      <c r="F456" s="1171"/>
      <c r="G456" s="264"/>
    </row>
    <row r="457" spans="1:7" ht="26.25" customHeight="1">
      <c r="A457" s="243"/>
      <c r="B457" s="1171" t="s">
        <v>748</v>
      </c>
      <c r="C457" s="1171"/>
      <c r="D457" s="1171"/>
      <c r="E457" s="1171"/>
      <c r="F457" s="1171"/>
      <c r="G457" s="264"/>
    </row>
    <row r="458" spans="1:7" ht="27" customHeight="1">
      <c r="A458" s="243"/>
      <c r="B458" s="1171" t="s">
        <v>957</v>
      </c>
      <c r="C458" s="1171"/>
      <c r="D458" s="1171"/>
      <c r="E458" s="1171"/>
      <c r="F458" s="1171"/>
      <c r="G458" s="264"/>
    </row>
    <row r="459" spans="1:7">
      <c r="A459" s="243"/>
      <c r="B459" s="422"/>
      <c r="C459" s="422"/>
      <c r="D459" s="258"/>
      <c r="E459" s="258"/>
      <c r="F459" s="259"/>
      <c r="G459" s="264"/>
    </row>
    <row r="460" spans="1:7">
      <c r="A460" s="243"/>
      <c r="B460" s="1184" t="s">
        <v>749</v>
      </c>
      <c r="C460" s="1184"/>
      <c r="D460" s="1184"/>
      <c r="E460" s="1184"/>
      <c r="F460" s="1184"/>
      <c r="G460" s="264"/>
    </row>
    <row r="461" spans="1:7">
      <c r="A461" s="243"/>
      <c r="B461" s="1171" t="s">
        <v>750</v>
      </c>
      <c r="C461" s="1171"/>
      <c r="D461" s="1171"/>
      <c r="E461" s="1171"/>
      <c r="F461" s="1171"/>
      <c r="G461" s="264"/>
    </row>
    <row r="462" spans="1:7">
      <c r="A462" s="243"/>
      <c r="B462" s="1171" t="s">
        <v>751</v>
      </c>
      <c r="C462" s="1171"/>
      <c r="D462" s="1171"/>
      <c r="E462" s="1171"/>
      <c r="F462" s="1171"/>
      <c r="G462" s="264"/>
    </row>
    <row r="463" spans="1:7">
      <c r="A463" s="243"/>
      <c r="B463" s="1171" t="s">
        <v>958</v>
      </c>
      <c r="C463" s="1171"/>
      <c r="D463" s="1171"/>
      <c r="E463" s="1171"/>
      <c r="F463" s="1171"/>
      <c r="G463" s="264"/>
    </row>
    <row r="464" spans="1:7">
      <c r="A464" s="243"/>
      <c r="B464" s="1171" t="s">
        <v>752</v>
      </c>
      <c r="C464" s="1171"/>
      <c r="D464" s="1171"/>
      <c r="E464" s="1171"/>
      <c r="F464" s="1171"/>
      <c r="G464" s="264"/>
    </row>
    <row r="465" spans="1:7">
      <c r="A465" s="243"/>
      <c r="B465" s="1171" t="s">
        <v>753</v>
      </c>
      <c r="C465" s="1171"/>
      <c r="D465" s="1171"/>
      <c r="E465" s="1171"/>
      <c r="F465" s="1171"/>
      <c r="G465" s="264"/>
    </row>
    <row r="466" spans="1:7">
      <c r="A466" s="243"/>
      <c r="B466" s="422"/>
      <c r="C466" s="422"/>
      <c r="D466" s="422"/>
      <c r="E466" s="422"/>
      <c r="F466" s="257"/>
      <c r="G466" s="264"/>
    </row>
    <row r="467" spans="1:7">
      <c r="A467" s="243"/>
      <c r="B467" s="1171" t="s">
        <v>754</v>
      </c>
      <c r="C467" s="1171"/>
      <c r="D467" s="1171"/>
      <c r="E467" s="1171"/>
      <c r="F467" s="1171"/>
      <c r="G467" s="264"/>
    </row>
    <row r="468" spans="1:7">
      <c r="A468" s="243"/>
      <c r="B468" s="1171" t="s">
        <v>755</v>
      </c>
      <c r="C468" s="1171"/>
      <c r="D468" s="1171"/>
      <c r="E468" s="1171"/>
      <c r="F468" s="1171"/>
      <c r="G468" s="264"/>
    </row>
    <row r="469" spans="1:7">
      <c r="A469" s="243"/>
      <c r="B469" s="1171" t="s">
        <v>756</v>
      </c>
      <c r="C469" s="1171"/>
      <c r="D469" s="1171"/>
      <c r="E469" s="1171"/>
      <c r="F469" s="1171"/>
      <c r="G469" s="264"/>
    </row>
    <row r="470" spans="1:7">
      <c r="A470" s="243"/>
      <c r="B470" s="1171" t="s">
        <v>757</v>
      </c>
      <c r="C470" s="1171"/>
      <c r="D470" s="1171"/>
      <c r="E470" s="1171"/>
      <c r="F470" s="1171"/>
      <c r="G470" s="264"/>
    </row>
    <row r="471" spans="1:7">
      <c r="A471" s="243"/>
      <c r="B471" s="422"/>
      <c r="C471" s="422"/>
      <c r="D471" s="258"/>
      <c r="E471" s="258"/>
      <c r="F471" s="259"/>
      <c r="G471" s="264"/>
    </row>
    <row r="472" spans="1:7" ht="50.25" customHeight="1">
      <c r="A472" s="243"/>
      <c r="B472" s="1171" t="s">
        <v>1573</v>
      </c>
      <c r="C472" s="1171"/>
      <c r="D472" s="1171"/>
      <c r="E472" s="1171"/>
      <c r="F472" s="1171"/>
      <c r="G472" s="456"/>
    </row>
    <row r="473" spans="1:7" ht="51" customHeight="1">
      <c r="A473" s="243"/>
      <c r="B473" s="1171" t="s">
        <v>758</v>
      </c>
      <c r="C473" s="1171"/>
      <c r="D473" s="1171"/>
      <c r="E473" s="1171"/>
      <c r="F473" s="1171"/>
      <c r="G473" s="264"/>
    </row>
    <row r="474" spans="1:7">
      <c r="A474" s="243"/>
      <c r="B474" s="252"/>
      <c r="C474" s="252"/>
      <c r="D474" s="255"/>
      <c r="E474" s="255"/>
      <c r="F474" s="256"/>
      <c r="G474" s="264"/>
    </row>
    <row r="475" spans="1:7">
      <c r="A475" s="243"/>
      <c r="B475" s="435" t="s">
        <v>759</v>
      </c>
      <c r="C475" s="435"/>
      <c r="D475" s="255"/>
      <c r="E475" s="255"/>
      <c r="F475" s="256"/>
      <c r="G475" s="264"/>
    </row>
    <row r="476" spans="1:7">
      <c r="A476" s="243"/>
      <c r="B476" s="252" t="s">
        <v>760</v>
      </c>
      <c r="C476" s="252"/>
      <c r="D476" s="255"/>
      <c r="E476" s="255"/>
      <c r="F476" s="256"/>
      <c r="G476" s="264"/>
    </row>
    <row r="477" spans="1:7">
      <c r="A477" s="243"/>
      <c r="B477" s="272" t="s">
        <v>761</v>
      </c>
      <c r="C477" s="272"/>
      <c r="D477" s="255"/>
      <c r="E477" s="255"/>
      <c r="F477" s="256"/>
      <c r="G477" s="264"/>
    </row>
    <row r="478" spans="1:7">
      <c r="A478" s="243"/>
      <c r="B478" s="1177" t="s">
        <v>927</v>
      </c>
      <c r="C478" s="1178"/>
      <c r="D478" s="1178"/>
      <c r="E478" s="1178"/>
      <c r="F478" s="1178"/>
      <c r="G478" s="264"/>
    </row>
    <row r="479" spans="1:7">
      <c r="A479" s="243"/>
      <c r="B479" s="428" t="s">
        <v>762</v>
      </c>
      <c r="C479" s="428"/>
      <c r="D479" s="255"/>
      <c r="E479" s="255"/>
      <c r="F479" s="256"/>
      <c r="G479" s="264"/>
    </row>
    <row r="480" spans="1:7">
      <c r="A480" s="243"/>
      <c r="B480" s="272" t="s">
        <v>763</v>
      </c>
      <c r="C480" s="272"/>
      <c r="D480" s="255"/>
      <c r="E480" s="255"/>
      <c r="F480" s="256"/>
      <c r="G480" s="264"/>
    </row>
    <row r="481" spans="1:7">
      <c r="A481" s="243"/>
      <c r="B481" s="272" t="s">
        <v>764</v>
      </c>
      <c r="C481" s="272"/>
      <c r="D481" s="255"/>
      <c r="E481" s="255"/>
      <c r="F481" s="256"/>
      <c r="G481" s="264"/>
    </row>
    <row r="482" spans="1:7">
      <c r="A482" s="243"/>
      <c r="B482" s="252"/>
      <c r="C482" s="252"/>
      <c r="D482" s="255"/>
      <c r="E482" s="255"/>
      <c r="F482" s="256"/>
      <c r="G482" s="264"/>
    </row>
    <row r="483" spans="1:7">
      <c r="A483" s="243"/>
      <c r="B483" s="435" t="s">
        <v>765</v>
      </c>
      <c r="C483" s="435"/>
      <c r="D483" s="255"/>
      <c r="E483" s="255"/>
      <c r="F483" s="256"/>
      <c r="G483" s="264"/>
    </row>
    <row r="484" spans="1:7">
      <c r="A484" s="243"/>
      <c r="B484" s="1171" t="s">
        <v>766</v>
      </c>
      <c r="C484" s="1171"/>
      <c r="D484" s="1171"/>
      <c r="E484" s="1171"/>
      <c r="F484" s="1171"/>
      <c r="G484" s="264"/>
    </row>
    <row r="485" spans="1:7">
      <c r="A485" s="243"/>
      <c r="B485" s="1171" t="s">
        <v>767</v>
      </c>
      <c r="C485" s="1171"/>
      <c r="D485" s="1171"/>
      <c r="E485" s="1171"/>
      <c r="F485" s="1171"/>
      <c r="G485" s="264"/>
    </row>
    <row r="486" spans="1:7">
      <c r="A486" s="243"/>
      <c r="B486" s="422" t="s">
        <v>768</v>
      </c>
      <c r="C486" s="422"/>
      <c r="D486" s="258"/>
      <c r="E486" s="258"/>
      <c r="F486" s="259"/>
      <c r="G486" s="264"/>
    </row>
    <row r="487" spans="1:7">
      <c r="A487" s="243"/>
      <c r="B487" s="1171" t="s">
        <v>992</v>
      </c>
      <c r="C487" s="1171"/>
      <c r="D487" s="1171"/>
      <c r="E487" s="1171"/>
      <c r="F487" s="1171"/>
      <c r="G487" s="264"/>
    </row>
    <row r="488" spans="1:7">
      <c r="A488" s="243"/>
      <c r="B488" s="1171" t="s">
        <v>991</v>
      </c>
      <c r="C488" s="1171"/>
      <c r="D488" s="1171"/>
      <c r="E488" s="1171"/>
      <c r="F488" s="1171"/>
      <c r="G488" s="264"/>
    </row>
    <row r="489" spans="1:7">
      <c r="A489" s="243"/>
      <c r="B489" s="422"/>
      <c r="C489" s="422"/>
      <c r="D489" s="258"/>
      <c r="E489" s="258"/>
      <c r="F489" s="259"/>
      <c r="G489" s="264"/>
    </row>
    <row r="490" spans="1:7">
      <c r="A490" s="243"/>
      <c r="B490" s="421" t="s">
        <v>769</v>
      </c>
      <c r="C490" s="421"/>
      <c r="D490" s="258"/>
      <c r="E490" s="258"/>
      <c r="F490" s="259"/>
      <c r="G490" s="264"/>
    </row>
    <row r="491" spans="1:7" ht="26.25" customHeight="1">
      <c r="A491" s="243"/>
      <c r="B491" s="1171" t="s">
        <v>993</v>
      </c>
      <c r="C491" s="1171"/>
      <c r="D491" s="1171"/>
      <c r="E491" s="1171"/>
      <c r="F491" s="1171"/>
      <c r="G491" s="264"/>
    </row>
    <row r="492" spans="1:7">
      <c r="A492" s="243"/>
      <c r="B492" s="255"/>
      <c r="C492" s="255"/>
      <c r="D492" s="255"/>
      <c r="E492" s="255"/>
      <c r="F492" s="256"/>
      <c r="G492" s="264"/>
    </row>
    <row r="493" spans="1:7">
      <c r="A493" s="243"/>
      <c r="B493" s="268" t="s">
        <v>334</v>
      </c>
      <c r="C493" s="269"/>
      <c r="D493" s="275"/>
      <c r="E493" s="275"/>
      <c r="F493" s="263"/>
      <c r="G493" s="264"/>
    </row>
    <row r="494" spans="1:7" ht="13.8">
      <c r="A494" s="243"/>
      <c r="B494" s="272"/>
      <c r="C494" s="272"/>
      <c r="D494" s="250"/>
      <c r="E494" s="250"/>
      <c r="F494" s="264"/>
      <c r="G494" s="264"/>
    </row>
    <row r="495" spans="1:7">
      <c r="A495" s="243"/>
      <c r="B495" s="1171" t="s">
        <v>1543</v>
      </c>
      <c r="C495" s="1171"/>
      <c r="D495" s="1171"/>
      <c r="E495" s="1171"/>
      <c r="F495" s="1171"/>
      <c r="G495" s="456"/>
    </row>
    <row r="496" spans="1:7" ht="51" customHeight="1">
      <c r="A496" s="243"/>
      <c r="B496" s="1171" t="s">
        <v>770</v>
      </c>
      <c r="C496" s="1171"/>
      <c r="D496" s="1171"/>
      <c r="E496" s="1171"/>
      <c r="F496" s="1171"/>
      <c r="G496" s="456"/>
    </row>
    <row r="497" spans="1:7">
      <c r="A497" s="243"/>
      <c r="B497" s="276"/>
      <c r="C497" s="276"/>
      <c r="D497" s="277"/>
      <c r="E497" s="277"/>
      <c r="F497" s="264"/>
      <c r="G497" s="456"/>
    </row>
    <row r="498" spans="1:7">
      <c r="A498" s="243"/>
      <c r="B498" s="268" t="s">
        <v>771</v>
      </c>
      <c r="C498" s="269"/>
      <c r="D498" s="278"/>
      <c r="E498" s="278"/>
      <c r="F498" s="279"/>
      <c r="G498" s="456"/>
    </row>
    <row r="499" spans="1:7">
      <c r="A499" s="243"/>
      <c r="B499" s="252"/>
      <c r="C499" s="252"/>
      <c r="D499" s="277"/>
      <c r="E499" s="277"/>
      <c r="F499" s="264"/>
      <c r="G499" s="456"/>
    </row>
    <row r="500" spans="1:7" ht="36.75" customHeight="1">
      <c r="A500" s="243"/>
      <c r="B500" s="1171" t="s">
        <v>772</v>
      </c>
      <c r="C500" s="1171"/>
      <c r="D500" s="1171"/>
      <c r="E500" s="1171"/>
      <c r="F500" s="1171"/>
      <c r="G500" s="456"/>
    </row>
    <row r="501" spans="1:7">
      <c r="A501" s="243"/>
      <c r="B501" s="1171" t="s">
        <v>773</v>
      </c>
      <c r="C501" s="1171"/>
      <c r="D501" s="1171"/>
      <c r="E501" s="1171"/>
      <c r="F501" s="1171"/>
      <c r="G501" s="456"/>
    </row>
    <row r="502" spans="1:7" ht="38.25" customHeight="1">
      <c r="A502" s="243"/>
      <c r="B502" s="1171" t="s">
        <v>959</v>
      </c>
      <c r="C502" s="1171"/>
      <c r="D502" s="1171"/>
      <c r="E502" s="1171"/>
      <c r="F502" s="1171"/>
      <c r="G502" s="456"/>
    </row>
    <row r="503" spans="1:7">
      <c r="A503" s="243"/>
      <c r="B503" s="1171" t="s">
        <v>1542</v>
      </c>
      <c r="C503" s="1171"/>
      <c r="D503" s="1171"/>
      <c r="E503" s="1171"/>
      <c r="F503" s="1171"/>
      <c r="G503" s="456"/>
    </row>
    <row r="504" spans="1:7">
      <c r="A504" s="243"/>
      <c r="B504" s="1171" t="s">
        <v>774</v>
      </c>
      <c r="C504" s="1171"/>
      <c r="D504" s="1171"/>
      <c r="E504" s="1171"/>
      <c r="F504" s="1171"/>
      <c r="G504" s="456"/>
    </row>
    <row r="505" spans="1:7">
      <c r="A505" s="243"/>
      <c r="B505" s="1171" t="s">
        <v>775</v>
      </c>
      <c r="C505" s="1171"/>
      <c r="D505" s="1171"/>
      <c r="E505" s="1171"/>
      <c r="F505" s="1171"/>
      <c r="G505" s="456"/>
    </row>
    <row r="506" spans="1:7">
      <c r="A506" s="243"/>
      <c r="B506" s="1171" t="s">
        <v>776</v>
      </c>
      <c r="C506" s="1171"/>
      <c r="D506" s="1171"/>
      <c r="E506" s="1171"/>
      <c r="F506" s="1171"/>
      <c r="G506" s="456"/>
    </row>
    <row r="507" spans="1:7" ht="26.25" customHeight="1">
      <c r="A507" s="243"/>
      <c r="B507" s="1171" t="s">
        <v>777</v>
      </c>
      <c r="C507" s="1171"/>
      <c r="D507" s="1171"/>
      <c r="E507" s="1171"/>
      <c r="F507" s="1171"/>
      <c r="G507" s="456"/>
    </row>
    <row r="508" spans="1:7" ht="25.5" customHeight="1">
      <c r="A508" s="243"/>
      <c r="B508" s="1171" t="s">
        <v>778</v>
      </c>
      <c r="C508" s="1171"/>
      <c r="D508" s="1171"/>
      <c r="E508" s="1171"/>
      <c r="F508" s="1171"/>
      <c r="G508" s="456"/>
    </row>
    <row r="509" spans="1:7" ht="26.25" customHeight="1">
      <c r="A509" s="243"/>
      <c r="B509" s="1171" t="s">
        <v>779</v>
      </c>
      <c r="C509" s="1171"/>
      <c r="D509" s="1171"/>
      <c r="E509" s="1171"/>
      <c r="F509" s="1171"/>
      <c r="G509" s="456"/>
    </row>
    <row r="510" spans="1:7" ht="38.25" customHeight="1">
      <c r="A510" s="243"/>
      <c r="B510" s="1171" t="s">
        <v>1544</v>
      </c>
      <c r="C510" s="1171"/>
      <c r="D510" s="1171"/>
      <c r="E510" s="1171"/>
      <c r="F510" s="1171"/>
      <c r="G510" s="456"/>
    </row>
    <row r="511" spans="1:7" ht="39" customHeight="1">
      <c r="A511" s="243"/>
      <c r="B511" s="1171" t="s">
        <v>780</v>
      </c>
      <c r="C511" s="1171"/>
      <c r="D511" s="1171"/>
      <c r="E511" s="1171"/>
      <c r="F511" s="1171"/>
      <c r="G511" s="456"/>
    </row>
    <row r="512" spans="1:7" ht="27" customHeight="1">
      <c r="A512" s="243"/>
      <c r="B512" s="1171" t="s">
        <v>1545</v>
      </c>
      <c r="C512" s="1171"/>
      <c r="D512" s="1171"/>
      <c r="E512" s="1171"/>
      <c r="F512" s="1171"/>
      <c r="G512" s="456"/>
    </row>
    <row r="513" spans="1:7">
      <c r="A513" s="243"/>
      <c r="B513" s="422" t="s">
        <v>12</v>
      </c>
      <c r="C513" s="422"/>
      <c r="D513" s="259"/>
      <c r="E513" s="259"/>
      <c r="F513" s="259"/>
      <c r="G513" s="264"/>
    </row>
    <row r="514" spans="1:7">
      <c r="A514" s="243"/>
      <c r="B514" s="1175" t="s">
        <v>781</v>
      </c>
      <c r="C514" s="1175"/>
      <c r="D514" s="1175"/>
      <c r="E514" s="1175"/>
      <c r="F514" s="1175"/>
      <c r="G514" s="264"/>
    </row>
    <row r="515" spans="1:7">
      <c r="A515" s="243"/>
      <c r="B515" s="422" t="s">
        <v>782</v>
      </c>
      <c r="C515" s="422"/>
      <c r="D515" s="259"/>
      <c r="E515" s="259"/>
      <c r="F515" s="259"/>
      <c r="G515" s="264"/>
    </row>
    <row r="516" spans="1:7">
      <c r="A516" s="243"/>
      <c r="B516" s="422" t="s">
        <v>783</v>
      </c>
      <c r="C516" s="422"/>
      <c r="D516" s="259"/>
      <c r="E516" s="259"/>
      <c r="F516" s="259"/>
      <c r="G516" s="264"/>
    </row>
    <row r="517" spans="1:7">
      <c r="A517" s="243"/>
      <c r="B517" s="422" t="s">
        <v>784</v>
      </c>
      <c r="C517" s="422"/>
      <c r="D517" s="259"/>
      <c r="E517" s="259"/>
      <c r="F517" s="259"/>
      <c r="G517" s="264"/>
    </row>
    <row r="518" spans="1:7">
      <c r="A518" s="243"/>
      <c r="B518" s="422" t="s">
        <v>785</v>
      </c>
      <c r="C518" s="422"/>
      <c r="D518" s="259"/>
      <c r="E518" s="259"/>
      <c r="F518" s="259"/>
      <c r="G518" s="264"/>
    </row>
    <row r="519" spans="1:7">
      <c r="A519" s="243"/>
      <c r="B519" s="422" t="s">
        <v>786</v>
      </c>
      <c r="C519" s="422"/>
      <c r="D519" s="259"/>
      <c r="E519" s="259"/>
      <c r="F519" s="259"/>
      <c r="G519" s="264"/>
    </row>
    <row r="520" spans="1:7">
      <c r="A520" s="243"/>
      <c r="B520" s="422" t="s">
        <v>1505</v>
      </c>
      <c r="C520" s="422"/>
      <c r="D520" s="259"/>
      <c r="E520" s="259"/>
      <c r="F520" s="259"/>
      <c r="G520" s="264"/>
    </row>
    <row r="521" spans="1:7">
      <c r="A521" s="243"/>
      <c r="B521" s="1175" t="s">
        <v>787</v>
      </c>
      <c r="C521" s="1175"/>
      <c r="D521" s="1175"/>
      <c r="E521" s="1175"/>
      <c r="F521" s="1175"/>
      <c r="G521" s="264"/>
    </row>
    <row r="522" spans="1:7">
      <c r="A522" s="243"/>
      <c r="B522" s="422" t="s">
        <v>1506</v>
      </c>
      <c r="C522" s="422"/>
      <c r="D522" s="259"/>
      <c r="E522" s="259"/>
      <c r="F522" s="259"/>
      <c r="G522" s="264"/>
    </row>
    <row r="523" spans="1:7">
      <c r="A523" s="243"/>
      <c r="B523" s="422" t="s">
        <v>788</v>
      </c>
      <c r="C523" s="422"/>
      <c r="D523" s="259"/>
      <c r="E523" s="259"/>
      <c r="F523" s="259"/>
      <c r="G523" s="264"/>
    </row>
    <row r="524" spans="1:7">
      <c r="A524" s="243"/>
      <c r="B524" s="422" t="s">
        <v>789</v>
      </c>
      <c r="C524" s="422"/>
      <c r="D524" s="259"/>
      <c r="E524" s="259"/>
      <c r="F524" s="259"/>
      <c r="G524" s="264"/>
    </row>
    <row r="525" spans="1:7">
      <c r="A525" s="243"/>
      <c r="B525" s="1171" t="s">
        <v>790</v>
      </c>
      <c r="C525" s="1171"/>
      <c r="D525" s="1171"/>
      <c r="E525" s="1171"/>
      <c r="F525" s="1171"/>
      <c r="G525" s="264"/>
    </row>
    <row r="526" spans="1:7">
      <c r="A526" s="243"/>
      <c r="B526" s="276"/>
      <c r="C526" s="276"/>
      <c r="D526" s="277"/>
      <c r="E526" s="277"/>
      <c r="F526" s="264"/>
      <c r="G526" s="264"/>
    </row>
    <row r="527" spans="1:7">
      <c r="A527" s="243"/>
      <c r="B527" s="280" t="s">
        <v>791</v>
      </c>
      <c r="C527" s="281"/>
      <c r="D527" s="282"/>
      <c r="E527" s="282"/>
      <c r="F527" s="283"/>
      <c r="G527" s="264"/>
    </row>
    <row r="528" spans="1:7">
      <c r="A528" s="243"/>
      <c r="B528" s="422"/>
      <c r="C528" s="422"/>
      <c r="D528" s="259"/>
      <c r="E528" s="259"/>
      <c r="F528" s="259"/>
      <c r="G528" s="264"/>
    </row>
    <row r="529" spans="1:7" ht="25.5" customHeight="1">
      <c r="A529" s="243"/>
      <c r="B529" s="1171" t="s">
        <v>792</v>
      </c>
      <c r="C529" s="1171"/>
      <c r="D529" s="1171"/>
      <c r="E529" s="1171"/>
      <c r="F529" s="1171"/>
      <c r="G529" s="264"/>
    </row>
    <row r="530" spans="1:7" ht="49.5" customHeight="1">
      <c r="A530" s="243"/>
      <c r="B530" s="1171" t="s">
        <v>793</v>
      </c>
      <c r="C530" s="1171"/>
      <c r="D530" s="1171"/>
      <c r="E530" s="1171"/>
      <c r="F530" s="1171"/>
      <c r="G530" s="264"/>
    </row>
    <row r="531" spans="1:7" ht="39" customHeight="1">
      <c r="A531" s="243"/>
      <c r="B531" s="1171" t="s">
        <v>1516</v>
      </c>
      <c r="C531" s="1171"/>
      <c r="D531" s="1171"/>
      <c r="E531" s="1171"/>
      <c r="F531" s="1171"/>
      <c r="G531" s="264"/>
    </row>
    <row r="532" spans="1:7" ht="49.5" customHeight="1">
      <c r="A532" s="243"/>
      <c r="B532" s="1171" t="s">
        <v>794</v>
      </c>
      <c r="C532" s="1171"/>
      <c r="D532" s="1171"/>
      <c r="E532" s="1171"/>
      <c r="F532" s="1171"/>
      <c r="G532" s="264"/>
    </row>
    <row r="533" spans="1:7">
      <c r="A533" s="243"/>
      <c r="B533" s="422"/>
      <c r="C533" s="422"/>
      <c r="D533" s="259"/>
      <c r="E533" s="259"/>
      <c r="F533" s="259"/>
      <c r="G533" s="264"/>
    </row>
    <row r="534" spans="1:7">
      <c r="A534" s="243"/>
      <c r="B534" s="421" t="s">
        <v>795</v>
      </c>
      <c r="C534" s="421"/>
      <c r="D534" s="259"/>
      <c r="E534" s="259"/>
      <c r="F534" s="259"/>
      <c r="G534" s="264"/>
    </row>
    <row r="535" spans="1:7" ht="96.75" customHeight="1">
      <c r="A535" s="243"/>
      <c r="B535" s="1171" t="s">
        <v>994</v>
      </c>
      <c r="C535" s="1171"/>
      <c r="D535" s="1171"/>
      <c r="E535" s="1171"/>
      <c r="F535" s="1171"/>
      <c r="G535" s="264"/>
    </row>
    <row r="536" spans="1:7" ht="63" customHeight="1">
      <c r="A536" s="243"/>
      <c r="B536" s="1171" t="s">
        <v>796</v>
      </c>
      <c r="C536" s="1171"/>
      <c r="D536" s="1171"/>
      <c r="E536" s="1171"/>
      <c r="F536" s="1171"/>
      <c r="G536" s="264"/>
    </row>
    <row r="537" spans="1:7" ht="9" customHeight="1">
      <c r="A537" s="243"/>
      <c r="B537" s="422"/>
      <c r="C537" s="422"/>
      <c r="D537" s="259"/>
      <c r="E537" s="259"/>
      <c r="F537" s="259"/>
      <c r="G537" s="264"/>
    </row>
    <row r="538" spans="1:7">
      <c r="A538" s="243"/>
      <c r="B538" s="421" t="s">
        <v>797</v>
      </c>
      <c r="C538" s="421"/>
      <c r="D538" s="259"/>
      <c r="E538" s="259"/>
      <c r="F538" s="259"/>
      <c r="G538" s="264"/>
    </row>
    <row r="539" spans="1:7" ht="38.25" customHeight="1">
      <c r="A539" s="243"/>
      <c r="B539" s="1171" t="s">
        <v>929</v>
      </c>
      <c r="C539" s="1171"/>
      <c r="D539" s="1171"/>
      <c r="E539" s="1171"/>
      <c r="F539" s="1171"/>
      <c r="G539" s="264"/>
    </row>
    <row r="540" spans="1:7" ht="50.25" customHeight="1">
      <c r="A540" s="243"/>
      <c r="B540" s="1171" t="s">
        <v>960</v>
      </c>
      <c r="C540" s="1171"/>
      <c r="D540" s="1171"/>
      <c r="E540" s="1171"/>
      <c r="F540" s="1171"/>
      <c r="G540" s="264"/>
    </row>
    <row r="541" spans="1:7">
      <c r="A541" s="243"/>
      <c r="B541" s="1171" t="s">
        <v>798</v>
      </c>
      <c r="C541" s="1171"/>
      <c r="D541" s="1171"/>
      <c r="E541" s="1171"/>
      <c r="F541" s="1171"/>
      <c r="G541" s="264"/>
    </row>
    <row r="542" spans="1:7" ht="87" customHeight="1">
      <c r="A542" s="243"/>
      <c r="B542" s="1171" t="s">
        <v>1501</v>
      </c>
      <c r="C542" s="1171"/>
      <c r="D542" s="1171"/>
      <c r="E542" s="1171"/>
      <c r="F542" s="1171"/>
      <c r="G542" s="264"/>
    </row>
    <row r="543" spans="1:7" ht="8.25" customHeight="1">
      <c r="A543" s="243"/>
      <c r="B543" s="422"/>
      <c r="C543" s="422"/>
      <c r="D543" s="259"/>
      <c r="E543" s="259"/>
      <c r="F543" s="259"/>
      <c r="G543" s="264"/>
    </row>
    <row r="544" spans="1:7" ht="13.8">
      <c r="A544" s="243"/>
      <c r="B544" s="421" t="s">
        <v>799</v>
      </c>
      <c r="C544" s="421"/>
      <c r="D544" s="259"/>
      <c r="E544" s="259"/>
      <c r="F544" s="259"/>
      <c r="G544" s="264"/>
    </row>
    <row r="545" spans="1:7" ht="27" customHeight="1">
      <c r="A545" s="243"/>
      <c r="B545" s="1171" t="s">
        <v>1574</v>
      </c>
      <c r="C545" s="1171"/>
      <c r="D545" s="1171"/>
      <c r="E545" s="1171"/>
      <c r="F545" s="1171"/>
      <c r="G545" s="454"/>
    </row>
    <row r="546" spans="1:7">
      <c r="A546" s="243"/>
      <c r="B546" s="421" t="s">
        <v>800</v>
      </c>
      <c r="C546" s="421"/>
      <c r="D546" s="259"/>
      <c r="E546" s="259"/>
      <c r="F546" s="259"/>
      <c r="G546" s="264"/>
    </row>
    <row r="547" spans="1:7">
      <c r="A547" s="243"/>
      <c r="B547" s="1175" t="s">
        <v>801</v>
      </c>
      <c r="C547" s="1175"/>
      <c r="D547" s="1175"/>
      <c r="E547" s="1175"/>
      <c r="F547" s="1175"/>
      <c r="G547" s="264"/>
    </row>
    <row r="548" spans="1:7">
      <c r="A548" s="243"/>
      <c r="B548" s="422" t="s">
        <v>802</v>
      </c>
      <c r="C548" s="422"/>
      <c r="D548" s="259"/>
      <c r="E548" s="259"/>
      <c r="F548" s="259"/>
      <c r="G548" s="264"/>
    </row>
    <row r="549" spans="1:7">
      <c r="A549" s="243"/>
      <c r="B549" s="422" t="s">
        <v>658</v>
      </c>
      <c r="C549" s="422"/>
      <c r="D549" s="259"/>
      <c r="E549" s="259"/>
      <c r="F549" s="259"/>
      <c r="G549" s="264"/>
    </row>
    <row r="550" spans="1:7">
      <c r="A550" s="243"/>
      <c r="B550" s="1171" t="s">
        <v>803</v>
      </c>
      <c r="C550" s="1171"/>
      <c r="D550" s="1171"/>
      <c r="E550" s="1171"/>
      <c r="F550" s="1171"/>
      <c r="G550" s="264"/>
    </row>
    <row r="551" spans="1:7">
      <c r="A551" s="243"/>
      <c r="B551" s="1175" t="s">
        <v>804</v>
      </c>
      <c r="C551" s="1175"/>
      <c r="D551" s="1175"/>
      <c r="E551" s="1175"/>
      <c r="F551" s="1175"/>
      <c r="G551" s="264"/>
    </row>
    <row r="552" spans="1:7">
      <c r="A552" s="243"/>
      <c r="B552" s="422" t="s">
        <v>805</v>
      </c>
      <c r="C552" s="422"/>
      <c r="D552" s="259"/>
      <c r="E552" s="259"/>
      <c r="F552" s="259"/>
      <c r="G552" s="264"/>
    </row>
    <row r="553" spans="1:7">
      <c r="A553" s="243"/>
      <c r="B553" s="427" t="s">
        <v>806</v>
      </c>
      <c r="C553" s="427"/>
      <c r="D553" s="259"/>
      <c r="E553" s="259"/>
      <c r="F553" s="259"/>
      <c r="G553" s="264"/>
    </row>
    <row r="554" spans="1:7" ht="26.25" customHeight="1">
      <c r="A554" s="243"/>
      <c r="B554" s="1167" t="s">
        <v>1575</v>
      </c>
      <c r="C554" s="1167"/>
      <c r="D554" s="1167"/>
      <c r="E554" s="1167"/>
      <c r="F554" s="1167"/>
      <c r="G554" s="454"/>
    </row>
    <row r="555" spans="1:7">
      <c r="A555" s="243"/>
      <c r="B555" s="1167" t="s">
        <v>1517</v>
      </c>
      <c r="C555" s="1167"/>
      <c r="D555" s="1167"/>
      <c r="E555" s="1167"/>
      <c r="F555" s="1167"/>
      <c r="G555" s="456"/>
    </row>
    <row r="556" spans="1:7">
      <c r="A556" s="243"/>
      <c r="B556" s="427" t="s">
        <v>807</v>
      </c>
      <c r="C556" s="423"/>
      <c r="D556" s="259"/>
      <c r="E556" s="259"/>
      <c r="F556" s="259"/>
      <c r="G556" s="456"/>
    </row>
    <row r="557" spans="1:7">
      <c r="A557" s="243"/>
      <c r="B557" s="1167" t="s">
        <v>808</v>
      </c>
      <c r="C557" s="1167"/>
      <c r="D557" s="1167"/>
      <c r="E557" s="1167"/>
      <c r="F557" s="1167"/>
      <c r="G557" s="456"/>
    </row>
    <row r="558" spans="1:7">
      <c r="A558" s="243"/>
      <c r="B558" s="423"/>
      <c r="C558" s="423"/>
      <c r="D558" s="259"/>
      <c r="E558" s="259"/>
      <c r="F558" s="259"/>
      <c r="G558" s="456"/>
    </row>
    <row r="559" spans="1:7">
      <c r="A559" s="243"/>
      <c r="B559" s="427" t="s">
        <v>547</v>
      </c>
      <c r="C559" s="427"/>
      <c r="D559" s="259"/>
      <c r="E559" s="259"/>
      <c r="F559" s="259"/>
      <c r="G559" s="456"/>
    </row>
    <row r="560" spans="1:7">
      <c r="A560" s="243"/>
      <c r="B560" s="1167" t="s">
        <v>809</v>
      </c>
      <c r="C560" s="1167"/>
      <c r="D560" s="1167"/>
      <c r="E560" s="1167"/>
      <c r="F560" s="1167"/>
      <c r="G560" s="456"/>
    </row>
    <row r="561" spans="1:7" ht="27" customHeight="1">
      <c r="A561" s="243"/>
      <c r="B561" s="1167" t="s">
        <v>1518</v>
      </c>
      <c r="C561" s="1167"/>
      <c r="D561" s="1167"/>
      <c r="E561" s="1167"/>
      <c r="F561" s="1167"/>
      <c r="G561" s="456"/>
    </row>
    <row r="562" spans="1:7">
      <c r="A562" s="243"/>
      <c r="B562" s="423"/>
      <c r="C562" s="423"/>
      <c r="D562" s="423"/>
      <c r="E562" s="423"/>
      <c r="F562" s="425"/>
      <c r="G562" s="456"/>
    </row>
    <row r="563" spans="1:7">
      <c r="A563" s="243"/>
      <c r="B563" s="284" t="s">
        <v>551</v>
      </c>
      <c r="C563" s="285"/>
      <c r="D563" s="278"/>
      <c r="E563" s="278"/>
      <c r="F563" s="279"/>
      <c r="G563" s="456"/>
    </row>
    <row r="564" spans="1:7">
      <c r="A564" s="243"/>
      <c r="B564" s="286"/>
      <c r="C564" s="286"/>
      <c r="D564" s="277"/>
      <c r="E564" s="277"/>
      <c r="F564" s="264"/>
      <c r="G564" s="456"/>
    </row>
    <row r="565" spans="1:7" ht="24.75" customHeight="1">
      <c r="A565" s="243"/>
      <c r="B565" s="1171" t="s">
        <v>1580</v>
      </c>
      <c r="C565" s="1171"/>
      <c r="D565" s="1171"/>
      <c r="E565" s="1171"/>
      <c r="F565" s="1171"/>
      <c r="G565" s="456"/>
    </row>
    <row r="566" spans="1:7" ht="27.75" customHeight="1">
      <c r="A566" s="243"/>
      <c r="B566" s="1197" t="s">
        <v>2717</v>
      </c>
      <c r="C566" s="1229"/>
      <c r="D566" s="1229"/>
      <c r="E566" s="1229"/>
      <c r="F566" s="1229"/>
      <c r="G566" s="1092"/>
    </row>
    <row r="567" spans="1:7">
      <c r="A567" s="243"/>
      <c r="B567" s="1171" t="s">
        <v>810</v>
      </c>
      <c r="C567" s="1171"/>
      <c r="D567" s="1171"/>
      <c r="E567" s="1171"/>
      <c r="F567" s="1171"/>
      <c r="G567" s="264"/>
    </row>
    <row r="568" spans="1:7">
      <c r="A568" s="243"/>
      <c r="B568" s="1171" t="s">
        <v>811</v>
      </c>
      <c r="C568" s="1171"/>
      <c r="D568" s="1171"/>
      <c r="E568" s="1171"/>
      <c r="F568" s="1171"/>
      <c r="G568" s="264"/>
    </row>
    <row r="569" spans="1:7">
      <c r="A569" s="243"/>
      <c r="B569" s="1171" t="s">
        <v>812</v>
      </c>
      <c r="C569" s="1171"/>
      <c r="D569" s="1171"/>
      <c r="E569" s="1171"/>
      <c r="F569" s="1171"/>
      <c r="G569" s="264"/>
    </row>
    <row r="570" spans="1:7" ht="25.5" customHeight="1">
      <c r="A570" s="243"/>
      <c r="B570" s="1171" t="s">
        <v>813</v>
      </c>
      <c r="C570" s="1171"/>
      <c r="D570" s="1171"/>
      <c r="E570" s="1171"/>
      <c r="F570" s="1171"/>
      <c r="G570" s="264"/>
    </row>
    <row r="571" spans="1:7" ht="37.5" customHeight="1">
      <c r="A571" s="243"/>
      <c r="B571" s="1171" t="s">
        <v>814</v>
      </c>
      <c r="C571" s="1171"/>
      <c r="D571" s="1171"/>
      <c r="E571" s="1171"/>
      <c r="F571" s="1171"/>
      <c r="G571" s="264"/>
    </row>
    <row r="572" spans="1:7">
      <c r="A572" s="243"/>
      <c r="B572" s="1171" t="s">
        <v>815</v>
      </c>
      <c r="C572" s="1171"/>
      <c r="D572" s="1171"/>
      <c r="E572" s="1171"/>
      <c r="F572" s="1171"/>
      <c r="G572" s="264"/>
    </row>
    <row r="573" spans="1:7" ht="26.25" customHeight="1">
      <c r="A573" s="243"/>
      <c r="B573" s="1171" t="s">
        <v>816</v>
      </c>
      <c r="C573" s="1171"/>
      <c r="D573" s="1171"/>
      <c r="E573" s="1171"/>
      <c r="F573" s="1171"/>
      <c r="G573" s="264"/>
    </row>
    <row r="574" spans="1:7" ht="25.5" customHeight="1">
      <c r="A574" s="243"/>
      <c r="B574" s="1171" t="s">
        <v>817</v>
      </c>
      <c r="C574" s="1171"/>
      <c r="D574" s="1171"/>
      <c r="E574" s="1171"/>
      <c r="F574" s="1171"/>
      <c r="G574" s="264"/>
    </row>
    <row r="575" spans="1:7" ht="36.75" customHeight="1">
      <c r="A575" s="243"/>
      <c r="B575" s="1171" t="s">
        <v>818</v>
      </c>
      <c r="C575" s="1171"/>
      <c r="D575" s="1171"/>
      <c r="E575" s="1171"/>
      <c r="F575" s="1171"/>
      <c r="G575" s="264"/>
    </row>
    <row r="576" spans="1:7">
      <c r="A576" s="243"/>
      <c r="B576" s="1171" t="s">
        <v>819</v>
      </c>
      <c r="C576" s="1171"/>
      <c r="D576" s="1171"/>
      <c r="E576" s="1171"/>
      <c r="F576" s="1171"/>
      <c r="G576" s="264"/>
    </row>
    <row r="577" spans="1:7" ht="13.8">
      <c r="A577" s="243"/>
      <c r="B577" s="421" t="s">
        <v>820</v>
      </c>
      <c r="C577" s="421"/>
      <c r="D577" s="247"/>
      <c r="E577" s="247"/>
      <c r="F577" s="248"/>
      <c r="G577" s="264"/>
    </row>
    <row r="578" spans="1:7">
      <c r="A578" s="243"/>
      <c r="B578" s="1171" t="s">
        <v>821</v>
      </c>
      <c r="C578" s="1171"/>
      <c r="D578" s="1171"/>
      <c r="E578" s="1171"/>
      <c r="F578" s="1171"/>
      <c r="G578" s="264"/>
    </row>
    <row r="579" spans="1:7">
      <c r="A579" s="243"/>
      <c r="B579" s="1171" t="s">
        <v>1519</v>
      </c>
      <c r="C579" s="1171"/>
      <c r="D579" s="1171"/>
      <c r="E579" s="1171"/>
      <c r="F579" s="1171"/>
      <c r="G579" s="264"/>
    </row>
    <row r="580" spans="1:7" ht="13.8">
      <c r="A580" s="243"/>
      <c r="B580" s="421" t="s">
        <v>822</v>
      </c>
      <c r="C580" s="421"/>
      <c r="D580" s="247"/>
      <c r="E580" s="247"/>
      <c r="F580" s="248"/>
      <c r="G580" s="264"/>
    </row>
    <row r="581" spans="1:7" ht="26.25" customHeight="1">
      <c r="A581" s="243"/>
      <c r="B581" s="1171" t="s">
        <v>823</v>
      </c>
      <c r="C581" s="1171"/>
      <c r="D581" s="1171"/>
      <c r="E581" s="1171"/>
      <c r="F581" s="1171"/>
      <c r="G581" s="264"/>
    </row>
    <row r="582" spans="1:7">
      <c r="A582" s="243"/>
      <c r="B582" s="1171" t="s">
        <v>824</v>
      </c>
      <c r="C582" s="1171"/>
      <c r="D582" s="1171"/>
      <c r="E582" s="1171"/>
      <c r="F582" s="1171"/>
      <c r="G582" s="264"/>
    </row>
    <row r="583" spans="1:7" ht="13.8">
      <c r="A583" s="243"/>
      <c r="B583" s="421" t="s">
        <v>825</v>
      </c>
      <c r="C583" s="421"/>
      <c r="D583" s="247"/>
      <c r="E583" s="247"/>
      <c r="F583" s="248"/>
      <c r="G583" s="264"/>
    </row>
    <row r="584" spans="1:7" ht="24.75" customHeight="1">
      <c r="A584" s="243"/>
      <c r="B584" s="1171" t="s">
        <v>826</v>
      </c>
      <c r="C584" s="1171"/>
      <c r="D584" s="1171"/>
      <c r="E584" s="1171"/>
      <c r="F584" s="1171"/>
      <c r="G584" s="264"/>
    </row>
    <row r="585" spans="1:7" ht="13.8">
      <c r="A585" s="243"/>
      <c r="B585" s="421" t="s">
        <v>827</v>
      </c>
      <c r="C585" s="421"/>
      <c r="D585" s="247"/>
      <c r="E585" s="247"/>
      <c r="F585" s="248"/>
      <c r="G585" s="264"/>
    </row>
    <row r="586" spans="1:7">
      <c r="A586" s="243"/>
      <c r="B586" s="1171" t="s">
        <v>828</v>
      </c>
      <c r="C586" s="1171"/>
      <c r="D586" s="1171"/>
      <c r="E586" s="1171"/>
      <c r="F586" s="1171"/>
      <c r="G586" s="264"/>
    </row>
    <row r="587" spans="1:7" ht="13.8">
      <c r="A587" s="243"/>
      <c r="B587" s="422" t="s">
        <v>829</v>
      </c>
      <c r="C587" s="422"/>
      <c r="D587" s="247"/>
      <c r="E587" s="247"/>
      <c r="F587" s="248"/>
      <c r="G587" s="264"/>
    </row>
    <row r="588" spans="1:7" ht="13.8">
      <c r="A588" s="243"/>
      <c r="B588" s="422" t="s">
        <v>830</v>
      </c>
      <c r="C588" s="422"/>
      <c r="D588" s="247"/>
      <c r="E588" s="247"/>
      <c r="F588" s="248"/>
      <c r="G588" s="264"/>
    </row>
    <row r="589" spans="1:7">
      <c r="A589" s="243"/>
      <c r="B589" s="1171" t="s">
        <v>831</v>
      </c>
      <c r="C589" s="1171"/>
      <c r="D589" s="1171"/>
      <c r="E589" s="1171"/>
      <c r="F589" s="1171"/>
      <c r="G589" s="264"/>
    </row>
    <row r="590" spans="1:7" ht="13.8">
      <c r="A590" s="243"/>
      <c r="B590" s="422" t="s">
        <v>832</v>
      </c>
      <c r="C590" s="422"/>
      <c r="D590" s="247"/>
      <c r="E590" s="247"/>
      <c r="F590" s="248"/>
      <c r="G590" s="264"/>
    </row>
    <row r="591" spans="1:7" ht="13.8">
      <c r="A591" s="243"/>
      <c r="B591" s="422" t="s">
        <v>833</v>
      </c>
      <c r="C591" s="422"/>
      <c r="D591" s="247"/>
      <c r="E591" s="247"/>
      <c r="F591" s="248"/>
      <c r="G591" s="264"/>
    </row>
    <row r="592" spans="1:7">
      <c r="A592" s="243"/>
      <c r="B592" s="1171" t="s">
        <v>834</v>
      </c>
      <c r="C592" s="1171"/>
      <c r="D592" s="1171"/>
      <c r="E592" s="1171"/>
      <c r="F592" s="1171"/>
      <c r="G592" s="264"/>
    </row>
    <row r="593" spans="1:7" ht="15" customHeight="1">
      <c r="A593" s="243"/>
      <c r="B593" s="1171" t="s">
        <v>930</v>
      </c>
      <c r="C593" s="1171"/>
      <c r="D593" s="1171"/>
      <c r="E593" s="1171"/>
      <c r="F593" s="1171"/>
      <c r="G593" s="264"/>
    </row>
    <row r="594" spans="1:7" ht="14.25" customHeight="1">
      <c r="A594" s="243"/>
      <c r="B594" s="1171" t="s">
        <v>931</v>
      </c>
      <c r="C594" s="1171"/>
      <c r="D594" s="1171"/>
      <c r="E594" s="1171"/>
      <c r="F594" s="1171"/>
      <c r="G594" s="264"/>
    </row>
    <row r="595" spans="1:7" ht="13.8">
      <c r="A595" s="243"/>
      <c r="B595" s="271"/>
      <c r="C595" s="271"/>
      <c r="D595" s="250"/>
      <c r="E595" s="250"/>
      <c r="F595" s="251"/>
      <c r="G595" s="264"/>
    </row>
    <row r="596" spans="1:7" ht="13.8">
      <c r="A596" s="243"/>
      <c r="B596" s="268" t="s">
        <v>835</v>
      </c>
      <c r="C596" s="269"/>
      <c r="D596" s="270"/>
      <c r="E596" s="270"/>
      <c r="F596" s="287"/>
      <c r="G596" s="264"/>
    </row>
    <row r="597" spans="1:7" ht="27.75" customHeight="1">
      <c r="A597" s="243"/>
      <c r="B597" s="1171" t="s">
        <v>995</v>
      </c>
      <c r="C597" s="1171"/>
      <c r="D597" s="1171"/>
      <c r="E597" s="1171"/>
      <c r="F597" s="1171"/>
      <c r="G597" s="264"/>
    </row>
    <row r="598" spans="1:7">
      <c r="A598" s="243"/>
      <c r="B598" s="1171" t="s">
        <v>836</v>
      </c>
      <c r="C598" s="1171"/>
      <c r="D598" s="1171"/>
      <c r="E598" s="1171"/>
      <c r="F598" s="1171"/>
      <c r="G598" s="264"/>
    </row>
    <row r="599" spans="1:7" ht="26.25" customHeight="1">
      <c r="A599" s="243"/>
      <c r="B599" s="1171" t="s">
        <v>837</v>
      </c>
      <c r="C599" s="1171"/>
      <c r="D599" s="1171"/>
      <c r="E599" s="1171"/>
      <c r="F599" s="1171"/>
      <c r="G599" s="264"/>
    </row>
    <row r="600" spans="1:7">
      <c r="A600" s="243"/>
      <c r="B600" s="1171" t="s">
        <v>1576</v>
      </c>
      <c r="C600" s="1171"/>
      <c r="D600" s="1171"/>
      <c r="E600" s="1171"/>
      <c r="F600" s="1171"/>
      <c r="G600" s="456"/>
    </row>
    <row r="601" spans="1:7" ht="25.5" customHeight="1">
      <c r="A601" s="243"/>
      <c r="B601" s="1171" t="s">
        <v>1546</v>
      </c>
      <c r="C601" s="1171"/>
      <c r="D601" s="1171"/>
      <c r="E601" s="1171"/>
      <c r="F601" s="1171"/>
      <c r="G601" s="456"/>
    </row>
    <row r="602" spans="1:7">
      <c r="A602" s="243"/>
      <c r="B602" s="1171" t="s">
        <v>838</v>
      </c>
      <c r="C602" s="1171"/>
      <c r="D602" s="1171"/>
      <c r="E602" s="1171"/>
      <c r="F602" s="1171"/>
      <c r="G602" s="264"/>
    </row>
    <row r="603" spans="1:7" ht="13.8">
      <c r="A603" s="243"/>
      <c r="B603" s="422"/>
      <c r="C603" s="422"/>
      <c r="D603" s="247"/>
      <c r="E603" s="247"/>
      <c r="F603" s="248"/>
      <c r="G603" s="264"/>
    </row>
    <row r="604" spans="1:7" ht="13.8">
      <c r="A604" s="243"/>
      <c r="B604" s="422" t="s">
        <v>166</v>
      </c>
      <c r="C604" s="422"/>
      <c r="D604" s="247"/>
      <c r="E604" s="247"/>
      <c r="F604" s="248"/>
      <c r="G604" s="264"/>
    </row>
    <row r="605" spans="1:7" ht="25.5" customHeight="1">
      <c r="A605" s="243"/>
      <c r="B605" s="1171" t="s">
        <v>839</v>
      </c>
      <c r="C605" s="1171"/>
      <c r="D605" s="1171"/>
      <c r="E605" s="1171"/>
      <c r="F605" s="1171"/>
      <c r="G605" s="264"/>
    </row>
    <row r="606" spans="1:7">
      <c r="A606" s="243"/>
      <c r="B606" s="1171" t="s">
        <v>840</v>
      </c>
      <c r="C606" s="1171"/>
      <c r="D606" s="1171"/>
      <c r="E606" s="1171"/>
      <c r="F606" s="1171"/>
      <c r="G606" s="264"/>
    </row>
    <row r="607" spans="1:7">
      <c r="A607" s="243"/>
      <c r="B607" s="1171" t="s">
        <v>841</v>
      </c>
      <c r="C607" s="1171"/>
      <c r="D607" s="1171"/>
      <c r="E607" s="1171"/>
      <c r="F607" s="1171"/>
      <c r="G607" s="264"/>
    </row>
    <row r="608" spans="1:7" ht="39.75" customHeight="1">
      <c r="A608" s="243"/>
      <c r="B608" s="1171" t="s">
        <v>842</v>
      </c>
      <c r="C608" s="1171"/>
      <c r="D608" s="1171"/>
      <c r="E608" s="1171"/>
      <c r="F608" s="1171"/>
      <c r="G608" s="264"/>
    </row>
    <row r="609" spans="1:7">
      <c r="A609" s="243"/>
      <c r="B609" s="1171" t="s">
        <v>843</v>
      </c>
      <c r="C609" s="1171"/>
      <c r="D609" s="1171"/>
      <c r="E609" s="1171"/>
      <c r="F609" s="1171"/>
      <c r="G609" s="264"/>
    </row>
    <row r="610" spans="1:7">
      <c r="A610" s="243"/>
      <c r="B610" s="1171" t="s">
        <v>844</v>
      </c>
      <c r="C610" s="1171"/>
      <c r="D610" s="1171"/>
      <c r="E610" s="1171"/>
      <c r="F610" s="1171"/>
      <c r="G610" s="264"/>
    </row>
    <row r="611" spans="1:7">
      <c r="A611" s="243"/>
      <c r="B611" s="276"/>
      <c r="C611" s="276"/>
      <c r="D611" s="277"/>
      <c r="E611" s="277"/>
      <c r="F611" s="264"/>
      <c r="G611" s="264"/>
    </row>
    <row r="612" spans="1:7" ht="13.8">
      <c r="A612" s="243"/>
      <c r="B612" s="280" t="s">
        <v>548</v>
      </c>
      <c r="C612" s="281"/>
      <c r="D612" s="288"/>
      <c r="E612" s="288"/>
      <c r="F612" s="289"/>
      <c r="G612" s="251"/>
    </row>
    <row r="613" spans="1:7" ht="13.8">
      <c r="A613" s="243"/>
      <c r="B613" s="422"/>
      <c r="C613" s="422"/>
      <c r="D613" s="247"/>
      <c r="E613" s="247"/>
      <c r="F613" s="248"/>
      <c r="G613" s="251"/>
    </row>
    <row r="614" spans="1:7" ht="13.8">
      <c r="A614" s="243"/>
      <c r="B614" s="1171" t="s">
        <v>996</v>
      </c>
      <c r="C614" s="1171"/>
      <c r="D614" s="1171"/>
      <c r="E614" s="1171"/>
      <c r="F614" s="1171"/>
      <c r="G614" s="251"/>
    </row>
    <row r="615" spans="1:7" ht="13.8">
      <c r="A615" s="243"/>
      <c r="B615" s="1230" t="s">
        <v>997</v>
      </c>
      <c r="C615" s="1171"/>
      <c r="D615" s="1171"/>
      <c r="E615" s="1171"/>
      <c r="F615" s="1171"/>
      <c r="G615" s="251"/>
    </row>
    <row r="616" spans="1:7" ht="13.8">
      <c r="A616" s="243"/>
      <c r="B616" s="1230" t="s">
        <v>998</v>
      </c>
      <c r="C616" s="1171"/>
      <c r="D616" s="1171"/>
      <c r="E616" s="1171"/>
      <c r="F616" s="1171"/>
      <c r="G616" s="251"/>
    </row>
    <row r="617" spans="1:7" ht="13.8">
      <c r="A617" s="243"/>
      <c r="B617" s="1171" t="s">
        <v>845</v>
      </c>
      <c r="C617" s="1171"/>
      <c r="D617" s="1171"/>
      <c r="E617" s="1171"/>
      <c r="F617" s="1171"/>
      <c r="G617" s="251"/>
    </row>
    <row r="618" spans="1:7" ht="29.25" customHeight="1">
      <c r="A618" s="243"/>
      <c r="B618" s="1171" t="s">
        <v>999</v>
      </c>
      <c r="C618" s="1171"/>
      <c r="D618" s="1171"/>
      <c r="E618" s="1171"/>
      <c r="F618" s="1171"/>
      <c r="G618" s="251"/>
    </row>
    <row r="619" spans="1:7" ht="27" customHeight="1">
      <c r="A619" s="243"/>
      <c r="B619" s="1171" t="s">
        <v>961</v>
      </c>
      <c r="C619" s="1171"/>
      <c r="D619" s="1171"/>
      <c r="E619" s="1171"/>
      <c r="F619" s="1171"/>
      <c r="G619" s="251"/>
    </row>
    <row r="620" spans="1:7" ht="13.8">
      <c r="A620" s="243"/>
      <c r="B620" s="422"/>
      <c r="C620" s="422"/>
      <c r="D620" s="247"/>
      <c r="E620" s="247"/>
      <c r="F620" s="248"/>
      <c r="G620" s="251"/>
    </row>
    <row r="621" spans="1:7" ht="39" customHeight="1">
      <c r="A621" s="243"/>
      <c r="B621" s="1171" t="s">
        <v>846</v>
      </c>
      <c r="C621" s="1171"/>
      <c r="D621" s="1171"/>
      <c r="E621" s="1171"/>
      <c r="F621" s="1171"/>
      <c r="G621" s="251"/>
    </row>
    <row r="622" spans="1:7" ht="28.5" customHeight="1">
      <c r="A622" s="243"/>
      <c r="B622" s="1171" t="s">
        <v>847</v>
      </c>
      <c r="C622" s="1171"/>
      <c r="D622" s="1171"/>
      <c r="E622" s="1171"/>
      <c r="F622" s="1171"/>
      <c r="G622" s="251"/>
    </row>
    <row r="623" spans="1:7" ht="27.75" customHeight="1">
      <c r="A623" s="243"/>
      <c r="B623" s="1171" t="s">
        <v>2706</v>
      </c>
      <c r="C623" s="1171"/>
      <c r="D623" s="1171"/>
      <c r="E623" s="1171"/>
      <c r="F623" s="1171"/>
      <c r="G623" s="251"/>
    </row>
    <row r="624" spans="1:7" ht="64.5" customHeight="1">
      <c r="A624" s="243"/>
      <c r="B624" s="1171" t="s">
        <v>1630</v>
      </c>
      <c r="C624" s="1171"/>
      <c r="D624" s="1171"/>
      <c r="E624" s="1171"/>
      <c r="F624" s="1171"/>
      <c r="G624" s="251"/>
    </row>
    <row r="625" spans="1:7" ht="51.75" customHeight="1">
      <c r="A625" s="243"/>
      <c r="B625" s="1171" t="s">
        <v>1577</v>
      </c>
      <c r="C625" s="1171"/>
      <c r="D625" s="1171"/>
      <c r="E625" s="1171"/>
      <c r="F625" s="1171"/>
      <c r="G625" s="322"/>
    </row>
    <row r="626" spans="1:7">
      <c r="A626" s="243"/>
      <c r="B626" s="1171" t="s">
        <v>1657</v>
      </c>
      <c r="C626" s="1171"/>
      <c r="D626" s="1171"/>
      <c r="E626" s="1171"/>
      <c r="F626" s="1171"/>
      <c r="G626" s="253"/>
    </row>
    <row r="627" spans="1:7" ht="40.5" customHeight="1">
      <c r="A627" s="243"/>
      <c r="B627" s="1171" t="s">
        <v>1000</v>
      </c>
      <c r="C627" s="1171"/>
      <c r="D627" s="1171"/>
      <c r="E627" s="1171"/>
      <c r="F627" s="1171"/>
      <c r="G627" s="251"/>
    </row>
    <row r="628" spans="1:7" ht="62.25" customHeight="1">
      <c r="A628" s="243"/>
      <c r="B628" s="1171" t="s">
        <v>1001</v>
      </c>
      <c r="C628" s="1171"/>
      <c r="D628" s="1171"/>
      <c r="E628" s="1171"/>
      <c r="F628" s="1171"/>
      <c r="G628" s="251"/>
    </row>
    <row r="629" spans="1:7" ht="24.75" customHeight="1">
      <c r="A629" s="243"/>
      <c r="B629" s="1171" t="s">
        <v>848</v>
      </c>
      <c r="C629" s="1171"/>
      <c r="D629" s="1171"/>
      <c r="E629" s="1171"/>
      <c r="F629" s="1171"/>
      <c r="G629" s="251"/>
    </row>
    <row r="630" spans="1:7" ht="13.8">
      <c r="A630" s="243"/>
      <c r="B630" s="422" t="s">
        <v>962</v>
      </c>
      <c r="C630" s="422"/>
      <c r="D630" s="247"/>
      <c r="E630" s="247"/>
      <c r="F630" s="248"/>
      <c r="G630" s="251"/>
    </row>
    <row r="631" spans="1:7" ht="25.5" customHeight="1">
      <c r="A631" s="243"/>
      <c r="B631" s="1171" t="s">
        <v>1658</v>
      </c>
      <c r="C631" s="1171"/>
      <c r="D631" s="1171"/>
      <c r="E631" s="1171"/>
      <c r="F631" s="1171"/>
      <c r="G631" s="251"/>
    </row>
    <row r="632" spans="1:7" ht="25.5" customHeight="1">
      <c r="A632" s="243"/>
      <c r="B632" s="1171" t="s">
        <v>849</v>
      </c>
      <c r="C632" s="1171"/>
      <c r="D632" s="1171"/>
      <c r="E632" s="1171"/>
      <c r="F632" s="1171"/>
      <c r="G632" s="251"/>
    </row>
    <row r="633" spans="1:7" ht="23.25" customHeight="1">
      <c r="A633" s="243"/>
      <c r="B633" s="1171" t="s">
        <v>850</v>
      </c>
      <c r="C633" s="1171"/>
      <c r="D633" s="1171"/>
      <c r="E633" s="1171"/>
      <c r="F633" s="1171"/>
      <c r="G633" s="251"/>
    </row>
    <row r="634" spans="1:7" ht="13.8">
      <c r="A634" s="243"/>
      <c r="B634" s="1171" t="s">
        <v>851</v>
      </c>
      <c r="C634" s="1171"/>
      <c r="D634" s="1171"/>
      <c r="E634" s="1171"/>
      <c r="F634" s="1171"/>
      <c r="G634" s="251"/>
    </row>
    <row r="635" spans="1:7" ht="13.8">
      <c r="A635" s="243"/>
      <c r="B635" s="422" t="s">
        <v>852</v>
      </c>
      <c r="C635" s="422"/>
      <c r="D635" s="247"/>
      <c r="E635" s="247"/>
      <c r="F635" s="248"/>
      <c r="G635" s="251"/>
    </row>
    <row r="636" spans="1:7" ht="13.8">
      <c r="A636" s="243"/>
      <c r="B636" s="1171" t="s">
        <v>1002</v>
      </c>
      <c r="C636" s="1171"/>
      <c r="D636" s="1171"/>
      <c r="E636" s="1171"/>
      <c r="F636" s="1171"/>
      <c r="G636" s="251"/>
    </row>
    <row r="637" spans="1:7" ht="13.8">
      <c r="A637" s="243"/>
      <c r="B637" s="422" t="s">
        <v>853</v>
      </c>
      <c r="C637" s="422"/>
      <c r="D637" s="247"/>
      <c r="E637" s="247"/>
      <c r="F637" s="248"/>
      <c r="G637" s="251"/>
    </row>
    <row r="638" spans="1:7" ht="25.5" customHeight="1">
      <c r="A638" s="243"/>
      <c r="B638" s="1171" t="s">
        <v>1520</v>
      </c>
      <c r="C638" s="1171"/>
      <c r="D638" s="1171"/>
      <c r="E638" s="1171"/>
      <c r="F638" s="1171"/>
      <c r="G638" s="251"/>
    </row>
    <row r="639" spans="1:7" ht="13.8">
      <c r="A639" s="243"/>
      <c r="B639" s="1171" t="s">
        <v>854</v>
      </c>
      <c r="C639" s="1171"/>
      <c r="D639" s="1171"/>
      <c r="E639" s="1171"/>
      <c r="F639" s="1171"/>
      <c r="G639" s="251"/>
    </row>
    <row r="640" spans="1:7" ht="13.8">
      <c r="A640" s="243"/>
      <c r="B640" s="1171" t="s">
        <v>550</v>
      </c>
      <c r="C640" s="1171"/>
      <c r="D640" s="1171"/>
      <c r="E640" s="1171"/>
      <c r="F640" s="1171"/>
      <c r="G640" s="251"/>
    </row>
    <row r="641" spans="1:7" ht="13.8">
      <c r="A641" s="243"/>
      <c r="B641" s="422" t="s">
        <v>855</v>
      </c>
      <c r="C641" s="422"/>
      <c r="D641" s="247"/>
      <c r="E641" s="247"/>
      <c r="F641" s="248"/>
      <c r="G641" s="251"/>
    </row>
    <row r="642" spans="1:7" ht="13.8">
      <c r="A642" s="243"/>
      <c r="B642" s="1171" t="s">
        <v>856</v>
      </c>
      <c r="C642" s="1171"/>
      <c r="D642" s="1171"/>
      <c r="E642" s="1171"/>
      <c r="F642" s="1171"/>
      <c r="G642" s="251"/>
    </row>
    <row r="643" spans="1:7">
      <c r="A643" s="243"/>
      <c r="B643" s="276"/>
      <c r="C643" s="276"/>
      <c r="D643" s="277"/>
      <c r="E643" s="277"/>
      <c r="F643" s="264"/>
      <c r="G643" s="264"/>
    </row>
    <row r="644" spans="1:7" ht="13.8">
      <c r="A644" s="243"/>
      <c r="B644" s="268" t="s">
        <v>857</v>
      </c>
      <c r="C644" s="269"/>
      <c r="D644" s="270"/>
      <c r="E644" s="270"/>
      <c r="F644" s="287"/>
      <c r="G644" s="251"/>
    </row>
    <row r="645" spans="1:7" ht="13.8">
      <c r="A645" s="243"/>
      <c r="B645" s="271"/>
      <c r="C645" s="271"/>
      <c r="D645" s="250"/>
      <c r="E645" s="250"/>
      <c r="F645" s="251"/>
      <c r="G645" s="251"/>
    </row>
    <row r="646" spans="1:7" ht="29.25" customHeight="1">
      <c r="A646" s="243"/>
      <c r="B646" s="1171" t="s">
        <v>1547</v>
      </c>
      <c r="C646" s="1171"/>
      <c r="D646" s="1171"/>
      <c r="E646" s="1171"/>
      <c r="F646" s="1171"/>
      <c r="G646" s="253"/>
    </row>
    <row r="647" spans="1:7" ht="13.8">
      <c r="A647" s="243"/>
      <c r="B647" s="422" t="s">
        <v>858</v>
      </c>
      <c r="C647" s="422"/>
      <c r="D647" s="247"/>
      <c r="E647" s="247"/>
      <c r="F647" s="248"/>
      <c r="G647" s="251"/>
    </row>
    <row r="648" spans="1:7" ht="13.8">
      <c r="A648" s="243"/>
      <c r="B648" s="422" t="s">
        <v>859</v>
      </c>
      <c r="C648" s="422"/>
      <c r="D648" s="247"/>
      <c r="E648" s="247"/>
      <c r="F648" s="248"/>
      <c r="G648" s="251"/>
    </row>
    <row r="649" spans="1:7" ht="13.8">
      <c r="A649" s="243"/>
      <c r="B649" s="422" t="s">
        <v>860</v>
      </c>
      <c r="C649" s="422"/>
      <c r="D649" s="247"/>
      <c r="E649" s="247"/>
      <c r="F649" s="248"/>
      <c r="G649" s="251"/>
    </row>
    <row r="650" spans="1:7" ht="13.8">
      <c r="A650" s="243"/>
      <c r="B650" s="1171" t="s">
        <v>861</v>
      </c>
      <c r="C650" s="1171"/>
      <c r="D650" s="1171"/>
      <c r="E650" s="1171"/>
      <c r="F650" s="1171"/>
      <c r="G650" s="251"/>
    </row>
    <row r="651" spans="1:7" ht="13.8">
      <c r="A651" s="243"/>
      <c r="B651" s="422" t="s">
        <v>862</v>
      </c>
      <c r="C651" s="422"/>
      <c r="D651" s="247"/>
      <c r="E651" s="247"/>
      <c r="F651" s="248"/>
      <c r="G651" s="251"/>
    </row>
    <row r="652" spans="1:7" ht="13.8">
      <c r="A652" s="243"/>
      <c r="B652" s="1171" t="s">
        <v>863</v>
      </c>
      <c r="C652" s="1171"/>
      <c r="D652" s="1171"/>
      <c r="E652" s="1171"/>
      <c r="F652" s="1171"/>
      <c r="G652" s="251"/>
    </row>
    <row r="653" spans="1:7" ht="13.8">
      <c r="A653" s="243"/>
      <c r="B653" s="1171" t="s">
        <v>864</v>
      </c>
      <c r="C653" s="1171"/>
      <c r="D653" s="1171"/>
      <c r="E653" s="1171"/>
      <c r="F653" s="1171"/>
      <c r="G653" s="251"/>
    </row>
    <row r="654" spans="1:7" ht="13.8">
      <c r="A654" s="243"/>
      <c r="B654" s="1171" t="s">
        <v>865</v>
      </c>
      <c r="C654" s="1171"/>
      <c r="D654" s="1171"/>
      <c r="E654" s="1171"/>
      <c r="F654" s="1171"/>
      <c r="G654" s="251"/>
    </row>
    <row r="655" spans="1:7" ht="13.8">
      <c r="A655" s="243"/>
      <c r="B655" s="1171" t="s">
        <v>866</v>
      </c>
      <c r="C655" s="1171"/>
      <c r="D655" s="1171"/>
      <c r="E655" s="1171"/>
      <c r="F655" s="1171"/>
      <c r="G655" s="251"/>
    </row>
    <row r="656" spans="1:7" ht="26.25" customHeight="1">
      <c r="A656" s="243"/>
      <c r="B656" s="1171" t="s">
        <v>963</v>
      </c>
      <c r="C656" s="1171"/>
      <c r="D656" s="1171"/>
      <c r="E656" s="1171"/>
      <c r="F656" s="1171"/>
      <c r="G656" s="251"/>
    </row>
    <row r="657" spans="1:7" ht="13.8">
      <c r="A657" s="243"/>
      <c r="B657" s="1171" t="s">
        <v>867</v>
      </c>
      <c r="C657" s="1171"/>
      <c r="D657" s="1171"/>
      <c r="E657" s="1171"/>
      <c r="F657" s="1171"/>
      <c r="G657" s="251"/>
    </row>
    <row r="658" spans="1:7" ht="13.8">
      <c r="A658" s="243"/>
      <c r="B658" s="1171" t="s">
        <v>868</v>
      </c>
      <c r="C658" s="1171"/>
      <c r="D658" s="1171"/>
      <c r="E658" s="1171"/>
      <c r="F658" s="1171"/>
      <c r="G658" s="251"/>
    </row>
    <row r="659" spans="1:7" ht="13.8">
      <c r="A659" s="243"/>
      <c r="B659" s="1171" t="s">
        <v>869</v>
      </c>
      <c r="C659" s="1171"/>
      <c r="D659" s="1171"/>
      <c r="E659" s="1171"/>
      <c r="F659" s="1171"/>
      <c r="G659" s="251"/>
    </row>
    <row r="660" spans="1:7" ht="13.8">
      <c r="A660" s="243"/>
      <c r="B660" s="422" t="s">
        <v>870</v>
      </c>
      <c r="C660" s="422"/>
      <c r="D660" s="247"/>
      <c r="E660" s="247"/>
      <c r="F660" s="248"/>
      <c r="G660" s="251"/>
    </row>
    <row r="661" spans="1:7">
      <c r="A661" s="243"/>
      <c r="B661" s="1171" t="s">
        <v>1581</v>
      </c>
      <c r="C661" s="1171"/>
      <c r="D661" s="1171"/>
      <c r="E661" s="1171"/>
      <c r="F661" s="1171"/>
      <c r="G661" s="253"/>
    </row>
    <row r="662" spans="1:7" ht="41.25" customHeight="1">
      <c r="A662" s="243"/>
      <c r="B662" s="1171" t="s">
        <v>871</v>
      </c>
      <c r="C662" s="1171"/>
      <c r="D662" s="1171"/>
      <c r="E662" s="1171"/>
      <c r="F662" s="1171"/>
      <c r="G662" s="251"/>
    </row>
    <row r="663" spans="1:7" ht="13.8">
      <c r="A663" s="243"/>
      <c r="B663" s="422"/>
      <c r="C663" s="422"/>
      <c r="D663" s="247"/>
      <c r="E663" s="247"/>
      <c r="F663" s="248"/>
      <c r="G663" s="251"/>
    </row>
    <row r="664" spans="1:7" ht="13.8">
      <c r="A664" s="243"/>
      <c r="B664" s="422" t="s">
        <v>872</v>
      </c>
      <c r="C664" s="422"/>
      <c r="D664" s="247"/>
      <c r="E664" s="247"/>
      <c r="F664" s="248"/>
      <c r="G664" s="251"/>
    </row>
    <row r="665" spans="1:7" ht="27.75" customHeight="1">
      <c r="A665" s="243"/>
      <c r="B665" s="1171" t="s">
        <v>1578</v>
      </c>
      <c r="C665" s="1171"/>
      <c r="D665" s="1171"/>
      <c r="E665" s="1171"/>
      <c r="F665" s="1171"/>
      <c r="G665" s="253"/>
    </row>
    <row r="666" spans="1:7" ht="26.25" customHeight="1">
      <c r="A666" s="243"/>
      <c r="B666" s="1171" t="s">
        <v>873</v>
      </c>
      <c r="C666" s="1171"/>
      <c r="D666" s="1171"/>
      <c r="E666" s="1171"/>
      <c r="F666" s="1171"/>
      <c r="G666" s="251"/>
    </row>
    <row r="667" spans="1:7" ht="27.75" customHeight="1">
      <c r="A667" s="243"/>
      <c r="B667" s="1171" t="s">
        <v>874</v>
      </c>
      <c r="C667" s="1171"/>
      <c r="D667" s="1171"/>
      <c r="E667" s="1171"/>
      <c r="F667" s="1171"/>
      <c r="G667" s="251"/>
    </row>
    <row r="668" spans="1:7" ht="26.25" customHeight="1">
      <c r="A668" s="243"/>
      <c r="B668" s="1171" t="s">
        <v>1521</v>
      </c>
      <c r="C668" s="1171"/>
      <c r="D668" s="1171"/>
      <c r="E668" s="1171"/>
      <c r="F668" s="1171"/>
      <c r="G668" s="251"/>
    </row>
    <row r="669" spans="1:7" ht="47.25" customHeight="1">
      <c r="A669" s="243"/>
      <c r="B669" s="1171" t="s">
        <v>1003</v>
      </c>
      <c r="C669" s="1171"/>
      <c r="D669" s="1171"/>
      <c r="E669" s="1171"/>
      <c r="F669" s="1171"/>
      <c r="G669" s="251"/>
    </row>
    <row r="670" spans="1:7" ht="25.5" customHeight="1">
      <c r="A670" s="243"/>
      <c r="B670" s="1171" t="s">
        <v>875</v>
      </c>
      <c r="C670" s="1171"/>
      <c r="D670" s="1171"/>
      <c r="E670" s="1171"/>
      <c r="F670" s="1171"/>
      <c r="G670" s="251"/>
    </row>
    <row r="671" spans="1:7" ht="24.75" customHeight="1">
      <c r="A671" s="243"/>
      <c r="B671" s="1171" t="s">
        <v>1004</v>
      </c>
      <c r="C671" s="1171"/>
      <c r="D671" s="1171"/>
      <c r="E671" s="1171"/>
      <c r="F671" s="1171"/>
      <c r="G671" s="251"/>
    </row>
    <row r="672" spans="1:7" ht="13.8">
      <c r="A672" s="243"/>
      <c r="B672" s="1171" t="s">
        <v>876</v>
      </c>
      <c r="C672" s="1171"/>
      <c r="D672" s="1171"/>
      <c r="E672" s="1171"/>
      <c r="F672" s="1171"/>
      <c r="G672" s="251"/>
    </row>
    <row r="673" spans="1:7" ht="36.75" customHeight="1">
      <c r="A673" s="243"/>
      <c r="B673" s="1171" t="s">
        <v>964</v>
      </c>
      <c r="C673" s="1171"/>
      <c r="D673" s="1171"/>
      <c r="E673" s="1171"/>
      <c r="F673" s="1171"/>
      <c r="G673" s="251"/>
    </row>
    <row r="674" spans="1:7" ht="24" customHeight="1">
      <c r="A674" s="243"/>
      <c r="B674" s="1171" t="s">
        <v>1005</v>
      </c>
      <c r="C674" s="1171"/>
      <c r="D674" s="1171"/>
      <c r="E674" s="1171"/>
      <c r="F674" s="1171"/>
      <c r="G674" s="251"/>
    </row>
    <row r="675" spans="1:7" ht="13.8">
      <c r="A675" s="243"/>
      <c r="B675" s="422" t="s">
        <v>877</v>
      </c>
      <c r="C675" s="422"/>
      <c r="D675" s="422"/>
      <c r="E675" s="422"/>
      <c r="F675" s="257"/>
      <c r="G675" s="251"/>
    </row>
    <row r="676" spans="1:7" ht="40.5" customHeight="1">
      <c r="A676" s="243"/>
      <c r="B676" s="1167" t="s">
        <v>1006</v>
      </c>
      <c r="C676" s="1193"/>
      <c r="D676" s="1193"/>
      <c r="E676" s="1193"/>
      <c r="F676" s="1193"/>
      <c r="G676" s="251"/>
    </row>
    <row r="677" spans="1:7" ht="13.8">
      <c r="A677" s="243"/>
      <c r="B677" s="422"/>
      <c r="C677" s="422"/>
      <c r="D677" s="422"/>
      <c r="E677" s="422"/>
      <c r="F677" s="257"/>
      <c r="G677" s="251"/>
    </row>
    <row r="678" spans="1:7" ht="13.8">
      <c r="A678" s="243"/>
      <c r="B678" s="268" t="s">
        <v>556</v>
      </c>
      <c r="C678" s="269"/>
      <c r="D678" s="270"/>
      <c r="E678" s="270"/>
      <c r="F678" s="287"/>
      <c r="G678" s="251"/>
    </row>
    <row r="679" spans="1:7" ht="13.8">
      <c r="A679" s="243"/>
      <c r="B679" s="290"/>
      <c r="C679" s="290"/>
      <c r="D679" s="250"/>
      <c r="E679" s="250"/>
      <c r="F679" s="251"/>
      <c r="G679" s="251"/>
    </row>
    <row r="680" spans="1:7" ht="28.5" customHeight="1">
      <c r="A680" s="243"/>
      <c r="B680" s="1171" t="s">
        <v>1549</v>
      </c>
      <c r="C680" s="1171"/>
      <c r="D680" s="1171"/>
      <c r="E680" s="1171"/>
      <c r="F680" s="1171"/>
      <c r="G680" s="253"/>
    </row>
    <row r="681" spans="1:7" ht="27" customHeight="1">
      <c r="A681" s="243"/>
      <c r="B681" s="1171" t="s">
        <v>1548</v>
      </c>
      <c r="C681" s="1171"/>
      <c r="D681" s="1171"/>
      <c r="E681" s="1171"/>
      <c r="F681" s="1171"/>
      <c r="G681" s="253"/>
    </row>
    <row r="682" spans="1:7" ht="25.5" customHeight="1">
      <c r="A682" s="243"/>
      <c r="B682" s="1171" t="s">
        <v>1579</v>
      </c>
      <c r="C682" s="1171"/>
      <c r="D682" s="1171"/>
      <c r="E682" s="1171"/>
      <c r="F682" s="1171"/>
      <c r="G682" s="457"/>
    </row>
    <row r="683" spans="1:7" ht="13.8">
      <c r="A683" s="243"/>
      <c r="B683" s="1171" t="s">
        <v>878</v>
      </c>
      <c r="C683" s="1171"/>
      <c r="D683" s="1171"/>
      <c r="E683" s="1171"/>
      <c r="F683" s="1171"/>
      <c r="G683" s="251"/>
    </row>
    <row r="684" spans="1:7" ht="13.8">
      <c r="A684" s="243"/>
      <c r="B684" s="1171" t="s">
        <v>879</v>
      </c>
      <c r="C684" s="1171"/>
      <c r="D684" s="1171"/>
      <c r="E684" s="1171"/>
      <c r="F684" s="1171"/>
      <c r="G684" s="251"/>
    </row>
    <row r="685" spans="1:7" ht="13.8">
      <c r="A685" s="243"/>
      <c r="B685" s="422"/>
      <c r="C685" s="422"/>
      <c r="D685" s="247"/>
      <c r="E685" s="247"/>
      <c r="F685" s="248"/>
      <c r="G685" s="251"/>
    </row>
    <row r="686" spans="1:7" ht="13.8">
      <c r="A686" s="243"/>
      <c r="B686" s="422" t="s">
        <v>880</v>
      </c>
      <c r="C686" s="422"/>
      <c r="D686" s="247"/>
      <c r="E686" s="247"/>
      <c r="F686" s="248"/>
      <c r="G686" s="251"/>
    </row>
    <row r="687" spans="1:7" ht="13.8">
      <c r="A687" s="243"/>
      <c r="B687" s="1175" t="s">
        <v>1582</v>
      </c>
      <c r="C687" s="1175"/>
      <c r="D687" s="1175"/>
      <c r="E687" s="1175"/>
      <c r="F687" s="1175"/>
      <c r="G687" s="251"/>
    </row>
    <row r="688" spans="1:7" ht="13.8">
      <c r="A688" s="243"/>
      <c r="B688" s="422"/>
      <c r="C688" s="422"/>
      <c r="D688" s="247"/>
      <c r="E688" s="247"/>
      <c r="F688" s="248"/>
      <c r="G688" s="251"/>
    </row>
    <row r="689" spans="1:7" ht="13.8">
      <c r="A689" s="243"/>
      <c r="B689" s="1171" t="s">
        <v>881</v>
      </c>
      <c r="C689" s="1171"/>
      <c r="D689" s="1171"/>
      <c r="E689" s="1171"/>
      <c r="F689" s="1171"/>
      <c r="G689" s="251"/>
    </row>
    <row r="690" spans="1:7" ht="13.8">
      <c r="A690" s="243"/>
      <c r="B690" s="422" t="s">
        <v>882</v>
      </c>
      <c r="C690" s="422"/>
      <c r="D690" s="247"/>
      <c r="E690" s="247"/>
      <c r="F690" s="248"/>
      <c r="G690" s="251"/>
    </row>
    <row r="691" spans="1:7" ht="24" customHeight="1">
      <c r="A691" s="243"/>
      <c r="B691" s="1171" t="s">
        <v>1583</v>
      </c>
      <c r="C691" s="1171"/>
      <c r="D691" s="1171"/>
      <c r="E691" s="1171"/>
      <c r="F691" s="1171"/>
      <c r="G691" s="457"/>
    </row>
    <row r="692" spans="1:7" ht="13.8">
      <c r="A692" s="243"/>
      <c r="B692" s="422" t="s">
        <v>883</v>
      </c>
      <c r="C692" s="422"/>
      <c r="D692" s="247"/>
      <c r="E692" s="247"/>
      <c r="F692" s="248"/>
      <c r="G692" s="251"/>
    </row>
    <row r="693" spans="1:7" ht="13.8">
      <c r="A693" s="243"/>
      <c r="B693" s="1171" t="s">
        <v>884</v>
      </c>
      <c r="C693" s="1171"/>
      <c r="D693" s="1171"/>
      <c r="E693" s="1171"/>
      <c r="F693" s="1171"/>
      <c r="G693" s="251"/>
    </row>
    <row r="694" spans="1:7" ht="13.8">
      <c r="A694" s="243"/>
      <c r="B694" s="422" t="s">
        <v>885</v>
      </c>
      <c r="C694" s="422"/>
      <c r="D694" s="247"/>
      <c r="E694" s="247"/>
      <c r="F694" s="248"/>
      <c r="G694" s="251"/>
    </row>
    <row r="695" spans="1:7" ht="13.8">
      <c r="A695" s="243"/>
      <c r="B695" s="422" t="s">
        <v>886</v>
      </c>
      <c r="C695" s="422"/>
      <c r="D695" s="247"/>
      <c r="E695" s="247"/>
      <c r="F695" s="248"/>
      <c r="G695" s="251"/>
    </row>
    <row r="696" spans="1:7" ht="13.8">
      <c r="A696" s="243"/>
      <c r="B696" s="422" t="s">
        <v>887</v>
      </c>
      <c r="C696" s="422"/>
      <c r="D696" s="247"/>
      <c r="E696" s="247"/>
      <c r="F696" s="248"/>
      <c r="G696" s="251"/>
    </row>
    <row r="697" spans="1:7" ht="13.8">
      <c r="A697" s="243"/>
      <c r="B697" s="422" t="s">
        <v>888</v>
      </c>
      <c r="C697" s="422"/>
      <c r="D697" s="247"/>
      <c r="E697" s="247"/>
      <c r="F697" s="248"/>
      <c r="G697" s="251"/>
    </row>
    <row r="698" spans="1:7" ht="26.25" customHeight="1">
      <c r="A698" s="243"/>
      <c r="B698" s="1171" t="s">
        <v>1584</v>
      </c>
      <c r="C698" s="1171"/>
      <c r="D698" s="1171"/>
      <c r="E698" s="1171"/>
      <c r="F698" s="1171"/>
      <c r="G698" s="253"/>
    </row>
    <row r="699" spans="1:7" ht="13.8">
      <c r="A699" s="243"/>
      <c r="B699" s="422"/>
      <c r="C699" s="422"/>
      <c r="D699" s="247"/>
      <c r="E699" s="247"/>
      <c r="F699" s="248"/>
      <c r="G699" s="251"/>
    </row>
    <row r="700" spans="1:7" ht="51.75" customHeight="1">
      <c r="A700" s="243"/>
      <c r="B700" s="1171" t="s">
        <v>1648</v>
      </c>
      <c r="C700" s="1171"/>
      <c r="D700" s="1171"/>
      <c r="E700" s="1171"/>
      <c r="F700" s="1171"/>
      <c r="G700" s="251"/>
    </row>
    <row r="701" spans="1:7">
      <c r="A701" s="243"/>
      <c r="B701" s="1171" t="s">
        <v>1550</v>
      </c>
      <c r="C701" s="1171"/>
      <c r="D701" s="1171"/>
      <c r="E701" s="1171"/>
      <c r="F701" s="1171"/>
      <c r="G701" s="253"/>
    </row>
    <row r="702" spans="1:7" ht="13.8">
      <c r="A702" s="243"/>
      <c r="B702" s="422"/>
      <c r="C702" s="422"/>
      <c r="D702" s="247"/>
      <c r="E702" s="247"/>
      <c r="F702" s="248"/>
      <c r="G702" s="251"/>
    </row>
    <row r="703" spans="1:7" ht="13.8">
      <c r="A703" s="243"/>
      <c r="B703" s="422" t="s">
        <v>889</v>
      </c>
      <c r="C703" s="422"/>
      <c r="D703" s="247"/>
      <c r="E703" s="247"/>
      <c r="F703" s="248"/>
      <c r="G703" s="251"/>
    </row>
    <row r="704" spans="1:7" ht="27" customHeight="1">
      <c r="A704" s="243"/>
      <c r="B704" s="1171" t="s">
        <v>890</v>
      </c>
      <c r="C704" s="1171"/>
      <c r="D704" s="1171"/>
      <c r="E704" s="1171"/>
      <c r="F704" s="1171"/>
      <c r="G704" s="251"/>
    </row>
    <row r="705" spans="1:7" ht="26.25" customHeight="1">
      <c r="A705" s="243"/>
      <c r="B705" s="1171" t="s">
        <v>1585</v>
      </c>
      <c r="C705" s="1171"/>
      <c r="D705" s="1171"/>
      <c r="E705" s="1171"/>
      <c r="F705" s="1171"/>
      <c r="G705" s="457"/>
    </row>
    <row r="706" spans="1:7" ht="24.75" customHeight="1">
      <c r="A706" s="243"/>
      <c r="B706" s="1171" t="s">
        <v>1586</v>
      </c>
      <c r="C706" s="1171"/>
      <c r="D706" s="1171"/>
      <c r="E706" s="1171"/>
      <c r="F706" s="1171"/>
      <c r="G706" s="253"/>
    </row>
    <row r="707" spans="1:7" ht="13.8">
      <c r="A707" s="243"/>
      <c r="B707" s="1171" t="s">
        <v>891</v>
      </c>
      <c r="C707" s="1171"/>
      <c r="D707" s="1171"/>
      <c r="E707" s="1171"/>
      <c r="F707" s="1171"/>
      <c r="G707" s="251"/>
    </row>
    <row r="708" spans="1:7" ht="27" customHeight="1">
      <c r="A708" s="243"/>
      <c r="B708" s="1171" t="s">
        <v>1587</v>
      </c>
      <c r="C708" s="1171"/>
      <c r="D708" s="1171"/>
      <c r="E708" s="1171"/>
      <c r="F708" s="1171"/>
      <c r="G708" s="458"/>
    </row>
    <row r="709" spans="1:7" ht="13.8">
      <c r="A709" s="243"/>
      <c r="B709" s="1171" t="s">
        <v>892</v>
      </c>
      <c r="C709" s="1171"/>
      <c r="D709" s="1171"/>
      <c r="E709" s="1171"/>
      <c r="F709" s="1171"/>
      <c r="G709" s="251"/>
    </row>
    <row r="710" spans="1:7" ht="13.8">
      <c r="A710" s="243"/>
      <c r="B710" s="422" t="s">
        <v>893</v>
      </c>
      <c r="C710" s="422"/>
      <c r="D710" s="247"/>
      <c r="E710" s="247"/>
      <c r="F710" s="248"/>
      <c r="G710" s="251"/>
    </row>
    <row r="711" spans="1:7" ht="13.8">
      <c r="A711" s="243"/>
      <c r="B711" s="1171" t="s">
        <v>1522</v>
      </c>
      <c r="C711" s="1171"/>
      <c r="D711" s="1171"/>
      <c r="E711" s="1171"/>
      <c r="F711" s="1171"/>
      <c r="G711" s="251"/>
    </row>
    <row r="712" spans="1:7" ht="13.8">
      <c r="A712" s="243"/>
      <c r="B712" s="1171" t="s">
        <v>894</v>
      </c>
      <c r="C712" s="1171"/>
      <c r="D712" s="1171"/>
      <c r="E712" s="1171"/>
      <c r="F712" s="1171"/>
      <c r="G712" s="251"/>
    </row>
    <row r="713" spans="1:7" ht="13.8">
      <c r="A713" s="243"/>
      <c r="B713" s="1171" t="s">
        <v>895</v>
      </c>
      <c r="C713" s="1171"/>
      <c r="D713" s="1171"/>
      <c r="E713" s="1171"/>
      <c r="F713" s="1171"/>
      <c r="G713" s="251"/>
    </row>
    <row r="714" spans="1:7" ht="13.8">
      <c r="A714" s="243"/>
      <c r="B714" s="1171" t="s">
        <v>896</v>
      </c>
      <c r="C714" s="1171"/>
      <c r="D714" s="1171"/>
      <c r="E714" s="1171"/>
      <c r="F714" s="1171"/>
      <c r="G714" s="251"/>
    </row>
    <row r="715" spans="1:7" ht="13.8">
      <c r="A715" s="243"/>
      <c r="B715" s="1171" t="s">
        <v>897</v>
      </c>
      <c r="C715" s="1171"/>
      <c r="D715" s="1171"/>
      <c r="E715" s="1171"/>
      <c r="F715" s="1171"/>
      <c r="G715" s="251"/>
    </row>
    <row r="716" spans="1:7" ht="13.8">
      <c r="A716" s="243"/>
      <c r="B716" s="1171" t="s">
        <v>898</v>
      </c>
      <c r="C716" s="1171"/>
      <c r="D716" s="1171"/>
      <c r="E716" s="1171"/>
      <c r="F716" s="1171"/>
      <c r="G716" s="251"/>
    </row>
    <row r="717" spans="1:7" ht="13.8">
      <c r="A717" s="243"/>
      <c r="B717" s="1171" t="s">
        <v>899</v>
      </c>
      <c r="C717" s="1171"/>
      <c r="D717" s="1171"/>
      <c r="E717" s="1171"/>
      <c r="F717" s="1171"/>
      <c r="G717" s="251"/>
    </row>
    <row r="718" spans="1:7" ht="13.8">
      <c r="A718" s="243"/>
      <c r="B718" s="1171" t="s">
        <v>900</v>
      </c>
      <c r="C718" s="1171"/>
      <c r="D718" s="1171"/>
      <c r="E718" s="1171"/>
      <c r="F718" s="1171"/>
      <c r="G718" s="251"/>
    </row>
    <row r="719" spans="1:7" ht="13.8">
      <c r="A719" s="243"/>
      <c r="B719" s="1171" t="s">
        <v>901</v>
      </c>
      <c r="C719" s="1171"/>
      <c r="D719" s="1171"/>
      <c r="E719" s="1171"/>
      <c r="F719" s="1171"/>
      <c r="G719" s="251"/>
    </row>
    <row r="720" spans="1:7" ht="13.8">
      <c r="A720" s="243"/>
      <c r="B720" s="1171" t="s">
        <v>1625</v>
      </c>
      <c r="C720" s="1171"/>
      <c r="D720" s="1171"/>
      <c r="E720" s="1171"/>
      <c r="F720" s="1171"/>
      <c r="G720" s="251"/>
    </row>
    <row r="721" spans="1:7">
      <c r="A721" s="243"/>
      <c r="B721" s="1171" t="s">
        <v>1588</v>
      </c>
      <c r="C721" s="1171"/>
      <c r="D721" s="1171"/>
      <c r="E721" s="1171"/>
      <c r="F721" s="1171"/>
      <c r="G721" s="253"/>
    </row>
    <row r="722" spans="1:7" ht="13.8">
      <c r="A722" s="243"/>
      <c r="B722" s="1171" t="s">
        <v>902</v>
      </c>
      <c r="C722" s="1171"/>
      <c r="D722" s="1171"/>
      <c r="E722" s="1171"/>
      <c r="F722" s="1171"/>
      <c r="G722" s="251"/>
    </row>
    <row r="723" spans="1:7" ht="13.8">
      <c r="A723" s="243"/>
      <c r="B723" s="422"/>
      <c r="C723" s="422"/>
      <c r="D723" s="247"/>
      <c r="E723" s="247"/>
      <c r="F723" s="248"/>
      <c r="G723" s="251"/>
    </row>
    <row r="724" spans="1:7" ht="25.5" customHeight="1">
      <c r="A724" s="243"/>
      <c r="B724" s="1171" t="s">
        <v>1507</v>
      </c>
      <c r="C724" s="1171"/>
      <c r="D724" s="1171"/>
      <c r="E724" s="1171"/>
      <c r="F724" s="1171"/>
      <c r="G724" s="251"/>
    </row>
    <row r="725" spans="1:7" ht="13.8">
      <c r="A725" s="243"/>
      <c r="B725" s="422"/>
      <c r="C725" s="422"/>
      <c r="D725" s="422"/>
      <c r="E725" s="422"/>
      <c r="F725" s="422"/>
      <c r="G725" s="251"/>
    </row>
    <row r="726" spans="1:7" ht="13.8">
      <c r="A726" s="243"/>
      <c r="B726" s="432" t="s">
        <v>903</v>
      </c>
      <c r="C726" s="432"/>
      <c r="D726" s="247"/>
      <c r="E726" s="247"/>
      <c r="F726" s="248"/>
      <c r="G726" s="251"/>
    </row>
    <row r="727" spans="1:7" ht="167.25" customHeight="1">
      <c r="A727" s="243"/>
      <c r="B727" s="1167" t="s">
        <v>2707</v>
      </c>
      <c r="C727" s="1171"/>
      <c r="D727" s="1171"/>
      <c r="E727" s="1171"/>
      <c r="F727" s="1171"/>
      <c r="G727" s="458"/>
    </row>
    <row r="728" spans="1:7" ht="13.8">
      <c r="A728" s="243"/>
      <c r="B728" s="1171" t="s">
        <v>904</v>
      </c>
      <c r="C728" s="1171"/>
      <c r="D728" s="1171"/>
      <c r="E728" s="1171"/>
      <c r="F728" s="1171"/>
      <c r="G728" s="251"/>
    </row>
    <row r="729" spans="1:7" ht="13.8">
      <c r="A729" s="243"/>
      <c r="B729" s="422"/>
      <c r="C729" s="422"/>
      <c r="D729" s="247"/>
      <c r="E729" s="247"/>
      <c r="F729" s="248"/>
      <c r="G729" s="251"/>
    </row>
    <row r="730" spans="1:7" ht="13.8">
      <c r="A730" s="243"/>
      <c r="B730" s="432" t="s">
        <v>905</v>
      </c>
      <c r="C730" s="432"/>
      <c r="D730" s="247"/>
      <c r="E730" s="247"/>
      <c r="F730" s="248"/>
      <c r="G730" s="251"/>
    </row>
    <row r="731" spans="1:7" ht="38.25" customHeight="1">
      <c r="A731" s="243"/>
      <c r="B731" s="1171" t="s">
        <v>1551</v>
      </c>
      <c r="C731" s="1171"/>
      <c r="D731" s="1171"/>
      <c r="E731" s="1171"/>
      <c r="F731" s="1171"/>
      <c r="G731" s="458"/>
    </row>
    <row r="732" spans="1:7" ht="27.75" customHeight="1">
      <c r="A732" s="243"/>
      <c r="B732" s="1171" t="s">
        <v>1589</v>
      </c>
      <c r="C732" s="1171"/>
      <c r="D732" s="1171"/>
      <c r="E732" s="1171"/>
      <c r="F732" s="1171"/>
      <c r="G732" s="253"/>
    </row>
    <row r="733" spans="1:7" ht="24.75" customHeight="1">
      <c r="A733" s="243"/>
      <c r="B733" s="1171" t="s">
        <v>906</v>
      </c>
      <c r="C733" s="1171"/>
      <c r="D733" s="1171"/>
      <c r="E733" s="1171"/>
      <c r="F733" s="1171"/>
      <c r="G733" s="253"/>
    </row>
    <row r="734" spans="1:7" ht="26.25" customHeight="1">
      <c r="A734" s="243"/>
      <c r="B734" s="1171" t="s">
        <v>907</v>
      </c>
      <c r="C734" s="1171"/>
      <c r="D734" s="1171"/>
      <c r="E734" s="1171"/>
      <c r="F734" s="1171"/>
      <c r="G734" s="251"/>
    </row>
    <row r="735" spans="1:7" ht="13.8">
      <c r="A735" s="243"/>
      <c r="B735" s="1171" t="s">
        <v>908</v>
      </c>
      <c r="C735" s="1171"/>
      <c r="D735" s="1171"/>
      <c r="E735" s="1171"/>
      <c r="F735" s="1171"/>
      <c r="G735" s="251"/>
    </row>
    <row r="736" spans="1:7" ht="28.5" customHeight="1">
      <c r="A736" s="243"/>
      <c r="B736" s="1171" t="s">
        <v>1552</v>
      </c>
      <c r="C736" s="1171"/>
      <c r="D736" s="1171"/>
      <c r="E736" s="1171"/>
      <c r="F736" s="1171"/>
      <c r="G736" s="253"/>
    </row>
    <row r="737" spans="1:7">
      <c r="A737" s="243"/>
      <c r="B737" s="276"/>
      <c r="C737" s="276"/>
      <c r="D737" s="277"/>
      <c r="E737" s="277"/>
      <c r="F737" s="264"/>
      <c r="G737" s="264"/>
    </row>
    <row r="738" spans="1:7" ht="15">
      <c r="A738" s="243"/>
      <c r="B738" s="1168" t="s">
        <v>909</v>
      </c>
      <c r="C738" s="1169"/>
      <c r="D738" s="1169"/>
      <c r="E738" s="1169"/>
      <c r="F738" s="1170"/>
      <c r="G738" s="459"/>
    </row>
    <row r="739" spans="1:7" ht="15">
      <c r="A739" s="243"/>
      <c r="B739" s="291"/>
      <c r="C739" s="291"/>
      <c r="D739" s="291"/>
      <c r="E739" s="291"/>
      <c r="F739" s="292"/>
      <c r="G739" s="459"/>
    </row>
    <row r="740" spans="1:7" ht="24" customHeight="1">
      <c r="A740" s="243"/>
      <c r="B740" s="1167" t="s">
        <v>1553</v>
      </c>
      <c r="C740" s="1167"/>
      <c r="D740" s="1167"/>
      <c r="E740" s="1167"/>
      <c r="F740" s="1167"/>
      <c r="G740" s="425"/>
    </row>
    <row r="741" spans="1:7" ht="27" customHeight="1">
      <c r="A741" s="243"/>
      <c r="B741" s="1167" t="s">
        <v>910</v>
      </c>
      <c r="C741" s="1167"/>
      <c r="D741" s="1167"/>
      <c r="E741" s="1167"/>
      <c r="F741" s="1167"/>
      <c r="G741" s="322"/>
    </row>
    <row r="742" spans="1:7" ht="37.5" customHeight="1">
      <c r="A742" s="243"/>
      <c r="B742" s="1167" t="s">
        <v>1554</v>
      </c>
      <c r="C742" s="1167"/>
      <c r="D742" s="1167"/>
      <c r="E742" s="1167"/>
      <c r="F742" s="1167"/>
      <c r="G742" s="322"/>
    </row>
    <row r="743" spans="1:7" ht="15" customHeight="1">
      <c r="A743" s="243"/>
      <c r="B743" s="1172" t="s">
        <v>1555</v>
      </c>
      <c r="C743" s="1167"/>
      <c r="D743" s="1167"/>
      <c r="E743" s="1167"/>
      <c r="F743" s="1167"/>
      <c r="G743" s="322"/>
    </row>
    <row r="744" spans="1:7" ht="15" customHeight="1">
      <c r="A744" s="243"/>
      <c r="B744" s="1167" t="s">
        <v>911</v>
      </c>
      <c r="C744" s="1167"/>
      <c r="D744" s="1167"/>
      <c r="E744" s="1167"/>
      <c r="F744" s="1167"/>
      <c r="G744" s="322"/>
    </row>
    <row r="745" spans="1:7" ht="15" customHeight="1">
      <c r="A745" s="243"/>
      <c r="B745" s="1167" t="s">
        <v>912</v>
      </c>
      <c r="C745" s="1167"/>
      <c r="D745" s="1167"/>
      <c r="E745" s="1167"/>
      <c r="F745" s="1167"/>
    </row>
    <row r="746" spans="1:7" ht="26.25" customHeight="1">
      <c r="A746" s="243"/>
      <c r="B746" s="1167" t="s">
        <v>1556</v>
      </c>
      <c r="C746" s="1167"/>
      <c r="D746" s="1167"/>
      <c r="E746" s="1167"/>
      <c r="F746" s="1167"/>
      <c r="G746" s="322"/>
    </row>
    <row r="747" spans="1:7" ht="13.5" customHeight="1">
      <c r="A747" s="243"/>
      <c r="B747" s="1165"/>
      <c r="C747" s="1165"/>
      <c r="D747" s="1165"/>
      <c r="E747" s="1165"/>
      <c r="F747" s="1165"/>
      <c r="G747" s="322"/>
    </row>
    <row r="748" spans="1:7" ht="13.5" customHeight="1">
      <c r="A748" s="243"/>
      <c r="B748" s="1176" t="s">
        <v>913</v>
      </c>
      <c r="C748" s="1176"/>
      <c r="D748" s="1176"/>
      <c r="E748" s="1176"/>
      <c r="F748" s="1176"/>
      <c r="G748" s="322"/>
    </row>
    <row r="749" spans="1:7" ht="13.5" customHeight="1">
      <c r="A749" s="243"/>
      <c r="B749" s="1167" t="s">
        <v>914</v>
      </c>
      <c r="C749" s="1167"/>
      <c r="D749" s="1167"/>
      <c r="E749" s="1167"/>
      <c r="F749" s="1167"/>
      <c r="G749" s="322"/>
    </row>
    <row r="750" spans="1:7" ht="36.75" customHeight="1">
      <c r="A750" s="243"/>
      <c r="B750" s="1167" t="s">
        <v>965</v>
      </c>
      <c r="C750" s="1167"/>
      <c r="D750" s="1167"/>
      <c r="E750" s="1167"/>
      <c r="F750" s="1167"/>
      <c r="G750" s="322"/>
    </row>
    <row r="751" spans="1:7" ht="13.5" customHeight="1">
      <c r="A751" s="243"/>
      <c r="B751" s="1167" t="s">
        <v>915</v>
      </c>
      <c r="C751" s="1167"/>
      <c r="D751" s="1167"/>
      <c r="E751" s="1167"/>
      <c r="F751" s="1167"/>
      <c r="G751" s="322"/>
    </row>
    <row r="752" spans="1:7" ht="13.5" customHeight="1">
      <c r="A752" s="243"/>
      <c r="B752" s="1167" t="s">
        <v>916</v>
      </c>
      <c r="C752" s="1167"/>
      <c r="D752" s="1167"/>
      <c r="E752" s="1167"/>
      <c r="F752" s="1167"/>
      <c r="G752" s="322"/>
    </row>
    <row r="753" spans="1:7" ht="13.5" customHeight="1">
      <c r="A753" s="243"/>
      <c r="B753" s="1231" t="s">
        <v>917</v>
      </c>
      <c r="C753" s="1231"/>
      <c r="D753" s="1231"/>
      <c r="E753" s="1231"/>
      <c r="F753" s="1231"/>
      <c r="G753" s="322"/>
    </row>
    <row r="754" spans="1:7" ht="13.5" customHeight="1">
      <c r="A754" s="243"/>
      <c r="B754" s="1165"/>
      <c r="C754" s="1165"/>
      <c r="D754" s="1165"/>
      <c r="E754" s="1165"/>
      <c r="F754" s="1165"/>
      <c r="G754" s="322"/>
    </row>
    <row r="755" spans="1:7" ht="13.5" customHeight="1">
      <c r="A755" s="243"/>
      <c r="B755" s="1176" t="s">
        <v>918</v>
      </c>
      <c r="C755" s="1176"/>
      <c r="D755" s="1176"/>
      <c r="E755" s="1176"/>
      <c r="F755" s="1176"/>
      <c r="G755" s="322"/>
    </row>
    <row r="756" spans="1:7" ht="13.5" customHeight="1">
      <c r="A756" s="243"/>
      <c r="B756" s="1167" t="s">
        <v>1590</v>
      </c>
      <c r="C756" s="1167"/>
      <c r="D756" s="1167"/>
      <c r="E756" s="1167"/>
      <c r="F756" s="1167"/>
      <c r="G756" s="408"/>
    </row>
    <row r="757" spans="1:7" ht="13.5" customHeight="1">
      <c r="A757" s="243"/>
      <c r="B757" s="1167" t="s">
        <v>1557</v>
      </c>
      <c r="C757" s="1167"/>
      <c r="D757" s="1167"/>
      <c r="E757" s="1167"/>
      <c r="F757" s="1167"/>
      <c r="G757" s="322"/>
    </row>
    <row r="758" spans="1:7" ht="13.5" customHeight="1">
      <c r="A758" s="243"/>
      <c r="B758" s="1167" t="s">
        <v>919</v>
      </c>
      <c r="C758" s="1167"/>
      <c r="D758" s="1167"/>
      <c r="E758" s="1167"/>
      <c r="F758" s="1167"/>
      <c r="G758" s="293"/>
    </row>
    <row r="759" spans="1:7" ht="24" customHeight="1">
      <c r="A759" s="243"/>
      <c r="B759" s="1167" t="s">
        <v>920</v>
      </c>
      <c r="C759" s="1167"/>
      <c r="D759" s="1167"/>
      <c r="E759" s="1167"/>
      <c r="F759" s="1167"/>
      <c r="G759" s="293"/>
    </row>
    <row r="760" spans="1:7" ht="11.25" customHeight="1">
      <c r="A760" s="243"/>
      <c r="B760" s="1176" t="s">
        <v>921</v>
      </c>
      <c r="C760" s="1176"/>
      <c r="D760" s="1176"/>
      <c r="E760" s="1176"/>
      <c r="F760" s="1176"/>
      <c r="G760" s="293"/>
    </row>
    <row r="761" spans="1:7" ht="24.75" customHeight="1">
      <c r="A761" s="243"/>
      <c r="B761" s="1167" t="s">
        <v>1007</v>
      </c>
      <c r="C761" s="1167"/>
      <c r="D761" s="1167"/>
      <c r="E761" s="1167"/>
      <c r="F761" s="1167"/>
      <c r="G761" s="293"/>
    </row>
    <row r="762" spans="1:7" ht="12.75" customHeight="1">
      <c r="A762" s="243"/>
      <c r="B762" s="423"/>
      <c r="C762" s="423"/>
      <c r="D762" s="423"/>
      <c r="E762" s="423"/>
      <c r="F762" s="423"/>
      <c r="G762" s="293"/>
    </row>
    <row r="763" spans="1:7" ht="13.5" customHeight="1">
      <c r="A763" s="243"/>
      <c r="B763" s="1176" t="s">
        <v>922</v>
      </c>
      <c r="C763" s="1176"/>
      <c r="D763" s="1176"/>
      <c r="E763" s="1176"/>
      <c r="F763" s="1176"/>
      <c r="G763" s="293"/>
    </row>
    <row r="764" spans="1:7" ht="13.5" customHeight="1">
      <c r="A764" s="243"/>
      <c r="B764" s="1167" t="s">
        <v>923</v>
      </c>
      <c r="C764" s="1167"/>
      <c r="D764" s="1167"/>
      <c r="E764" s="1167"/>
      <c r="F764" s="1167"/>
      <c r="G764" s="293"/>
    </row>
    <row r="765" spans="1:7" ht="13.5" customHeight="1">
      <c r="A765" s="243"/>
      <c r="B765" s="423" t="s">
        <v>924</v>
      </c>
      <c r="C765" s="423"/>
      <c r="D765" s="1167"/>
      <c r="E765" s="1167"/>
      <c r="F765" s="1167"/>
      <c r="G765" s="293"/>
    </row>
    <row r="766" spans="1:7" ht="13.5" customHeight="1">
      <c r="A766" s="243"/>
      <c r="B766" s="423" t="s">
        <v>925</v>
      </c>
      <c r="C766" s="423"/>
      <c r="D766" s="1167"/>
      <c r="E766" s="1167"/>
      <c r="F766" s="1167"/>
      <c r="G766" s="293"/>
    </row>
    <row r="767" spans="1:7" ht="13.5" customHeight="1">
      <c r="A767" s="243"/>
      <c r="B767" s="423" t="s">
        <v>926</v>
      </c>
      <c r="C767" s="423"/>
      <c r="D767" s="1167"/>
      <c r="E767" s="1167"/>
      <c r="F767" s="1167"/>
      <c r="G767" s="293"/>
    </row>
    <row r="768" spans="1:7" s="295" customFormat="1" ht="12">
      <c r="A768" s="294"/>
      <c r="B768" s="422"/>
      <c r="C768" s="422"/>
      <c r="D768" s="422"/>
      <c r="E768" s="422"/>
      <c r="F768" s="422"/>
      <c r="G768" s="253"/>
    </row>
    <row r="769" spans="1:7" s="295" customFormat="1" ht="12">
      <c r="A769" s="294"/>
      <c r="B769" s="433" t="s">
        <v>1017</v>
      </c>
      <c r="C769" s="434"/>
      <c r="D769" s="296"/>
      <c r="E769" s="296"/>
      <c r="F769" s="297"/>
      <c r="G769" s="253"/>
    </row>
    <row r="770" spans="1:7" s="295" customFormat="1" ht="12">
      <c r="A770" s="294"/>
      <c r="B770" s="290"/>
      <c r="C770" s="290"/>
      <c r="D770" s="252"/>
      <c r="E770" s="252"/>
      <c r="F770" s="253"/>
      <c r="G770" s="253"/>
    </row>
    <row r="771" spans="1:7" s="423" customFormat="1" ht="11.4">
      <c r="A771" s="298"/>
      <c r="B771" s="1173" t="s">
        <v>1014</v>
      </c>
      <c r="C771" s="1173"/>
      <c r="D771" s="1173"/>
      <c r="E771" s="1173"/>
      <c r="F771" s="1173"/>
    </row>
    <row r="772" spans="1:7" s="423" customFormat="1" ht="30" customHeight="1">
      <c r="A772" s="298"/>
      <c r="B772" s="1232" t="s">
        <v>1502</v>
      </c>
      <c r="C772" s="1232"/>
      <c r="D772" s="1232"/>
      <c r="E772" s="1232"/>
      <c r="F772" s="1232"/>
    </row>
    <row r="773" spans="1:7" s="423" customFormat="1" ht="104.25" customHeight="1">
      <c r="A773" s="298"/>
      <c r="B773" s="1173" t="s">
        <v>1631</v>
      </c>
      <c r="C773" s="1174"/>
      <c r="D773" s="1174"/>
      <c r="E773" s="1174"/>
      <c r="F773" s="1174"/>
    </row>
    <row r="774" spans="1:7" s="423" customFormat="1" ht="380.25" customHeight="1">
      <c r="A774" s="298"/>
      <c r="B774" s="1173" t="s">
        <v>2662</v>
      </c>
      <c r="C774" s="1174"/>
      <c r="D774" s="1174"/>
      <c r="E774" s="1174"/>
      <c r="F774" s="1174"/>
    </row>
    <row r="775" spans="1:7" s="423" customFormat="1" ht="102" customHeight="1">
      <c r="A775" s="298"/>
      <c r="B775" s="1173" t="s">
        <v>2663</v>
      </c>
      <c r="C775" s="1174"/>
      <c r="D775" s="1174"/>
      <c r="E775" s="1174"/>
      <c r="F775" s="1174"/>
    </row>
    <row r="776" spans="1:7" s="423" customFormat="1" ht="156" customHeight="1">
      <c r="A776" s="298"/>
      <c r="B776" s="1173" t="s">
        <v>2664</v>
      </c>
      <c r="C776" s="1174"/>
      <c r="D776" s="1174"/>
      <c r="E776" s="1174"/>
      <c r="F776" s="1174"/>
    </row>
    <row r="777" spans="1:7" s="423" customFormat="1" ht="197.25" customHeight="1">
      <c r="A777" s="298"/>
      <c r="B777" s="1173" t="s">
        <v>2665</v>
      </c>
      <c r="C777" s="1174"/>
      <c r="D777" s="1174"/>
      <c r="E777" s="1174"/>
      <c r="F777" s="1174"/>
    </row>
    <row r="778" spans="1:7" s="423" customFormat="1" ht="291.75" customHeight="1">
      <c r="A778" s="298"/>
      <c r="B778" s="1173" t="s">
        <v>2666</v>
      </c>
      <c r="C778" s="1174"/>
      <c r="D778" s="1174"/>
      <c r="E778" s="1174"/>
      <c r="F778" s="1174"/>
    </row>
    <row r="779" spans="1:7" s="423" customFormat="1" ht="248.25" customHeight="1">
      <c r="A779" s="298"/>
      <c r="B779" s="1173" t="s">
        <v>2667</v>
      </c>
      <c r="C779" s="1174"/>
      <c r="D779" s="1174"/>
      <c r="E779" s="1174"/>
      <c r="F779" s="1174"/>
    </row>
    <row r="780" spans="1:7" s="423" customFormat="1" ht="149.25" customHeight="1">
      <c r="A780" s="298"/>
      <c r="B780" s="1173" t="s">
        <v>1072</v>
      </c>
      <c r="C780" s="1174"/>
      <c r="D780" s="1174"/>
      <c r="E780" s="1174"/>
      <c r="F780" s="1174"/>
    </row>
    <row r="781" spans="1:7" s="423" customFormat="1" ht="20.25" customHeight="1">
      <c r="A781" s="298"/>
      <c r="B781" s="1173" t="s">
        <v>1016</v>
      </c>
      <c r="C781" s="1174"/>
      <c r="D781" s="1174"/>
      <c r="E781" s="1174"/>
      <c r="F781" s="1174"/>
    </row>
    <row r="782" spans="1:7" s="423" customFormat="1" ht="17.25" customHeight="1">
      <c r="A782" s="298"/>
      <c r="B782" s="1173" t="s">
        <v>1015</v>
      </c>
      <c r="C782" s="1174"/>
      <c r="D782" s="1174"/>
      <c r="E782" s="1174"/>
      <c r="F782" s="1174"/>
    </row>
    <row r="783" spans="1:7" s="242" customFormat="1" ht="20.399999999999999">
      <c r="A783" s="299" t="s">
        <v>350</v>
      </c>
      <c r="B783" s="300" t="s">
        <v>351</v>
      </c>
      <c r="C783" s="300" t="s">
        <v>352</v>
      </c>
      <c r="D783" s="301" t="s">
        <v>353</v>
      </c>
      <c r="E783" s="301" t="s">
        <v>354</v>
      </c>
      <c r="F783" s="301" t="s">
        <v>355</v>
      </c>
    </row>
    <row r="784" spans="1:7">
      <c r="A784" s="243"/>
      <c r="B784" s="233"/>
      <c r="C784" s="446"/>
      <c r="D784" s="446"/>
      <c r="E784" s="446"/>
      <c r="F784" s="446"/>
    </row>
    <row r="785" spans="1:6" s="426" customFormat="1">
      <c r="A785" s="302" t="s">
        <v>382</v>
      </c>
      <c r="B785" s="303" t="s">
        <v>336</v>
      </c>
      <c r="C785" s="304"/>
      <c r="D785" s="304"/>
      <c r="E785" s="304"/>
      <c r="F785" s="305"/>
    </row>
    <row r="786" spans="1:6" s="426" customFormat="1">
      <c r="A786" s="306"/>
      <c r="B786" s="307"/>
      <c r="C786" s="304"/>
      <c r="D786" s="304"/>
      <c r="E786" s="304"/>
      <c r="F786" s="305"/>
    </row>
    <row r="787" spans="1:6" s="514" customFormat="1" ht="39.75" customHeight="1">
      <c r="A787" s="112"/>
      <c r="B787" s="143" t="s">
        <v>1681</v>
      </c>
      <c r="C787" s="127"/>
      <c r="D787" s="128"/>
      <c r="E787" s="111"/>
      <c r="F787" s="513"/>
    </row>
    <row r="788" spans="1:6" s="514" customFormat="1" ht="52.8">
      <c r="A788" s="112"/>
      <c r="B788" s="143" t="s">
        <v>1682</v>
      </c>
      <c r="C788" s="127"/>
      <c r="D788" s="128"/>
      <c r="E788" s="111"/>
      <c r="F788" s="513"/>
    </row>
    <row r="789" spans="1:6" s="514" customFormat="1" ht="26.4">
      <c r="A789" s="112"/>
      <c r="B789" s="143" t="s">
        <v>1680</v>
      </c>
      <c r="C789" s="127"/>
      <c r="D789" s="128"/>
      <c r="E789" s="111"/>
      <c r="F789" s="513"/>
    </row>
    <row r="790" spans="1:6" s="514" customFormat="1" ht="66">
      <c r="A790" s="112"/>
      <c r="B790" s="143" t="s">
        <v>1683</v>
      </c>
      <c r="C790" s="127"/>
      <c r="D790" s="128"/>
      <c r="E790" s="111"/>
      <c r="F790" s="513"/>
    </row>
    <row r="791" spans="1:6" s="514" customFormat="1">
      <c r="A791" s="112"/>
      <c r="B791" s="143"/>
      <c r="C791" s="127"/>
      <c r="D791" s="128"/>
      <c r="E791" s="111"/>
      <c r="F791" s="513"/>
    </row>
    <row r="792" spans="1:6" s="514" customFormat="1" ht="79.2">
      <c r="A792" s="112" t="s">
        <v>1679</v>
      </c>
      <c r="B792" s="143" t="s">
        <v>1684</v>
      </c>
      <c r="C792" s="127"/>
      <c r="D792" s="128"/>
      <c r="E792" s="111"/>
      <c r="F792" s="513"/>
    </row>
    <row r="793" spans="1:6" s="514" customFormat="1">
      <c r="A793" s="112"/>
      <c r="B793" s="515" t="s">
        <v>1687</v>
      </c>
      <c r="C793" s="127" t="s">
        <v>258</v>
      </c>
      <c r="D793" s="128">
        <v>100</v>
      </c>
      <c r="E793" s="664"/>
      <c r="F793" s="513">
        <f t="shared" ref="F793:F801" si="0">D793*E793</f>
        <v>0</v>
      </c>
    </row>
    <row r="794" spans="1:6" s="514" customFormat="1">
      <c r="A794" s="112"/>
      <c r="B794" s="515" t="s">
        <v>1685</v>
      </c>
      <c r="C794" s="127" t="s">
        <v>258</v>
      </c>
      <c r="D794" s="128">
        <v>100</v>
      </c>
      <c r="E794" s="664"/>
      <c r="F794" s="513">
        <f t="shared" si="0"/>
        <v>0</v>
      </c>
    </row>
    <row r="795" spans="1:6" s="514" customFormat="1">
      <c r="A795" s="112"/>
      <c r="B795" s="515" t="s">
        <v>1686</v>
      </c>
      <c r="C795" s="127" t="s">
        <v>258</v>
      </c>
      <c r="D795" s="128">
        <v>100</v>
      </c>
      <c r="E795" s="664"/>
      <c r="F795" s="513">
        <f t="shared" si="0"/>
        <v>0</v>
      </c>
    </row>
    <row r="796" spans="1:6" s="514" customFormat="1">
      <c r="A796" s="112"/>
      <c r="B796" s="515" t="s">
        <v>1688</v>
      </c>
      <c r="C796" s="127" t="s">
        <v>258</v>
      </c>
      <c r="D796" s="128">
        <v>100</v>
      </c>
      <c r="E796" s="664"/>
      <c r="F796" s="513">
        <f t="shared" si="0"/>
        <v>0</v>
      </c>
    </row>
    <row r="797" spans="1:6" s="514" customFormat="1">
      <c r="A797" s="112"/>
      <c r="B797" s="515" t="s">
        <v>1689</v>
      </c>
      <c r="C797" s="127" t="s">
        <v>347</v>
      </c>
      <c r="D797" s="128">
        <v>25</v>
      </c>
      <c r="E797" s="664"/>
      <c r="F797" s="513">
        <f t="shared" si="0"/>
        <v>0</v>
      </c>
    </row>
    <row r="798" spans="1:6" s="514" customFormat="1">
      <c r="A798" s="112"/>
      <c r="B798" s="515" t="s">
        <v>1690</v>
      </c>
      <c r="C798" s="127" t="s">
        <v>347</v>
      </c>
      <c r="D798" s="128">
        <v>25</v>
      </c>
      <c r="E798" s="664"/>
      <c r="F798" s="513">
        <f t="shared" si="0"/>
        <v>0</v>
      </c>
    </row>
    <row r="799" spans="1:6" s="514" customFormat="1">
      <c r="A799" s="112"/>
      <c r="B799" s="515" t="s">
        <v>1691</v>
      </c>
      <c r="C799" s="127" t="s">
        <v>347</v>
      </c>
      <c r="D799" s="128">
        <v>10</v>
      </c>
      <c r="E799" s="664"/>
      <c r="F799" s="513">
        <f t="shared" si="0"/>
        <v>0</v>
      </c>
    </row>
    <row r="800" spans="1:6" s="514" customFormat="1">
      <c r="A800" s="112"/>
      <c r="B800" s="515" t="s">
        <v>1692</v>
      </c>
      <c r="C800" s="127" t="s">
        <v>347</v>
      </c>
      <c r="D800" s="128">
        <v>10</v>
      </c>
      <c r="E800" s="664"/>
      <c r="F800" s="513">
        <f t="shared" si="0"/>
        <v>0</v>
      </c>
    </row>
    <row r="801" spans="1:12" s="514" customFormat="1">
      <c r="A801" s="112"/>
      <c r="B801" s="515" t="s">
        <v>1693</v>
      </c>
      <c r="C801" s="127" t="s">
        <v>347</v>
      </c>
      <c r="D801" s="128">
        <v>20</v>
      </c>
      <c r="E801" s="664"/>
      <c r="F801" s="513">
        <f t="shared" si="0"/>
        <v>0</v>
      </c>
    </row>
    <row r="802" spans="1:12">
      <c r="A802" s="460"/>
      <c r="B802" s="445"/>
      <c r="D802" s="461"/>
      <c r="E802" s="462"/>
      <c r="F802" s="461"/>
    </row>
    <row r="803" spans="1:12" ht="39.6">
      <c r="A803" s="460" t="s">
        <v>1694</v>
      </c>
      <c r="B803" s="310" t="s">
        <v>1022</v>
      </c>
      <c r="D803" s="461"/>
      <c r="E803" s="462"/>
      <c r="F803" s="461"/>
    </row>
    <row r="804" spans="1:12" ht="39.6">
      <c r="A804" s="460"/>
      <c r="B804" s="310" t="s">
        <v>536</v>
      </c>
      <c r="D804" s="461"/>
      <c r="E804" s="462"/>
      <c r="F804" s="461"/>
    </row>
    <row r="805" spans="1:12">
      <c r="A805" s="460"/>
      <c r="B805" s="310" t="s">
        <v>535</v>
      </c>
      <c r="D805" s="461"/>
      <c r="E805" s="462"/>
      <c r="F805" s="461"/>
    </row>
    <row r="806" spans="1:12">
      <c r="A806" s="460"/>
      <c r="B806" s="445" t="s">
        <v>534</v>
      </c>
      <c r="C806" s="443" t="s">
        <v>348</v>
      </c>
      <c r="D806" s="461">
        <v>700</v>
      </c>
      <c r="E806" s="223"/>
      <c r="F806" s="305">
        <f>D806*E806</f>
        <v>0</v>
      </c>
    </row>
    <row r="807" spans="1:12" s="426" customFormat="1" ht="13.8" thickBot="1">
      <c r="A807" s="308"/>
      <c r="C807" s="308"/>
      <c r="D807" s="305"/>
      <c r="E807" s="223"/>
      <c r="F807" s="305"/>
      <c r="G807" s="309"/>
      <c r="H807" s="309"/>
      <c r="I807" s="309"/>
      <c r="J807" s="309"/>
      <c r="K807" s="309"/>
      <c r="L807" s="309"/>
    </row>
    <row r="808" spans="1:12" s="426" customFormat="1" ht="13.8" thickBot="1">
      <c r="A808" s="302"/>
      <c r="B808" s="437" t="s">
        <v>1008</v>
      </c>
      <c r="C808" s="311"/>
      <c r="D808" s="311"/>
      <c r="E808" s="1127"/>
      <c r="F808" s="312">
        <f>SUM(F792:F806)</f>
        <v>0</v>
      </c>
    </row>
    <row r="809" spans="1:12">
      <c r="A809" s="460"/>
      <c r="B809" s="445"/>
      <c r="C809" s="463"/>
      <c r="D809" s="463"/>
      <c r="E809" s="1128"/>
      <c r="F809" s="463"/>
    </row>
    <row r="810" spans="1:12">
      <c r="A810" s="313" t="s">
        <v>541</v>
      </c>
      <c r="B810" s="303" t="s">
        <v>1011</v>
      </c>
      <c r="C810" s="308"/>
      <c r="D810" s="305"/>
      <c r="E810" s="223"/>
      <c r="F810" s="305"/>
    </row>
    <row r="811" spans="1:12">
      <c r="A811" s="314"/>
      <c r="B811" s="315"/>
      <c r="C811" s="308"/>
      <c r="D811" s="305"/>
      <c r="E811" s="223"/>
      <c r="F811" s="305"/>
    </row>
    <row r="812" spans="1:12">
      <c r="A812" s="314"/>
      <c r="B812" s="315" t="s">
        <v>547</v>
      </c>
      <c r="C812" s="308"/>
      <c r="D812" s="305"/>
      <c r="E812" s="223"/>
      <c r="F812" s="305"/>
    </row>
    <row r="813" spans="1:12" ht="39.6">
      <c r="A813" s="314"/>
      <c r="B813" s="464" t="s">
        <v>1073</v>
      </c>
      <c r="C813" s="308"/>
      <c r="D813" s="305"/>
      <c r="E813" s="223"/>
      <c r="F813" s="305"/>
    </row>
    <row r="814" spans="1:12" ht="39.6">
      <c r="A814" s="314"/>
      <c r="B814" s="464" t="s">
        <v>1077</v>
      </c>
      <c r="C814" s="308"/>
      <c r="D814" s="305"/>
      <c r="E814" s="223"/>
      <c r="F814" s="305"/>
    </row>
    <row r="815" spans="1:12" ht="184.8">
      <c r="A815" s="314"/>
      <c r="B815" s="464" t="s">
        <v>1659</v>
      </c>
      <c r="C815" s="308"/>
      <c r="D815" s="305"/>
      <c r="E815" s="223"/>
      <c r="F815" s="305"/>
    </row>
    <row r="816" spans="1:12" s="215" customFormat="1">
      <c r="A816" s="45"/>
      <c r="B816" s="517"/>
      <c r="C816" s="45"/>
      <c r="D816" s="207"/>
      <c r="E816" s="223"/>
      <c r="F816" s="207"/>
      <c r="G816" s="47"/>
      <c r="H816" s="47"/>
    </row>
    <row r="817" spans="1:10" s="215" customFormat="1" ht="26.4">
      <c r="A817" s="45" t="s">
        <v>1697</v>
      </c>
      <c r="B817" s="108" t="s">
        <v>1695</v>
      </c>
      <c r="C817" s="45"/>
      <c r="D817" s="64"/>
      <c r="E817" s="227"/>
      <c r="F817" s="64"/>
      <c r="G817" s="47"/>
      <c r="H817" s="47"/>
    </row>
    <row r="818" spans="1:10" s="215" customFormat="1" ht="26.4">
      <c r="A818" s="45"/>
      <c r="B818" s="108" t="s">
        <v>1696</v>
      </c>
      <c r="E818" s="221"/>
      <c r="G818" s="518"/>
      <c r="H818" s="1166"/>
      <c r="I818" s="1166"/>
      <c r="J818" s="1166"/>
    </row>
    <row r="819" spans="1:10" s="215" customFormat="1" ht="39.6">
      <c r="A819" s="45"/>
      <c r="B819" s="512" t="s">
        <v>1632</v>
      </c>
      <c r="E819" s="221"/>
      <c r="G819" s="47"/>
    </row>
    <row r="820" spans="1:10" s="215" customFormat="1">
      <c r="A820" s="45"/>
      <c r="B820" s="517" t="s">
        <v>534</v>
      </c>
      <c r="C820" s="45" t="s">
        <v>348</v>
      </c>
      <c r="D820" s="207">
        <v>100</v>
      </c>
      <c r="E820" s="231"/>
      <c r="F820" s="207">
        <f>D820*E820</f>
        <v>0</v>
      </c>
      <c r="G820" s="47"/>
    </row>
    <row r="821" spans="1:10" s="206" customFormat="1">
      <c r="A821" s="57"/>
      <c r="B821" s="53"/>
      <c r="C821" s="127"/>
      <c r="D821" s="128"/>
      <c r="E821" s="226"/>
      <c r="F821" s="128"/>
    </row>
    <row r="822" spans="1:10" s="206" customFormat="1" ht="39.6">
      <c r="A822" s="57" t="s">
        <v>1698</v>
      </c>
      <c r="B822" s="215" t="s">
        <v>1699</v>
      </c>
      <c r="C822" s="127"/>
      <c r="D822" s="128"/>
      <c r="E822" s="226"/>
      <c r="F822" s="128"/>
    </row>
    <row r="823" spans="1:10" s="206" customFormat="1" ht="39.75" customHeight="1">
      <c r="A823" s="57"/>
      <c r="B823" s="215" t="s">
        <v>1632</v>
      </c>
      <c r="C823" s="127"/>
      <c r="D823" s="128"/>
      <c r="E823" s="226"/>
      <c r="F823" s="128"/>
    </row>
    <row r="824" spans="1:10" s="206" customFormat="1">
      <c r="A824" s="57"/>
      <c r="B824" s="215" t="s">
        <v>544</v>
      </c>
      <c r="C824" s="127" t="s">
        <v>538</v>
      </c>
      <c r="D824" s="128">
        <v>190</v>
      </c>
      <c r="E824" s="226"/>
      <c r="F824" s="128">
        <f>D824*E824</f>
        <v>0</v>
      </c>
    </row>
    <row r="825" spans="1:10" s="206" customFormat="1">
      <c r="A825" s="57"/>
      <c r="B825" s="53"/>
      <c r="C825" s="127"/>
      <c r="D825" s="128"/>
      <c r="E825" s="226"/>
      <c r="F825" s="128"/>
    </row>
    <row r="826" spans="1:10" s="206" customFormat="1" ht="39.6">
      <c r="A826" s="57" t="s">
        <v>1700</v>
      </c>
      <c r="B826" s="215" t="s">
        <v>1706</v>
      </c>
      <c r="C826" s="127"/>
      <c r="D826" s="128"/>
      <c r="E826" s="226"/>
      <c r="F826" s="128"/>
    </row>
    <row r="827" spans="1:10" s="206" customFormat="1" ht="39.75" customHeight="1">
      <c r="A827" s="57"/>
      <c r="B827" s="215" t="s">
        <v>1632</v>
      </c>
      <c r="C827" s="127"/>
      <c r="D827" s="128"/>
      <c r="E827" s="226"/>
      <c r="F827" s="128"/>
    </row>
    <row r="828" spans="1:10" s="206" customFormat="1">
      <c r="A828" s="57"/>
      <c r="B828" s="215" t="s">
        <v>544</v>
      </c>
      <c r="C828" s="127" t="s">
        <v>538</v>
      </c>
      <c r="D828" s="128">
        <v>20</v>
      </c>
      <c r="E828" s="226"/>
      <c r="F828" s="128">
        <f>D828*E828</f>
        <v>0</v>
      </c>
    </row>
    <row r="829" spans="1:10" s="206" customFormat="1">
      <c r="A829" s="57"/>
      <c r="B829" s="53"/>
      <c r="C829" s="127"/>
      <c r="D829" s="128"/>
      <c r="E829" s="226"/>
      <c r="F829" s="128"/>
    </row>
    <row r="830" spans="1:10" s="206" customFormat="1" ht="39.6">
      <c r="A830" s="57" t="s">
        <v>1701</v>
      </c>
      <c r="B830" s="215" t="s">
        <v>1705</v>
      </c>
      <c r="C830" s="127"/>
      <c r="D830" s="128"/>
      <c r="E830" s="226"/>
      <c r="F830" s="128"/>
    </row>
    <row r="831" spans="1:10" s="206" customFormat="1" ht="39.75" customHeight="1">
      <c r="A831" s="57"/>
      <c r="B831" s="215" t="s">
        <v>1632</v>
      </c>
      <c r="C831" s="127"/>
      <c r="D831" s="128"/>
      <c r="E831" s="226"/>
      <c r="F831" s="128"/>
    </row>
    <row r="832" spans="1:10" s="206" customFormat="1">
      <c r="A832" s="57"/>
      <c r="B832" s="215" t="s">
        <v>544</v>
      </c>
      <c r="C832" s="127" t="s">
        <v>538</v>
      </c>
      <c r="D832" s="128">
        <v>20</v>
      </c>
      <c r="E832" s="226"/>
      <c r="F832" s="128">
        <f>D832*E832</f>
        <v>0</v>
      </c>
    </row>
    <row r="833" spans="1:6" s="206" customFormat="1">
      <c r="A833" s="57"/>
      <c r="B833" s="53"/>
      <c r="C833" s="127"/>
      <c r="D833" s="128"/>
      <c r="E833" s="128"/>
      <c r="F833" s="128"/>
    </row>
    <row r="834" spans="1:6" s="206" customFormat="1" ht="39.6">
      <c r="A834" s="57" t="s">
        <v>1702</v>
      </c>
      <c r="B834" s="215" t="s">
        <v>1707</v>
      </c>
      <c r="C834" s="127"/>
      <c r="D834" s="128"/>
      <c r="E834" s="128"/>
      <c r="F834" s="128"/>
    </row>
    <row r="835" spans="1:6" s="206" customFormat="1" ht="40.5" customHeight="1">
      <c r="A835" s="57"/>
      <c r="B835" s="215" t="s">
        <v>1632</v>
      </c>
      <c r="C835" s="127"/>
      <c r="D835" s="128"/>
      <c r="E835" s="128"/>
      <c r="F835" s="128"/>
    </row>
    <row r="836" spans="1:6" s="206" customFormat="1">
      <c r="A836" s="57"/>
      <c r="B836" s="215" t="s">
        <v>544</v>
      </c>
      <c r="C836" s="127" t="s">
        <v>538</v>
      </c>
      <c r="D836" s="128">
        <v>140</v>
      </c>
      <c r="E836" s="128"/>
      <c r="F836" s="128">
        <f>D836*E836</f>
        <v>0</v>
      </c>
    </row>
    <row r="837" spans="1:6" s="206" customFormat="1">
      <c r="A837" s="57"/>
      <c r="B837" s="53"/>
      <c r="C837" s="127"/>
      <c r="D837" s="128"/>
      <c r="E837" s="128"/>
      <c r="F837" s="128"/>
    </row>
    <row r="838" spans="1:6" s="206" customFormat="1" ht="39.6">
      <c r="A838" s="57" t="s">
        <v>1082</v>
      </c>
      <c r="B838" s="215" t="s">
        <v>1703</v>
      </c>
      <c r="C838" s="127"/>
      <c r="D838" s="128"/>
      <c r="E838" s="128"/>
      <c r="F838" s="128"/>
    </row>
    <row r="839" spans="1:6" s="206" customFormat="1" ht="26.4">
      <c r="A839" s="57"/>
      <c r="B839" s="215" t="s">
        <v>1704</v>
      </c>
      <c r="C839" s="127"/>
      <c r="D839" s="128"/>
      <c r="E839" s="128"/>
      <c r="F839" s="128"/>
    </row>
    <row r="840" spans="1:6" s="206" customFormat="1" ht="40.5" customHeight="1">
      <c r="A840" s="57"/>
      <c r="B840" s="215" t="s">
        <v>1632</v>
      </c>
      <c r="C840" s="127"/>
      <c r="D840" s="128"/>
      <c r="E840" s="128"/>
      <c r="F840" s="128"/>
    </row>
    <row r="841" spans="1:6" s="206" customFormat="1">
      <c r="A841" s="57"/>
      <c r="B841" s="215" t="s">
        <v>544</v>
      </c>
      <c r="C841" s="127" t="s">
        <v>538</v>
      </c>
      <c r="D841" s="128">
        <v>126</v>
      </c>
      <c r="E841" s="128"/>
      <c r="F841" s="128">
        <f>D841*E841</f>
        <v>0</v>
      </c>
    </row>
    <row r="842" spans="1:6" s="206" customFormat="1">
      <c r="A842" s="57"/>
      <c r="B842" s="53"/>
      <c r="C842" s="127"/>
      <c r="D842" s="128"/>
      <c r="E842" s="226"/>
      <c r="F842" s="128"/>
    </row>
    <row r="843" spans="1:6" s="206" customFormat="1" ht="52.8">
      <c r="A843" s="57" t="s">
        <v>1023</v>
      </c>
      <c r="B843" s="215" t="s">
        <v>1027</v>
      </c>
      <c r="C843" s="127"/>
      <c r="D843" s="128"/>
      <c r="E843" s="226"/>
      <c r="F843" s="128"/>
    </row>
    <row r="844" spans="1:6" s="206" customFormat="1" ht="39.6">
      <c r="A844" s="57"/>
      <c r="B844" s="215" t="s">
        <v>1633</v>
      </c>
      <c r="C844" s="127"/>
      <c r="D844" s="128"/>
      <c r="E844" s="226"/>
      <c r="F844" s="128"/>
    </row>
    <row r="845" spans="1:6" ht="39.6">
      <c r="A845" s="460"/>
      <c r="B845" s="254" t="s">
        <v>1838</v>
      </c>
      <c r="D845" s="461"/>
      <c r="E845" s="462"/>
      <c r="F845" s="461"/>
    </row>
    <row r="846" spans="1:6" s="206" customFormat="1">
      <c r="A846" s="57"/>
      <c r="B846" s="520" t="s">
        <v>1028</v>
      </c>
      <c r="C846" s="127" t="s">
        <v>348</v>
      </c>
      <c r="D846" s="128">
        <v>100</v>
      </c>
      <c r="E846" s="226"/>
      <c r="F846" s="128">
        <f>D846*E846</f>
        <v>0</v>
      </c>
    </row>
    <row r="847" spans="1:6" s="206" customFormat="1">
      <c r="A847" s="57"/>
      <c r="B847" s="520" t="s">
        <v>1029</v>
      </c>
      <c r="C847" s="127" t="s">
        <v>538</v>
      </c>
      <c r="D847" s="128">
        <v>46</v>
      </c>
      <c r="E847" s="226"/>
      <c r="F847" s="128">
        <f>D847*E847</f>
        <v>0</v>
      </c>
    </row>
    <row r="848" spans="1:6" s="206" customFormat="1">
      <c r="A848" s="57"/>
      <c r="B848" s="53"/>
      <c r="C848" s="127"/>
      <c r="D848" s="128"/>
      <c r="E848" s="226"/>
      <c r="F848" s="128"/>
    </row>
    <row r="849" spans="1:12" s="206" customFormat="1" ht="26.4">
      <c r="A849" s="57" t="s">
        <v>1024</v>
      </c>
      <c r="B849" s="215" t="s">
        <v>1708</v>
      </c>
      <c r="C849" s="127"/>
      <c r="D849" s="128"/>
      <c r="E849" s="226"/>
      <c r="F849" s="128"/>
    </row>
    <row r="850" spans="1:12" s="206" customFormat="1" ht="39.6">
      <c r="A850" s="57"/>
      <c r="B850" s="215" t="s">
        <v>1633</v>
      </c>
      <c r="C850" s="127"/>
      <c r="D850" s="128"/>
      <c r="E850" s="226"/>
      <c r="F850" s="128"/>
    </row>
    <row r="851" spans="1:12" ht="39.6">
      <c r="A851" s="460"/>
      <c r="B851" s="254" t="s">
        <v>1838</v>
      </c>
      <c r="D851" s="461"/>
      <c r="E851" s="462"/>
      <c r="F851" s="461"/>
    </row>
    <row r="852" spans="1:12" s="206" customFormat="1">
      <c r="A852" s="57"/>
      <c r="B852" s="215" t="s">
        <v>534</v>
      </c>
      <c r="C852" s="127" t="s">
        <v>348</v>
      </c>
      <c r="D852" s="128">
        <v>100</v>
      </c>
      <c r="E852" s="226"/>
      <c r="F852" s="128">
        <f>D852*E852</f>
        <v>0</v>
      </c>
    </row>
    <row r="853" spans="1:12" s="206" customFormat="1">
      <c r="A853" s="57"/>
      <c r="B853" s="53"/>
      <c r="C853" s="127"/>
      <c r="D853" s="128"/>
      <c r="E853" s="226"/>
      <c r="F853" s="128"/>
    </row>
    <row r="854" spans="1:12" s="206" customFormat="1" ht="26.4">
      <c r="A854" s="57" t="s">
        <v>1025</v>
      </c>
      <c r="B854" s="215" t="s">
        <v>1709</v>
      </c>
      <c r="C854" s="127"/>
      <c r="D854" s="128"/>
      <c r="E854" s="226"/>
      <c r="F854" s="128"/>
    </row>
    <row r="855" spans="1:12" s="206" customFormat="1" ht="39.6">
      <c r="A855" s="57"/>
      <c r="B855" s="215" t="s">
        <v>1633</v>
      </c>
      <c r="C855" s="127"/>
      <c r="D855" s="128"/>
      <c r="E855" s="226"/>
      <c r="F855" s="128"/>
    </row>
    <row r="856" spans="1:12" ht="39.6">
      <c r="A856" s="460"/>
      <c r="B856" s="254" t="s">
        <v>1838</v>
      </c>
      <c r="D856" s="461"/>
      <c r="E856" s="462"/>
      <c r="F856" s="461"/>
    </row>
    <row r="857" spans="1:12" s="206" customFormat="1">
      <c r="A857" s="57"/>
      <c r="B857" s="215" t="s">
        <v>534</v>
      </c>
      <c r="C857" s="127" t="s">
        <v>348</v>
      </c>
      <c r="D857" s="128">
        <v>100</v>
      </c>
      <c r="E857" s="226"/>
      <c r="F857" s="128">
        <f>D857*E857</f>
        <v>0</v>
      </c>
    </row>
    <row r="858" spans="1:12" s="206" customFormat="1">
      <c r="A858" s="57"/>
      <c r="B858" s="215"/>
      <c r="C858" s="127"/>
      <c r="D858" s="128"/>
      <c r="E858" s="226"/>
      <c r="F858" s="128"/>
    </row>
    <row r="859" spans="1:12" s="215" customFormat="1" ht="39.6">
      <c r="A859" s="414" t="s">
        <v>1026</v>
      </c>
      <c r="B859" s="47" t="s">
        <v>1710</v>
      </c>
      <c r="C859" s="127"/>
      <c r="D859" s="128"/>
      <c r="E859" s="226"/>
      <c r="F859" s="128"/>
      <c r="G859" s="47"/>
      <c r="H859" s="47"/>
    </row>
    <row r="860" spans="1:12" s="215" customFormat="1" ht="39.6">
      <c r="A860" s="45"/>
      <c r="B860" s="215" t="s">
        <v>1633</v>
      </c>
      <c r="C860" s="127"/>
      <c r="D860" s="128"/>
      <c r="E860" s="226"/>
      <c r="F860" s="128"/>
      <c r="G860" s="521"/>
      <c r="H860" s="8"/>
      <c r="I860" s="9"/>
      <c r="J860" s="10"/>
      <c r="K860" s="9"/>
      <c r="L860" s="52"/>
    </row>
    <row r="861" spans="1:12" s="215" customFormat="1">
      <c r="A861" s="45"/>
      <c r="B861" s="47" t="s">
        <v>534</v>
      </c>
      <c r="C861" s="127" t="s">
        <v>348</v>
      </c>
      <c r="D861" s="128">
        <v>124</v>
      </c>
      <c r="E861" s="226"/>
      <c r="F861" s="128">
        <f>D861*E861</f>
        <v>0</v>
      </c>
      <c r="G861" s="521"/>
      <c r="H861" s="8"/>
      <c r="I861" s="9"/>
      <c r="J861" s="10"/>
      <c r="K861" s="9"/>
      <c r="L861" s="52"/>
    </row>
    <row r="862" spans="1:12" ht="13.8" thickBot="1">
      <c r="A862" s="308"/>
      <c r="B862" s="426"/>
      <c r="C862" s="320"/>
      <c r="D862" s="321"/>
      <c r="E862" s="226"/>
      <c r="F862" s="321"/>
    </row>
    <row r="863" spans="1:12" ht="13.8" thickBot="1">
      <c r="A863" s="302"/>
      <c r="B863" s="437" t="s">
        <v>1030</v>
      </c>
      <c r="C863" s="334"/>
      <c r="D863" s="334"/>
      <c r="E863" s="966"/>
      <c r="F863" s="312">
        <f>SUM(F817:F861)</f>
        <v>0</v>
      </c>
    </row>
    <row r="864" spans="1:12">
      <c r="A864" s="460"/>
      <c r="B864" s="445"/>
      <c r="C864" s="463"/>
      <c r="D864" s="463"/>
      <c r="E864" s="1128"/>
      <c r="F864" s="463"/>
    </row>
    <row r="865" spans="1:6">
      <c r="A865" s="313" t="s">
        <v>1012</v>
      </c>
      <c r="B865" s="303" t="s">
        <v>259</v>
      </c>
      <c r="C865" s="308"/>
      <c r="D865" s="305"/>
      <c r="E865" s="223"/>
      <c r="F865" s="305"/>
    </row>
    <row r="866" spans="1:6">
      <c r="A866" s="314"/>
      <c r="B866" s="315"/>
      <c r="C866" s="308"/>
      <c r="D866" s="305"/>
      <c r="E866" s="223"/>
      <c r="F866" s="305"/>
    </row>
    <row r="867" spans="1:6" s="450" customFormat="1" ht="39.6">
      <c r="A867" s="596" t="s">
        <v>361</v>
      </c>
      <c r="B867" s="254" t="s">
        <v>1811</v>
      </c>
      <c r="C867" s="596"/>
      <c r="D867" s="597"/>
      <c r="E867" s="225"/>
      <c r="F867" s="597"/>
    </row>
    <row r="868" spans="1:6" s="450" customFormat="1" ht="105.6">
      <c r="A868" s="596"/>
      <c r="B868" s="254" t="s">
        <v>1812</v>
      </c>
      <c r="C868" s="596"/>
      <c r="D868" s="597"/>
      <c r="E868" s="225"/>
      <c r="F868" s="597"/>
    </row>
    <row r="869" spans="1:6" s="450" customFormat="1" ht="52.8">
      <c r="A869" s="596"/>
      <c r="B869" s="254" t="s">
        <v>1031</v>
      </c>
      <c r="C869" s="596"/>
      <c r="D869" s="597"/>
      <c r="E869" s="225"/>
      <c r="F869" s="597"/>
    </row>
    <row r="870" spans="1:6" s="450" customFormat="1">
      <c r="A870" s="596"/>
      <c r="B870" s="319" t="s">
        <v>1032</v>
      </c>
      <c r="C870" s="596" t="s">
        <v>348</v>
      </c>
      <c r="D870" s="597">
        <v>35</v>
      </c>
      <c r="E870" s="225"/>
      <c r="F870" s="597">
        <f>D870*E870</f>
        <v>0</v>
      </c>
    </row>
    <row r="871" spans="1:6" s="450" customFormat="1">
      <c r="A871" s="596"/>
      <c r="B871" s="598"/>
      <c r="C871" s="596"/>
      <c r="D871" s="597"/>
      <c r="E871" s="225"/>
      <c r="F871" s="597"/>
    </row>
    <row r="872" spans="1:6" s="450" customFormat="1" ht="52.8">
      <c r="A872" s="596" t="s">
        <v>383</v>
      </c>
      <c r="B872" s="254" t="s">
        <v>1813</v>
      </c>
      <c r="C872" s="596"/>
      <c r="D872" s="597"/>
      <c r="E872" s="225"/>
      <c r="F872" s="597"/>
    </row>
    <row r="873" spans="1:6" s="450" customFormat="1" ht="132">
      <c r="A873" s="596"/>
      <c r="B873" s="254" t="s">
        <v>1814</v>
      </c>
      <c r="C873" s="596"/>
      <c r="D873" s="597"/>
      <c r="E873" s="225"/>
      <c r="F873" s="597"/>
    </row>
    <row r="874" spans="1:6" s="450" customFormat="1" ht="52.8">
      <c r="A874" s="596"/>
      <c r="B874" s="254" t="s">
        <v>1033</v>
      </c>
      <c r="C874" s="596"/>
      <c r="D874" s="597"/>
      <c r="E874" s="225"/>
      <c r="F874" s="597"/>
    </row>
    <row r="875" spans="1:6" s="450" customFormat="1">
      <c r="A875" s="596"/>
      <c r="B875" s="319" t="s">
        <v>1032</v>
      </c>
      <c r="C875" s="596" t="s">
        <v>348</v>
      </c>
      <c r="D875" s="597">
        <v>20</v>
      </c>
      <c r="E875" s="225"/>
      <c r="F875" s="597">
        <f>D875*E875</f>
        <v>0</v>
      </c>
    </row>
    <row r="876" spans="1:6" s="450" customFormat="1">
      <c r="A876" s="596"/>
      <c r="B876" s="598"/>
      <c r="C876" s="596"/>
      <c r="D876" s="597"/>
      <c r="E876" s="225"/>
      <c r="F876" s="597"/>
    </row>
    <row r="877" spans="1:6" s="450" customFormat="1" ht="52.8">
      <c r="A877" s="596" t="s">
        <v>459</v>
      </c>
      <c r="B877" s="254" t="s">
        <v>1815</v>
      </c>
      <c r="C877" s="596"/>
      <c r="D877" s="597"/>
      <c r="E877" s="225"/>
      <c r="F877" s="597"/>
    </row>
    <row r="878" spans="1:6" s="450" customFormat="1" ht="145.19999999999999">
      <c r="A878" s="596"/>
      <c r="B878" s="254" t="s">
        <v>1816</v>
      </c>
      <c r="C878" s="596"/>
      <c r="D878" s="597"/>
      <c r="E878" s="225"/>
      <c r="F878" s="597"/>
    </row>
    <row r="879" spans="1:6" s="450" customFormat="1" ht="52.8">
      <c r="A879" s="596"/>
      <c r="B879" s="254" t="s">
        <v>1034</v>
      </c>
      <c r="C879" s="596"/>
      <c r="D879" s="597"/>
      <c r="E879" s="225"/>
      <c r="F879" s="597"/>
    </row>
    <row r="880" spans="1:6" s="450" customFormat="1">
      <c r="A880" s="596"/>
      <c r="B880" s="319" t="s">
        <v>1032</v>
      </c>
      <c r="C880" s="596" t="s">
        <v>348</v>
      </c>
      <c r="D880" s="597">
        <v>35</v>
      </c>
      <c r="E880" s="225"/>
      <c r="F880" s="597">
        <f>D880*E880</f>
        <v>0</v>
      </c>
    </row>
    <row r="881" spans="1:7" s="450" customFormat="1">
      <c r="A881" s="596"/>
      <c r="B881" s="598"/>
      <c r="C881" s="596"/>
      <c r="D881" s="597"/>
      <c r="E881" s="225"/>
      <c r="F881" s="597"/>
    </row>
    <row r="882" spans="1:7" s="450" customFormat="1" ht="52.8">
      <c r="A882" s="596" t="s">
        <v>1071</v>
      </c>
      <c r="B882" s="254" t="s">
        <v>1817</v>
      </c>
      <c r="C882" s="596"/>
      <c r="D882" s="597"/>
      <c r="E882" s="225"/>
      <c r="F882" s="597"/>
    </row>
    <row r="883" spans="1:7" s="450" customFormat="1" ht="145.19999999999999">
      <c r="A883" s="596"/>
      <c r="B883" s="254" t="s">
        <v>1818</v>
      </c>
      <c r="C883" s="596"/>
      <c r="D883" s="597"/>
      <c r="E883" s="225"/>
      <c r="F883" s="597"/>
    </row>
    <row r="884" spans="1:7" s="450" customFormat="1" ht="52.8">
      <c r="A884" s="596"/>
      <c r="B884" s="254" t="s">
        <v>1034</v>
      </c>
      <c r="C884" s="596"/>
      <c r="D884" s="597"/>
      <c r="E884" s="225"/>
      <c r="F884" s="597"/>
    </row>
    <row r="885" spans="1:7" s="450" customFormat="1">
      <c r="A885" s="596"/>
      <c r="B885" s="319" t="s">
        <v>1032</v>
      </c>
      <c r="C885" s="596" t="s">
        <v>348</v>
      </c>
      <c r="D885" s="597">
        <v>40</v>
      </c>
      <c r="E885" s="225"/>
      <c r="F885" s="597">
        <f>D885*E885</f>
        <v>0</v>
      </c>
    </row>
    <row r="886" spans="1:7" s="450" customFormat="1">
      <c r="A886" s="599"/>
      <c r="B886" s="329"/>
      <c r="C886" s="350"/>
      <c r="D886" s="351"/>
      <c r="E886" s="223"/>
      <c r="F886" s="351"/>
    </row>
    <row r="887" spans="1:7" s="450" customFormat="1" ht="39.6">
      <c r="A887" s="596" t="s">
        <v>1098</v>
      </c>
      <c r="B887" s="254" t="s">
        <v>1819</v>
      </c>
      <c r="C887" s="596"/>
      <c r="D887" s="597"/>
      <c r="E887" s="225"/>
      <c r="F887" s="597"/>
    </row>
    <row r="888" spans="1:7" s="450" customFormat="1" ht="92.4">
      <c r="A888" s="596"/>
      <c r="B888" s="254" t="s">
        <v>1035</v>
      </c>
      <c r="C888" s="596"/>
      <c r="D888" s="597"/>
      <c r="E888" s="225"/>
      <c r="F888" s="597"/>
    </row>
    <row r="889" spans="1:7" s="450" customFormat="1" ht="26.4">
      <c r="A889" s="596"/>
      <c r="B889" s="254" t="s">
        <v>1036</v>
      </c>
      <c r="C889" s="596"/>
      <c r="D889" s="597"/>
      <c r="E889" s="225"/>
      <c r="F889" s="597"/>
    </row>
    <row r="890" spans="1:7" s="450" customFormat="1">
      <c r="A890" s="596"/>
      <c r="B890" s="319" t="s">
        <v>534</v>
      </c>
      <c r="C890" s="596" t="s">
        <v>348</v>
      </c>
      <c r="D890" s="597">
        <v>35</v>
      </c>
      <c r="E890" s="225"/>
      <c r="F890" s="597">
        <f>D890*E890</f>
        <v>0</v>
      </c>
    </row>
    <row r="891" spans="1:7" s="450" customFormat="1" ht="13.8" thickBot="1">
      <c r="A891" s="350"/>
      <c r="B891" s="319"/>
      <c r="C891" s="350"/>
      <c r="D891" s="351"/>
      <c r="E891" s="225"/>
      <c r="F891" s="597"/>
    </row>
    <row r="892" spans="1:7" s="450" customFormat="1" ht="13.8" thickBot="1">
      <c r="A892" s="575"/>
      <c r="B892" s="576" t="s">
        <v>1037</v>
      </c>
      <c r="C892" s="600"/>
      <c r="D892" s="600"/>
      <c r="E892" s="966"/>
      <c r="F892" s="352">
        <f>SUM(F867:F890)</f>
        <v>0</v>
      </c>
    </row>
    <row r="893" spans="1:7" s="450" customFormat="1">
      <c r="A893" s="601"/>
      <c r="B893" s="329"/>
      <c r="C893" s="602"/>
      <c r="D893" s="602"/>
      <c r="E893" s="228"/>
      <c r="F893" s="349"/>
    </row>
    <row r="894" spans="1:7" s="426" customFormat="1">
      <c r="A894" s="335" t="s">
        <v>359</v>
      </c>
      <c r="B894" s="303" t="s">
        <v>284</v>
      </c>
      <c r="C894" s="330"/>
      <c r="D894" s="331"/>
      <c r="E894" s="222"/>
      <c r="F894" s="336"/>
    </row>
    <row r="895" spans="1:7" s="426" customFormat="1">
      <c r="A895" s="360"/>
      <c r="C895" s="361"/>
      <c r="D895" s="336"/>
      <c r="E895" s="229"/>
      <c r="F895" s="336"/>
      <c r="G895" s="322"/>
    </row>
    <row r="896" spans="1:7" s="519" customFormat="1">
      <c r="A896" s="131"/>
      <c r="B896" s="519" t="s">
        <v>1095</v>
      </c>
      <c r="C896" s="55"/>
      <c r="D896" s="64"/>
      <c r="E896" s="61"/>
      <c r="F896" s="68"/>
    </row>
    <row r="897" spans="1:11" s="519" customFormat="1" ht="79.2">
      <c r="A897" s="131"/>
      <c r="B897" s="108" t="s">
        <v>1711</v>
      </c>
      <c r="C897" s="55"/>
      <c r="D897" s="64"/>
      <c r="E897" s="61"/>
      <c r="F897" s="68"/>
    </row>
    <row r="898" spans="1:11" s="519" customFormat="1">
      <c r="A898" s="131"/>
      <c r="B898" s="108"/>
      <c r="C898" s="55"/>
      <c r="D898" s="64"/>
      <c r="E898" s="61"/>
      <c r="F898" s="68"/>
    </row>
    <row r="899" spans="1:11" s="426" customFormat="1">
      <c r="A899" s="308" t="s">
        <v>360</v>
      </c>
      <c r="B899" s="322" t="s">
        <v>1720</v>
      </c>
      <c r="C899" s="308"/>
      <c r="D899" s="305"/>
      <c r="E899" s="223"/>
      <c r="F899" s="305"/>
      <c r="G899" s="322"/>
    </row>
    <row r="900" spans="1:11" s="426" customFormat="1" ht="39.6">
      <c r="A900" s="308"/>
      <c r="B900" s="322" t="s">
        <v>1523</v>
      </c>
      <c r="C900" s="308"/>
      <c r="D900" s="305"/>
      <c r="E900" s="223"/>
      <c r="F900" s="305"/>
      <c r="G900" s="322"/>
    </row>
    <row r="901" spans="1:11" s="426" customFormat="1" ht="26.4">
      <c r="A901" s="308"/>
      <c r="B901" s="322" t="s">
        <v>1090</v>
      </c>
      <c r="C901" s="308"/>
      <c r="D901" s="305"/>
      <c r="E901" s="223"/>
      <c r="F901" s="305"/>
      <c r="G901" s="322"/>
    </row>
    <row r="902" spans="1:11" ht="39.6">
      <c r="A902" s="316"/>
      <c r="B902" s="426" t="s">
        <v>1634</v>
      </c>
      <c r="C902" s="316"/>
      <c r="D902" s="317"/>
      <c r="E902" s="225"/>
      <c r="F902" s="317"/>
    </row>
    <row r="903" spans="1:11" s="426" customFormat="1">
      <c r="A903" s="308"/>
      <c r="B903" s="322" t="s">
        <v>1091</v>
      </c>
      <c r="C903" s="308" t="s">
        <v>538</v>
      </c>
      <c r="D903" s="305">
        <v>300</v>
      </c>
      <c r="E903" s="223"/>
      <c r="F903" s="305">
        <f>D903*E903</f>
        <v>0</v>
      </c>
      <c r="G903" s="322"/>
    </row>
    <row r="904" spans="1:11" s="426" customFormat="1">
      <c r="A904" s="308"/>
      <c r="B904" s="322" t="s">
        <v>1092</v>
      </c>
      <c r="C904" s="308" t="s">
        <v>258</v>
      </c>
      <c r="D904" s="305">
        <v>30</v>
      </c>
      <c r="E904" s="223"/>
      <c r="F904" s="305">
        <f>D904*E904</f>
        <v>0</v>
      </c>
      <c r="G904" s="322"/>
    </row>
    <row r="905" spans="1:11" s="426" customFormat="1">
      <c r="A905" s="308"/>
      <c r="B905" s="322"/>
      <c r="C905" s="308"/>
      <c r="D905" s="305"/>
      <c r="E905" s="223"/>
      <c r="F905" s="305"/>
      <c r="G905" s="322"/>
    </row>
    <row r="906" spans="1:11" s="426" customFormat="1" ht="39.6">
      <c r="A906" s="308" t="s">
        <v>937</v>
      </c>
      <c r="B906" s="322" t="s">
        <v>1718</v>
      </c>
      <c r="C906" s="308"/>
      <c r="D906" s="331"/>
      <c r="E906" s="223"/>
      <c r="F906" s="305"/>
      <c r="G906" s="322"/>
    </row>
    <row r="907" spans="1:11" s="426" customFormat="1" ht="52.8">
      <c r="A907" s="308"/>
      <c r="B907" s="322" t="s">
        <v>1719</v>
      </c>
      <c r="C907" s="308"/>
      <c r="D907" s="305"/>
      <c r="E907" s="223"/>
      <c r="F907" s="305"/>
      <c r="G907" s="322"/>
    </row>
    <row r="908" spans="1:11" s="368" customFormat="1" ht="26.4">
      <c r="A908" s="320"/>
      <c r="B908" s="47" t="s">
        <v>1093</v>
      </c>
      <c r="C908" s="320" t="s">
        <v>538</v>
      </c>
      <c r="D908" s="321">
        <v>150</v>
      </c>
      <c r="E908" s="226"/>
      <c r="F908" s="321">
        <f>D908*E908</f>
        <v>0</v>
      </c>
      <c r="G908" s="364"/>
      <c r="H908" s="365"/>
      <c r="I908" s="366"/>
      <c r="J908" s="365"/>
      <c r="K908" s="367"/>
    </row>
    <row r="909" spans="1:11" s="368" customFormat="1">
      <c r="A909" s="320"/>
      <c r="B909" s="47"/>
      <c r="C909" s="320"/>
      <c r="D909" s="321"/>
      <c r="E909" s="226"/>
      <c r="F909" s="321"/>
      <c r="G909" s="364"/>
      <c r="H909" s="365"/>
      <c r="I909" s="366"/>
      <c r="J909" s="365"/>
      <c r="K909" s="367"/>
    </row>
    <row r="910" spans="1:11" s="426" customFormat="1" ht="39.6">
      <c r="A910" s="308" t="s">
        <v>2204</v>
      </c>
      <c r="B910" s="322" t="s">
        <v>1717</v>
      </c>
      <c r="C910" s="308"/>
      <c r="D910" s="331"/>
      <c r="E910" s="223"/>
      <c r="F910" s="305"/>
      <c r="G910" s="322"/>
    </row>
    <row r="911" spans="1:11" s="426" customFormat="1" ht="52.8">
      <c r="A911" s="308"/>
      <c r="B911" s="322" t="s">
        <v>539</v>
      </c>
      <c r="C911" s="308"/>
      <c r="D911" s="305"/>
      <c r="E911" s="223"/>
      <c r="F911" s="305"/>
      <c r="G911" s="322"/>
    </row>
    <row r="912" spans="1:11" s="426" customFormat="1">
      <c r="A912" s="308"/>
      <c r="B912" s="322" t="s">
        <v>1715</v>
      </c>
      <c r="C912" s="308"/>
      <c r="D912" s="305"/>
      <c r="E912" s="223"/>
      <c r="F912" s="305"/>
      <c r="G912" s="325"/>
      <c r="H912" s="326"/>
      <c r="I912" s="327"/>
      <c r="J912" s="326"/>
      <c r="K912" s="309"/>
    </row>
    <row r="913" spans="1:11" s="426" customFormat="1" ht="26.4">
      <c r="A913" s="308"/>
      <c r="B913" s="322" t="s">
        <v>1093</v>
      </c>
      <c r="C913" s="308" t="s">
        <v>538</v>
      </c>
      <c r="D913" s="305">
        <v>150</v>
      </c>
      <c r="E913" s="223"/>
      <c r="F913" s="305">
        <f>D913*E913</f>
        <v>0</v>
      </c>
      <c r="G913" s="325"/>
      <c r="H913" s="326"/>
      <c r="I913" s="327"/>
      <c r="J913" s="326"/>
      <c r="K913" s="309"/>
    </row>
    <row r="914" spans="1:11" s="368" customFormat="1">
      <c r="A914" s="320"/>
      <c r="B914" s="47"/>
      <c r="C914" s="320"/>
      <c r="D914" s="321"/>
      <c r="E914" s="226"/>
      <c r="F914" s="321"/>
      <c r="G914" s="364"/>
      <c r="H914" s="365"/>
      <c r="I914" s="366"/>
      <c r="J914" s="365"/>
      <c r="K914" s="367"/>
    </row>
    <row r="915" spans="1:11" s="519" customFormat="1" ht="39.6">
      <c r="A915" s="45" t="s">
        <v>2205</v>
      </c>
      <c r="B915" s="47" t="s">
        <v>1721</v>
      </c>
      <c r="C915" s="45"/>
      <c r="D915" s="64"/>
      <c r="E915" s="223"/>
      <c r="F915" s="207"/>
      <c r="G915" s="47"/>
    </row>
    <row r="916" spans="1:11" s="519" customFormat="1" ht="52.8">
      <c r="A916" s="45"/>
      <c r="B916" s="47" t="s">
        <v>539</v>
      </c>
      <c r="C916" s="45"/>
      <c r="D916" s="207"/>
      <c r="E916" s="223"/>
      <c r="F916" s="207"/>
      <c r="G916" s="47"/>
    </row>
    <row r="917" spans="1:11" s="519" customFormat="1">
      <c r="A917" s="45"/>
      <c r="B917" s="47" t="s">
        <v>1715</v>
      </c>
      <c r="C917" s="45"/>
      <c r="D917" s="207"/>
      <c r="E917" s="223"/>
      <c r="F917" s="207"/>
      <c r="G917" s="8"/>
      <c r="H917" s="9"/>
      <c r="I917" s="10"/>
      <c r="J917" s="9"/>
      <c r="K917" s="52"/>
    </row>
    <row r="918" spans="1:11" s="537" customFormat="1" ht="26.4">
      <c r="A918" s="127"/>
      <c r="B918" s="532" t="s">
        <v>1094</v>
      </c>
      <c r="C918" s="127" t="s">
        <v>258</v>
      </c>
      <c r="D918" s="128">
        <v>30</v>
      </c>
      <c r="E918" s="226"/>
      <c r="F918" s="128">
        <f>D918*E918</f>
        <v>0</v>
      </c>
      <c r="G918" s="533"/>
      <c r="H918" s="534"/>
      <c r="I918" s="535"/>
      <c r="J918" s="534"/>
      <c r="K918" s="536"/>
    </row>
    <row r="919" spans="1:11" s="368" customFormat="1">
      <c r="A919" s="320"/>
      <c r="B919" s="363"/>
      <c r="C919" s="320"/>
      <c r="D919" s="321"/>
      <c r="E919" s="226"/>
      <c r="F919" s="321"/>
      <c r="G919" s="364"/>
      <c r="H919" s="365"/>
      <c r="I919" s="366"/>
      <c r="J919" s="365"/>
      <c r="K919" s="367"/>
    </row>
    <row r="920" spans="1:11" s="426" customFormat="1">
      <c r="A920" s="308" t="s">
        <v>2206</v>
      </c>
      <c r="B920" s="353" t="s">
        <v>1712</v>
      </c>
      <c r="C920" s="308"/>
      <c r="D920" s="305"/>
      <c r="E920" s="223"/>
      <c r="F920" s="305"/>
      <c r="G920" s="322"/>
    </row>
    <row r="921" spans="1:11" s="516" customFormat="1" ht="52.8">
      <c r="A921" s="308"/>
      <c r="B921" s="353" t="s">
        <v>1714</v>
      </c>
      <c r="C921" s="308"/>
      <c r="D921" s="305"/>
      <c r="E921" s="223"/>
      <c r="F921" s="305"/>
      <c r="G921" s="322"/>
    </row>
    <row r="922" spans="1:11" s="614" customFormat="1" ht="52.8">
      <c r="A922" s="45"/>
      <c r="B922" s="109" t="s">
        <v>1840</v>
      </c>
      <c r="C922" s="45"/>
      <c r="D922" s="207"/>
      <c r="E922" s="223"/>
      <c r="F922" s="207"/>
      <c r="G922" s="47"/>
    </row>
    <row r="923" spans="1:11" s="426" customFormat="1">
      <c r="A923" s="308"/>
      <c r="B923" s="322" t="s">
        <v>973</v>
      </c>
      <c r="C923" s="308"/>
      <c r="D923" s="305"/>
      <c r="E923" s="223"/>
      <c r="F923" s="305"/>
      <c r="G923" s="322"/>
    </row>
    <row r="924" spans="1:11" s="426" customFormat="1">
      <c r="A924" s="308"/>
      <c r="B924" s="333" t="s">
        <v>1086</v>
      </c>
      <c r="C924" s="308"/>
      <c r="D924" s="305"/>
      <c r="E924" s="223"/>
      <c r="F924" s="305"/>
      <c r="G924" s="322"/>
    </row>
    <row r="925" spans="1:11" s="426" customFormat="1">
      <c r="A925" s="308"/>
      <c r="B925" s="333" t="s">
        <v>1713</v>
      </c>
      <c r="C925" s="308"/>
      <c r="D925" s="305"/>
      <c r="E925" s="223"/>
      <c r="F925" s="305"/>
      <c r="G925" s="322"/>
    </row>
    <row r="926" spans="1:11" s="426" customFormat="1">
      <c r="A926" s="308"/>
      <c r="B926" s="333" t="s">
        <v>1087</v>
      </c>
      <c r="C926" s="308"/>
      <c r="D926" s="305"/>
      <c r="E926" s="223"/>
      <c r="F926" s="305"/>
      <c r="G926" s="322"/>
    </row>
    <row r="927" spans="1:11" s="426" customFormat="1">
      <c r="A927" s="308"/>
      <c r="B927" s="333" t="s">
        <v>1088</v>
      </c>
      <c r="C927" s="308"/>
      <c r="D927" s="305"/>
      <c r="E927" s="223"/>
      <c r="F927" s="305"/>
      <c r="G927" s="322"/>
    </row>
    <row r="928" spans="1:11" s="516" customFormat="1">
      <c r="A928" s="308"/>
      <c r="B928" s="333" t="s">
        <v>1716</v>
      </c>
      <c r="C928" s="308"/>
      <c r="D928" s="305"/>
      <c r="E928" s="223"/>
      <c r="F928" s="305"/>
      <c r="G928" s="322"/>
    </row>
    <row r="929" spans="1:11" s="426" customFormat="1">
      <c r="A929" s="308"/>
      <c r="B929" s="322" t="s">
        <v>1715</v>
      </c>
      <c r="C929" s="308"/>
      <c r="D929" s="305"/>
      <c r="E929" s="223"/>
      <c r="F929" s="305"/>
      <c r="G929" s="322"/>
    </row>
    <row r="930" spans="1:11" s="426" customFormat="1">
      <c r="A930" s="308"/>
      <c r="B930" s="322" t="s">
        <v>1009</v>
      </c>
      <c r="C930" s="308" t="s">
        <v>348</v>
      </c>
      <c r="D930" s="362">
        <v>265</v>
      </c>
      <c r="E930" s="231"/>
      <c r="F930" s="362">
        <f>D930*E930</f>
        <v>0</v>
      </c>
      <c r="G930" s="322"/>
    </row>
    <row r="931" spans="1:11" s="614" customFormat="1">
      <c r="A931" s="45"/>
      <c r="B931" s="47" t="s">
        <v>1841</v>
      </c>
      <c r="C931" s="45" t="s">
        <v>538</v>
      </c>
      <c r="D931" s="541">
        <v>24.5</v>
      </c>
      <c r="E931" s="231"/>
      <c r="F931" s="541">
        <f>D931*E931</f>
        <v>0</v>
      </c>
      <c r="G931" s="47"/>
    </row>
    <row r="932" spans="1:11" s="368" customFormat="1">
      <c r="A932" s="320"/>
      <c r="B932" s="363"/>
      <c r="C932" s="320"/>
      <c r="D932" s="321"/>
      <c r="E932" s="226"/>
      <c r="F932" s="321"/>
      <c r="G932" s="364"/>
      <c r="H932" s="365"/>
      <c r="I932" s="366"/>
      <c r="J932" s="365"/>
      <c r="K932" s="367"/>
    </row>
    <row r="933" spans="1:11" s="613" customFormat="1">
      <c r="A933" s="308" t="s">
        <v>2207</v>
      </c>
      <c r="B933" s="353" t="s">
        <v>1839</v>
      </c>
      <c r="C933" s="308"/>
      <c r="D933" s="305"/>
      <c r="E933" s="223"/>
      <c r="F933" s="305"/>
      <c r="G933" s="322"/>
    </row>
    <row r="934" spans="1:11" s="613" customFormat="1" ht="52.8">
      <c r="A934" s="308"/>
      <c r="B934" s="353" t="s">
        <v>1714</v>
      </c>
      <c r="C934" s="308"/>
      <c r="D934" s="305"/>
      <c r="E934" s="223"/>
      <c r="F934" s="305"/>
      <c r="G934" s="322"/>
    </row>
    <row r="935" spans="1:11" s="613" customFormat="1">
      <c r="A935" s="308"/>
      <c r="B935" s="322" t="s">
        <v>973</v>
      </c>
      <c r="C935" s="308"/>
      <c r="D935" s="305"/>
      <c r="E935" s="223"/>
      <c r="F935" s="305"/>
      <c r="G935" s="322"/>
    </row>
    <row r="936" spans="1:11" s="613" customFormat="1">
      <c r="A936" s="308"/>
      <c r="B936" s="333" t="s">
        <v>1086</v>
      </c>
      <c r="C936" s="308"/>
      <c r="D936" s="305"/>
      <c r="E936" s="223"/>
      <c r="F936" s="305"/>
      <c r="G936" s="322"/>
    </row>
    <row r="937" spans="1:11" s="613" customFormat="1">
      <c r="A937" s="308"/>
      <c r="B937" s="333" t="s">
        <v>1713</v>
      </c>
      <c r="C937" s="308"/>
      <c r="D937" s="305"/>
      <c r="E937" s="223"/>
      <c r="F937" s="305"/>
      <c r="G937" s="322"/>
    </row>
    <row r="938" spans="1:11" s="613" customFormat="1">
      <c r="A938" s="308"/>
      <c r="B938" s="333" t="s">
        <v>1087</v>
      </c>
      <c r="C938" s="308"/>
      <c r="D938" s="305"/>
      <c r="E938" s="223"/>
      <c r="F938" s="305"/>
      <c r="G938" s="322"/>
    </row>
    <row r="939" spans="1:11" s="613" customFormat="1">
      <c r="A939" s="308"/>
      <c r="B939" s="333" t="s">
        <v>1088</v>
      </c>
      <c r="C939" s="308"/>
      <c r="D939" s="305"/>
      <c r="E939" s="223"/>
      <c r="F939" s="305"/>
      <c r="G939" s="322"/>
    </row>
    <row r="940" spans="1:11" s="613" customFormat="1">
      <c r="A940" s="308"/>
      <c r="B940" s="333" t="s">
        <v>1716</v>
      </c>
      <c r="C940" s="308"/>
      <c r="D940" s="305"/>
      <c r="E940" s="223"/>
      <c r="F940" s="305"/>
      <c r="G940" s="322"/>
    </row>
    <row r="941" spans="1:11" s="613" customFormat="1">
      <c r="A941" s="308"/>
      <c r="B941" s="322" t="s">
        <v>1715</v>
      </c>
      <c r="C941" s="308"/>
      <c r="D941" s="305"/>
      <c r="E941" s="223"/>
      <c r="F941" s="305"/>
      <c r="G941" s="322"/>
    </row>
    <row r="942" spans="1:11" s="613" customFormat="1">
      <c r="A942" s="308"/>
      <c r="B942" s="322" t="s">
        <v>1009</v>
      </c>
      <c r="C942" s="308" t="s">
        <v>348</v>
      </c>
      <c r="D942" s="362">
        <v>25</v>
      </c>
      <c r="E942" s="231"/>
      <c r="F942" s="362">
        <f>D942*E942</f>
        <v>0</v>
      </c>
      <c r="G942" s="322"/>
    </row>
    <row r="943" spans="1:11" s="537" customFormat="1">
      <c r="A943" s="538"/>
      <c r="B943" s="532"/>
      <c r="C943" s="127"/>
      <c r="D943" s="128"/>
      <c r="E943" s="128"/>
      <c r="F943" s="128"/>
      <c r="G943" s="533"/>
      <c r="H943" s="534"/>
      <c r="I943" s="535"/>
      <c r="J943" s="534"/>
      <c r="K943" s="536"/>
    </row>
    <row r="944" spans="1:11" s="542" customFormat="1">
      <c r="A944" s="544" t="s">
        <v>2208</v>
      </c>
      <c r="B944" s="47" t="s">
        <v>1729</v>
      </c>
      <c r="C944" s="540"/>
      <c r="D944" s="541"/>
      <c r="E944" s="541"/>
      <c r="F944" s="541"/>
    </row>
    <row r="945" spans="1:6" s="542" customFormat="1" ht="39.6">
      <c r="A945" s="539"/>
      <c r="B945" s="554" t="s">
        <v>1722</v>
      </c>
      <c r="C945" s="540"/>
      <c r="D945" s="541"/>
      <c r="E945" s="541"/>
      <c r="F945" s="541"/>
    </row>
    <row r="946" spans="1:6" s="542" customFormat="1">
      <c r="A946" s="539"/>
      <c r="B946" s="554" t="s">
        <v>1293</v>
      </c>
      <c r="C946" s="540"/>
      <c r="D946" s="541"/>
      <c r="E946" s="541"/>
      <c r="F946" s="541"/>
    </row>
    <row r="947" spans="1:6" s="542" customFormat="1" ht="39.6">
      <c r="A947" s="539"/>
      <c r="B947" s="554" t="s">
        <v>2668</v>
      </c>
      <c r="C947" s="540"/>
      <c r="D947" s="541"/>
      <c r="E947" s="541"/>
      <c r="F947" s="541"/>
    </row>
    <row r="948" spans="1:6" s="542" customFormat="1" ht="39.6">
      <c r="A948" s="544"/>
      <c r="B948" s="554" t="s">
        <v>2669</v>
      </c>
      <c r="C948" s="540"/>
      <c r="D948" s="541"/>
      <c r="E948" s="541"/>
      <c r="F948" s="541"/>
    </row>
    <row r="949" spans="1:6" s="542" customFormat="1" ht="92.4">
      <c r="A949" s="544"/>
      <c r="B949" s="555" t="s">
        <v>1728</v>
      </c>
      <c r="C949" s="540"/>
      <c r="D949" s="541"/>
      <c r="E949" s="541"/>
      <c r="F949" s="541"/>
    </row>
    <row r="950" spans="1:6" s="542" customFormat="1">
      <c r="A950" s="539"/>
      <c r="B950" s="554" t="s">
        <v>1723</v>
      </c>
      <c r="C950" s="540"/>
      <c r="D950" s="541"/>
      <c r="E950" s="541"/>
      <c r="F950" s="541"/>
    </row>
    <row r="951" spans="1:6" s="542" customFormat="1" ht="79.2">
      <c r="A951" s="539"/>
      <c r="B951" s="554" t="s">
        <v>1724</v>
      </c>
      <c r="C951" s="540"/>
      <c r="D951" s="541"/>
      <c r="E951" s="541"/>
      <c r="F951" s="541"/>
    </row>
    <row r="952" spans="1:6" s="542" customFormat="1">
      <c r="A952" s="539"/>
      <c r="B952" s="47" t="s">
        <v>1725</v>
      </c>
      <c r="C952" s="543"/>
      <c r="D952" s="541"/>
      <c r="E952" s="541"/>
      <c r="F952" s="541"/>
    </row>
    <row r="953" spans="1:6" s="542" customFormat="1">
      <c r="A953" s="539"/>
      <c r="B953" s="517" t="s">
        <v>1726</v>
      </c>
      <c r="C953" s="541" t="s">
        <v>348</v>
      </c>
      <c r="D953" s="541">
        <v>170</v>
      </c>
      <c r="E953" s="541"/>
      <c r="F953" s="541">
        <f>D953*E953</f>
        <v>0</v>
      </c>
    </row>
    <row r="954" spans="1:6" s="542" customFormat="1">
      <c r="A954" s="539"/>
      <c r="B954" s="517" t="s">
        <v>1727</v>
      </c>
      <c r="C954" s="541" t="s">
        <v>348</v>
      </c>
      <c r="D954" s="541">
        <v>130</v>
      </c>
      <c r="E954" s="541"/>
      <c r="F954" s="541">
        <f>D954*E954</f>
        <v>0</v>
      </c>
    </row>
    <row r="955" spans="1:6" s="542" customFormat="1">
      <c r="A955" s="545"/>
      <c r="B955" s="546"/>
      <c r="C955" s="547"/>
      <c r="D955" s="548"/>
      <c r="E955" s="549"/>
      <c r="F955" s="550"/>
    </row>
    <row r="956" spans="1:6" s="542" customFormat="1">
      <c r="A956" s="551" t="s">
        <v>2209</v>
      </c>
      <c r="B956" s="558" t="s">
        <v>1731</v>
      </c>
      <c r="C956" s="552"/>
      <c r="D956" s="553"/>
      <c r="E956" s="553"/>
      <c r="F956" s="553"/>
    </row>
    <row r="957" spans="1:6" s="542" customFormat="1" ht="66">
      <c r="A957" s="551"/>
      <c r="B957" s="558" t="s">
        <v>1084</v>
      </c>
      <c r="C957" s="552"/>
      <c r="D957" s="553"/>
      <c r="E957" s="553"/>
      <c r="F957" s="553"/>
    </row>
    <row r="958" spans="1:6" s="542" customFormat="1">
      <c r="A958" s="551"/>
      <c r="B958" s="559" t="s">
        <v>1730</v>
      </c>
      <c r="C958" s="552"/>
      <c r="D958" s="553"/>
      <c r="E958" s="553"/>
      <c r="F958" s="553"/>
    </row>
    <row r="959" spans="1:6" s="542" customFormat="1">
      <c r="A959" s="551"/>
      <c r="B959" s="559" t="s">
        <v>1085</v>
      </c>
    </row>
    <row r="960" spans="1:6" s="542" customFormat="1">
      <c r="A960" s="551"/>
      <c r="B960" s="560" t="s">
        <v>946</v>
      </c>
      <c r="C960" s="187" t="s">
        <v>348</v>
      </c>
      <c r="D960" s="553">
        <v>870</v>
      </c>
      <c r="E960" s="553"/>
      <c r="F960" s="553">
        <f>D960*E960</f>
        <v>0</v>
      </c>
    </row>
    <row r="961" spans="1:12" s="542" customFormat="1">
      <c r="A961" s="551"/>
      <c r="B961" s="560" t="s">
        <v>1732</v>
      </c>
      <c r="C961" s="187" t="s">
        <v>348</v>
      </c>
      <c r="D961" s="553">
        <v>80</v>
      </c>
      <c r="E961" s="553"/>
      <c r="F961" s="553">
        <f>D961*E961</f>
        <v>0</v>
      </c>
    </row>
    <row r="962" spans="1:12" s="426" customFormat="1">
      <c r="A962" s="308"/>
      <c r="B962" s="322"/>
      <c r="C962" s="308"/>
      <c r="D962" s="305"/>
      <c r="E962" s="223"/>
      <c r="F962" s="305"/>
      <c r="G962" s="322"/>
    </row>
    <row r="963" spans="1:12" s="426" customFormat="1" ht="26.25" customHeight="1">
      <c r="A963" s="308" t="s">
        <v>2210</v>
      </c>
      <c r="B963" s="426" t="s">
        <v>1796</v>
      </c>
      <c r="C963" s="308"/>
      <c r="D963" s="305"/>
      <c r="E963" s="223"/>
      <c r="F963" s="305"/>
      <c r="G963" s="322"/>
    </row>
    <row r="964" spans="1:12" s="426" customFormat="1" ht="118.8">
      <c r="A964" s="308"/>
      <c r="B964" s="469" t="s">
        <v>1733</v>
      </c>
      <c r="C964" s="308"/>
      <c r="D964" s="305"/>
      <c r="E964" s="223"/>
      <c r="F964" s="305"/>
      <c r="G964" s="322"/>
    </row>
    <row r="965" spans="1:12" s="529" customFormat="1" ht="26.4">
      <c r="A965" s="308"/>
      <c r="B965" s="469" t="s">
        <v>1734</v>
      </c>
      <c r="C965" s="308"/>
      <c r="D965" s="305"/>
      <c r="E965" s="223"/>
      <c r="F965" s="305"/>
      <c r="G965" s="322"/>
    </row>
    <row r="966" spans="1:12" s="426" customFormat="1">
      <c r="A966" s="308"/>
      <c r="B966" s="322" t="s">
        <v>534</v>
      </c>
      <c r="C966" s="308" t="s">
        <v>348</v>
      </c>
      <c r="D966" s="305">
        <v>580</v>
      </c>
      <c r="E966" s="223"/>
      <c r="F966" s="305">
        <f>D966*E966</f>
        <v>0</v>
      </c>
      <c r="G966" s="322"/>
    </row>
    <row r="967" spans="1:12" s="426" customFormat="1">
      <c r="A967" s="360"/>
      <c r="C967" s="361"/>
      <c r="D967" s="336"/>
      <c r="E967" s="229"/>
      <c r="F967" s="336"/>
      <c r="G967" s="322"/>
    </row>
    <row r="968" spans="1:12" s="426" customFormat="1" ht="26.4">
      <c r="A968" s="308" t="s">
        <v>2211</v>
      </c>
      <c r="B968" s="426" t="s">
        <v>1797</v>
      </c>
      <c r="C968" s="308"/>
      <c r="D968" s="305"/>
      <c r="E968" s="223"/>
      <c r="F968" s="305"/>
      <c r="G968" s="322"/>
    </row>
    <row r="969" spans="1:12" s="426" customFormat="1" ht="118.8">
      <c r="A969" s="308"/>
      <c r="B969" s="469" t="s">
        <v>1735</v>
      </c>
      <c r="C969" s="308"/>
      <c r="D969" s="305"/>
      <c r="E969" s="223"/>
      <c r="F969" s="305"/>
      <c r="G969" s="322"/>
    </row>
    <row r="970" spans="1:12" s="426" customFormat="1" ht="26.4">
      <c r="A970" s="308"/>
      <c r="B970" s="469" t="s">
        <v>1089</v>
      </c>
      <c r="C970" s="308"/>
      <c r="D970" s="305"/>
      <c r="E970" s="223"/>
      <c r="F970" s="305"/>
      <c r="G970" s="322"/>
    </row>
    <row r="971" spans="1:12" s="426" customFormat="1">
      <c r="A971" s="308"/>
      <c r="B971" s="322" t="s">
        <v>534</v>
      </c>
      <c r="C971" s="308" t="s">
        <v>348</v>
      </c>
      <c r="D971" s="305">
        <v>220</v>
      </c>
      <c r="E971" s="223"/>
      <c r="F971" s="305">
        <f>D971*E971</f>
        <v>0</v>
      </c>
      <c r="G971" s="322"/>
    </row>
    <row r="972" spans="1:12" s="426" customFormat="1">
      <c r="A972" s="308"/>
      <c r="C972" s="308"/>
      <c r="D972" s="305"/>
      <c r="E972" s="223"/>
      <c r="F972" s="305"/>
      <c r="G972" s="322"/>
      <c r="H972" s="322"/>
    </row>
    <row r="973" spans="1:12" s="426" customFormat="1">
      <c r="A973" s="308" t="s">
        <v>2212</v>
      </c>
      <c r="B973" s="322" t="s">
        <v>1038</v>
      </c>
      <c r="C973" s="308"/>
      <c r="D973" s="305"/>
      <c r="E973" s="223"/>
      <c r="F973" s="305"/>
      <c r="G973" s="322"/>
      <c r="H973" s="322"/>
    </row>
    <row r="974" spans="1:12" s="413" customFormat="1" ht="39.6">
      <c r="A974" s="409"/>
      <c r="B974" s="408" t="s">
        <v>557</v>
      </c>
      <c r="C974" s="409"/>
      <c r="D974" s="407"/>
      <c r="E974" s="410"/>
      <c r="F974" s="407"/>
      <c r="G974" s="411"/>
      <c r="H974" s="412"/>
      <c r="I974" s="408"/>
      <c r="K974" s="408"/>
      <c r="L974" s="412"/>
    </row>
    <row r="975" spans="1:12" s="426" customFormat="1">
      <c r="A975" s="308"/>
      <c r="B975" s="322" t="s">
        <v>558</v>
      </c>
      <c r="C975" s="308"/>
      <c r="D975" s="305"/>
      <c r="E975" s="223"/>
      <c r="F975" s="305"/>
      <c r="G975" s="324"/>
      <c r="H975" s="325"/>
      <c r="I975" s="326"/>
      <c r="J975" s="327"/>
      <c r="K975" s="326"/>
      <c r="L975" s="309"/>
    </row>
    <row r="976" spans="1:12" s="426" customFormat="1">
      <c r="A976" s="308"/>
      <c r="B976" s="322" t="s">
        <v>547</v>
      </c>
      <c r="C976" s="308"/>
      <c r="D976" s="305"/>
      <c r="E976" s="223"/>
      <c r="F976" s="305"/>
      <c r="G976" s="324"/>
      <c r="H976" s="325"/>
      <c r="I976" s="326"/>
      <c r="J976" s="327"/>
      <c r="K976" s="326"/>
      <c r="L976" s="309"/>
    </row>
    <row r="977" spans="1:12" s="426" customFormat="1" ht="39.6">
      <c r="A977" s="308"/>
      <c r="B977" s="322" t="s">
        <v>559</v>
      </c>
      <c r="C977" s="308"/>
      <c r="D977" s="305"/>
      <c r="E977" s="223"/>
      <c r="F977" s="305"/>
      <c r="G977" s="324"/>
      <c r="H977" s="325"/>
      <c r="I977" s="326"/>
      <c r="J977" s="327"/>
      <c r="K977" s="326"/>
      <c r="L977" s="309"/>
    </row>
    <row r="978" spans="1:12" s="426" customFormat="1">
      <c r="A978" s="308"/>
      <c r="B978" s="322" t="s">
        <v>560</v>
      </c>
      <c r="C978" s="308" t="s">
        <v>348</v>
      </c>
      <c r="D978" s="305">
        <v>1950</v>
      </c>
      <c r="E978" s="223"/>
      <c r="F978" s="305">
        <f>D978*E978</f>
        <v>0</v>
      </c>
      <c r="G978" s="324"/>
      <c r="H978" s="325"/>
      <c r="I978" s="326"/>
      <c r="J978" s="327"/>
      <c r="K978" s="326"/>
      <c r="L978" s="309"/>
    </row>
    <row r="979" spans="1:12" s="426" customFormat="1">
      <c r="A979" s="308"/>
      <c r="C979" s="308"/>
      <c r="D979" s="305"/>
      <c r="E979" s="223"/>
      <c r="F979" s="305"/>
      <c r="G979" s="322"/>
      <c r="H979" s="322"/>
    </row>
    <row r="980" spans="1:12" s="426" customFormat="1">
      <c r="A980" s="308" t="s">
        <v>2213</v>
      </c>
      <c r="B980" s="322" t="s">
        <v>1039</v>
      </c>
      <c r="C980" s="308"/>
      <c r="D980" s="305"/>
      <c r="E980" s="223"/>
      <c r="F980" s="305"/>
      <c r="G980" s="322"/>
      <c r="H980" s="322"/>
    </row>
    <row r="981" spans="1:12" s="426" customFormat="1" ht="26.4">
      <c r="A981" s="308"/>
      <c r="B981" s="322" t="s">
        <v>561</v>
      </c>
      <c r="C981" s="308"/>
      <c r="D981" s="305"/>
      <c r="E981" s="223"/>
      <c r="F981" s="305"/>
      <c r="G981" s="324"/>
      <c r="H981" s="325"/>
      <c r="I981" s="326"/>
      <c r="J981" s="327"/>
      <c r="K981" s="326"/>
      <c r="L981" s="309"/>
    </row>
    <row r="982" spans="1:12" s="426" customFormat="1" ht="54" customHeight="1">
      <c r="A982" s="308"/>
      <c r="B982" s="322" t="s">
        <v>562</v>
      </c>
      <c r="C982" s="308"/>
      <c r="D982" s="305"/>
      <c r="E982" s="223"/>
      <c r="F982" s="305"/>
      <c r="G982" s="324"/>
      <c r="H982" s="325"/>
      <c r="I982" s="326"/>
      <c r="J982" s="327"/>
      <c r="K982" s="326"/>
      <c r="L982" s="309"/>
    </row>
    <row r="983" spans="1:12" s="426" customFormat="1">
      <c r="A983" s="308"/>
      <c r="B983" s="322" t="s">
        <v>563</v>
      </c>
      <c r="C983" s="308" t="s">
        <v>347</v>
      </c>
      <c r="D983" s="305">
        <v>20</v>
      </c>
      <c r="E983" s="223"/>
      <c r="F983" s="305">
        <f>D983*E983</f>
        <v>0</v>
      </c>
      <c r="G983" s="324"/>
      <c r="H983" s="325"/>
      <c r="I983" s="326"/>
      <c r="J983" s="327"/>
      <c r="K983" s="326"/>
      <c r="L983" s="309"/>
    </row>
    <row r="984" spans="1:12" s="318" customFormat="1" ht="13.8" thickBot="1">
      <c r="A984" s="316"/>
      <c r="C984" s="316"/>
      <c r="D984" s="305"/>
      <c r="E984" s="225"/>
      <c r="F984" s="317"/>
      <c r="G984" s="337"/>
      <c r="H984" s="338"/>
      <c r="I984" s="338"/>
      <c r="J984" s="339"/>
      <c r="K984" s="338"/>
      <c r="L984" s="338"/>
    </row>
    <row r="985" spans="1:12" s="318" customFormat="1" ht="13.8" thickBot="1">
      <c r="A985" s="340"/>
      <c r="B985" s="341" t="s">
        <v>2214</v>
      </c>
      <c r="C985" s="342"/>
      <c r="D985" s="343"/>
      <c r="E985" s="966"/>
      <c r="F985" s="312">
        <f>SUM(F899:F983)</f>
        <v>0</v>
      </c>
      <c r="G985" s="344"/>
    </row>
    <row r="986" spans="1:12" s="318" customFormat="1">
      <c r="A986" s="340"/>
      <c r="B986" s="341"/>
      <c r="C986" s="345"/>
      <c r="D986" s="346"/>
      <c r="E986" s="228"/>
      <c r="F986" s="346"/>
      <c r="G986" s="344"/>
    </row>
    <row r="987" spans="1:12" s="319" customFormat="1">
      <c r="A987" s="573" t="s">
        <v>405</v>
      </c>
      <c r="B987" s="347" t="s">
        <v>1040</v>
      </c>
      <c r="C987" s="348"/>
      <c r="D987" s="348"/>
      <c r="E987" s="223"/>
      <c r="F987" s="349"/>
    </row>
    <row r="988" spans="1:12" s="426" customFormat="1">
      <c r="A988" s="330"/>
      <c r="C988" s="308"/>
      <c r="D988" s="331"/>
      <c r="E988" s="227"/>
      <c r="F988" s="331"/>
      <c r="G988" s="322"/>
      <c r="H988" s="322"/>
    </row>
    <row r="989" spans="1:12" s="426" customFormat="1" ht="52.8">
      <c r="A989" s="357"/>
      <c r="B989" s="369" t="s">
        <v>1647</v>
      </c>
      <c r="C989" s="330"/>
      <c r="D989" s="331"/>
      <c r="E989" s="223"/>
      <c r="F989" s="331"/>
    </row>
    <row r="990" spans="1:12" s="426" customFormat="1">
      <c r="A990" s="357"/>
      <c r="B990" s="315"/>
      <c r="C990" s="330"/>
      <c r="D990" s="331"/>
      <c r="E990" s="223"/>
      <c r="F990" s="331"/>
      <c r="G990" s="322"/>
    </row>
    <row r="991" spans="1:12" s="528" customFormat="1" ht="79.2">
      <c r="A991" s="45" t="s">
        <v>406</v>
      </c>
      <c r="B991" s="108" t="s">
        <v>2670</v>
      </c>
      <c r="C991" s="45"/>
      <c r="D991" s="64"/>
      <c r="E991" s="64"/>
      <c r="F991" s="64"/>
      <c r="G991" s="47"/>
      <c r="H991" s="47"/>
    </row>
    <row r="992" spans="1:12" s="528" customFormat="1" ht="66">
      <c r="A992" s="45"/>
      <c r="B992" s="108" t="s">
        <v>2671</v>
      </c>
      <c r="C992" s="45"/>
      <c r="D992" s="207"/>
      <c r="E992" s="207"/>
      <c r="F992" s="207"/>
      <c r="G992" s="47"/>
      <c r="H992" s="1166"/>
      <c r="I992" s="1166"/>
      <c r="J992" s="1166"/>
    </row>
    <row r="993" spans="1:8" s="528" customFormat="1" ht="52.8">
      <c r="A993" s="45"/>
      <c r="B993" s="517" t="s">
        <v>1736</v>
      </c>
      <c r="C993" s="45"/>
      <c r="D993" s="207"/>
      <c r="E993" s="207"/>
      <c r="F993" s="207"/>
      <c r="G993" s="47"/>
      <c r="H993" s="47"/>
    </row>
    <row r="994" spans="1:8" s="528" customFormat="1" ht="26.4">
      <c r="A994" s="45"/>
      <c r="B994" s="561" t="s">
        <v>1737</v>
      </c>
      <c r="C994" s="45"/>
      <c r="D994" s="207"/>
      <c r="E994" s="207"/>
      <c r="F994" s="207"/>
    </row>
    <row r="995" spans="1:8" s="528" customFormat="1" ht="26.4">
      <c r="A995" s="45"/>
      <c r="B995" s="561" t="s">
        <v>1738</v>
      </c>
      <c r="C995" s="45"/>
      <c r="D995" s="207"/>
      <c r="E995" s="207"/>
      <c r="F995" s="207"/>
    </row>
    <row r="996" spans="1:8" s="528" customFormat="1">
      <c r="A996" s="45"/>
      <c r="B996" s="517" t="s">
        <v>534</v>
      </c>
      <c r="C996" s="45" t="s">
        <v>348</v>
      </c>
      <c r="D996" s="527">
        <v>350</v>
      </c>
      <c r="E996" s="527"/>
      <c r="F996" s="527">
        <f>D996*E996</f>
        <v>0</v>
      </c>
      <c r="G996" s="47"/>
      <c r="H996" s="47"/>
    </row>
    <row r="997" spans="1:8" s="571" customFormat="1">
      <c r="A997" s="308"/>
      <c r="B997" s="322"/>
      <c r="C997" s="308"/>
      <c r="D997" s="305"/>
      <c r="E997" s="223"/>
      <c r="F997" s="305"/>
      <c r="G997" s="322"/>
    </row>
    <row r="998" spans="1:8" s="571" customFormat="1" ht="26.25" customHeight="1">
      <c r="A998" s="308" t="s">
        <v>2215</v>
      </c>
      <c r="B998" s="571" t="s">
        <v>1804</v>
      </c>
      <c r="C998" s="308"/>
      <c r="D998" s="305"/>
      <c r="E998" s="223"/>
      <c r="F998" s="305"/>
      <c r="G998" s="322"/>
    </row>
    <row r="999" spans="1:8" s="571" customFormat="1" ht="66">
      <c r="A999" s="308"/>
      <c r="B999" s="571" t="s">
        <v>1803</v>
      </c>
      <c r="C999" s="308"/>
      <c r="D999" s="305"/>
      <c r="E999" s="223"/>
      <c r="F999" s="305"/>
      <c r="G999" s="322"/>
    </row>
    <row r="1000" spans="1:8" s="571" customFormat="1">
      <c r="A1000" s="308"/>
      <c r="B1000" s="322" t="s">
        <v>534</v>
      </c>
      <c r="C1000" s="308" t="s">
        <v>348</v>
      </c>
      <c r="D1000" s="351">
        <v>165</v>
      </c>
      <c r="E1000" s="223"/>
      <c r="F1000" s="305">
        <f>D1000*E1000</f>
        <v>0</v>
      </c>
      <c r="G1000" s="322"/>
    </row>
    <row r="1001" spans="1:8" s="126" customFormat="1">
      <c r="A1001" s="562"/>
      <c r="B1001" s="563"/>
      <c r="C1001" s="15"/>
      <c r="D1001" s="564"/>
      <c r="E1001" s="564"/>
      <c r="F1001" s="15"/>
    </row>
    <row r="1002" spans="1:8" s="528" customFormat="1" ht="26.4">
      <c r="A1002" s="45" t="s">
        <v>2216</v>
      </c>
      <c r="B1002" s="108" t="s">
        <v>1742</v>
      </c>
      <c r="C1002" s="45"/>
      <c r="D1002" s="64"/>
      <c r="E1002" s="64"/>
      <c r="F1002" s="64"/>
      <c r="G1002" s="47"/>
      <c r="H1002" s="47"/>
    </row>
    <row r="1003" spans="1:8" s="528" customFormat="1" ht="26.4">
      <c r="A1003" s="45"/>
      <c r="B1003" s="108" t="s">
        <v>1739</v>
      </c>
      <c r="C1003" s="45"/>
      <c r="D1003" s="64"/>
      <c r="E1003" s="64"/>
      <c r="F1003" s="64"/>
      <c r="G1003" s="47"/>
      <c r="H1003" s="47"/>
    </row>
    <row r="1004" spans="1:8" s="528" customFormat="1" ht="26.4">
      <c r="A1004" s="45"/>
      <c r="B1004" s="1135" t="s">
        <v>2718</v>
      </c>
      <c r="C1004" s="45"/>
      <c r="D1004" s="64"/>
      <c r="E1004" s="64"/>
      <c r="F1004" s="64"/>
      <c r="G1004" s="1093"/>
      <c r="H1004" s="47"/>
    </row>
    <row r="1005" spans="1:8" s="528" customFormat="1" ht="39.6">
      <c r="A1005" s="45"/>
      <c r="B1005" s="561" t="s">
        <v>1740</v>
      </c>
      <c r="C1005" s="45"/>
      <c r="D1005" s="207"/>
      <c r="E1005" s="207"/>
      <c r="F1005" s="207"/>
    </row>
    <row r="1006" spans="1:8" s="528" customFormat="1" ht="26.4">
      <c r="A1006" s="45"/>
      <c r="B1006" s="561" t="s">
        <v>1741</v>
      </c>
      <c r="C1006" s="45"/>
      <c r="D1006" s="207"/>
      <c r="E1006" s="207"/>
      <c r="F1006" s="207"/>
    </row>
    <row r="1007" spans="1:8" s="528" customFormat="1">
      <c r="A1007" s="45"/>
      <c r="B1007" s="517" t="s">
        <v>534</v>
      </c>
      <c r="C1007" s="45" t="s">
        <v>348</v>
      </c>
      <c r="D1007" s="527">
        <v>165</v>
      </c>
      <c r="E1007" s="527"/>
      <c r="F1007" s="527">
        <f>D1007*E1007</f>
        <v>0</v>
      </c>
      <c r="G1007" s="47"/>
      <c r="H1007" s="47"/>
    </row>
    <row r="1008" spans="1:8" s="426" customFormat="1">
      <c r="A1008" s="308"/>
      <c r="B1008" s="468"/>
      <c r="C1008" s="308"/>
      <c r="D1008" s="305"/>
      <c r="E1008" s="223"/>
      <c r="F1008" s="305"/>
      <c r="G1008" s="322"/>
      <c r="H1008" s="322"/>
    </row>
    <row r="1009" spans="1:10" s="426" customFormat="1">
      <c r="A1009" s="350" t="s">
        <v>2217</v>
      </c>
      <c r="B1009" s="376" t="s">
        <v>1041</v>
      </c>
      <c r="C1009" s="308"/>
      <c r="D1009" s="331"/>
      <c r="E1009" s="227"/>
      <c r="F1009" s="331"/>
      <c r="G1009" s="322"/>
      <c r="H1009" s="322"/>
    </row>
    <row r="1010" spans="1:10" s="133" customFormat="1" ht="39.6">
      <c r="A1010" s="163"/>
      <c r="B1010" s="160" t="s">
        <v>1744</v>
      </c>
      <c r="C1010" s="565"/>
      <c r="D1010" s="211"/>
      <c r="E1010" s="211"/>
      <c r="F1010" s="211"/>
    </row>
    <row r="1011" spans="1:10" s="133" customFormat="1" ht="184.8">
      <c r="A1011" s="163"/>
      <c r="B1011" s="165" t="s">
        <v>2672</v>
      </c>
      <c r="C1011" s="565"/>
      <c r="D1011" s="211"/>
      <c r="E1011" s="211"/>
      <c r="F1011" s="211"/>
    </row>
    <row r="1012" spans="1:10" s="133" customFormat="1" ht="52.8">
      <c r="A1012" s="163"/>
      <c r="B1012" s="160" t="s">
        <v>1743</v>
      </c>
      <c r="C1012" s="565"/>
      <c r="D1012" s="211"/>
      <c r="E1012" s="211"/>
      <c r="F1012" s="211"/>
    </row>
    <row r="1013" spans="1:10" s="133" customFormat="1" ht="66">
      <c r="A1013" s="163"/>
      <c r="B1013" s="160" t="s">
        <v>1745</v>
      </c>
      <c r="C1013" s="565"/>
      <c r="D1013" s="211"/>
      <c r="E1013" s="211"/>
      <c r="F1013" s="211"/>
    </row>
    <row r="1014" spans="1:10" s="133" customFormat="1">
      <c r="A1014" s="163"/>
      <c r="B1014" s="517" t="s">
        <v>533</v>
      </c>
      <c r="C1014" s="211" t="s">
        <v>348</v>
      </c>
      <c r="D1014" s="211">
        <v>124</v>
      </c>
      <c r="E1014" s="211"/>
      <c r="F1014" s="211">
        <f>D1014*E1014</f>
        <v>0</v>
      </c>
    </row>
    <row r="1015" spans="1:10" s="426" customFormat="1">
      <c r="A1015" s="308"/>
      <c r="B1015" s="468"/>
      <c r="C1015" s="308"/>
      <c r="D1015" s="305"/>
      <c r="E1015" s="223"/>
      <c r="F1015" s="305"/>
      <c r="G1015" s="322"/>
      <c r="H1015" s="322"/>
    </row>
    <row r="1016" spans="1:10" s="426" customFormat="1">
      <c r="A1016" s="308" t="s">
        <v>2218</v>
      </c>
      <c r="B1016" s="376" t="s">
        <v>1042</v>
      </c>
      <c r="C1016" s="308"/>
      <c r="D1016" s="331"/>
      <c r="E1016" s="227"/>
      <c r="F1016" s="331"/>
      <c r="G1016" s="322"/>
      <c r="H1016" s="322"/>
    </row>
    <row r="1017" spans="1:10" s="426" customFormat="1" ht="39.6">
      <c r="A1017" s="308"/>
      <c r="B1017" s="310" t="s">
        <v>1776</v>
      </c>
      <c r="E1017" s="221"/>
      <c r="G1017" s="322"/>
      <c r="H1017" s="1165"/>
      <c r="I1017" s="1165"/>
      <c r="J1017" s="1165"/>
    </row>
    <row r="1018" spans="1:10" s="556" customFormat="1" ht="26.4">
      <c r="A1018" s="308"/>
      <c r="B1018" s="310" t="s">
        <v>1746</v>
      </c>
      <c r="E1018" s="221"/>
      <c r="G1018" s="322"/>
    </row>
    <row r="1019" spans="1:10" s="426" customFormat="1">
      <c r="A1019" s="308"/>
      <c r="B1019" s="468" t="s">
        <v>533</v>
      </c>
      <c r="C1019" s="308" t="s">
        <v>348</v>
      </c>
      <c r="D1019" s="305">
        <v>124</v>
      </c>
      <c r="E1019" s="223"/>
      <c r="F1019" s="305">
        <f>D1019*E1019</f>
        <v>0</v>
      </c>
      <c r="G1019" s="322"/>
    </row>
    <row r="1020" spans="1:10" s="426" customFormat="1">
      <c r="A1020" s="308"/>
      <c r="B1020" s="468"/>
      <c r="C1020" s="308"/>
      <c r="D1020" s="305"/>
      <c r="E1020" s="223"/>
      <c r="F1020" s="305"/>
      <c r="G1020" s="322"/>
      <c r="H1020" s="322"/>
    </row>
    <row r="1021" spans="1:10" s="426" customFormat="1">
      <c r="A1021" s="308" t="s">
        <v>2219</v>
      </c>
      <c r="B1021" s="376" t="s">
        <v>1747</v>
      </c>
      <c r="C1021" s="308"/>
      <c r="D1021" s="331"/>
      <c r="E1021" s="227"/>
      <c r="F1021" s="331"/>
      <c r="G1021" s="322"/>
      <c r="H1021" s="322"/>
    </row>
    <row r="1022" spans="1:10" s="426" customFormat="1" ht="39.6">
      <c r="A1022" s="308"/>
      <c r="B1022" s="310" t="s">
        <v>1775</v>
      </c>
      <c r="E1022" s="221"/>
      <c r="G1022" s="322"/>
      <c r="H1022" s="1165"/>
      <c r="I1022" s="1165"/>
      <c r="J1022" s="1165"/>
    </row>
    <row r="1023" spans="1:10" s="426" customFormat="1">
      <c r="A1023" s="308"/>
      <c r="B1023" s="468" t="s">
        <v>533</v>
      </c>
      <c r="C1023" s="308" t="s">
        <v>348</v>
      </c>
      <c r="D1023" s="305">
        <v>135</v>
      </c>
      <c r="E1023" s="223"/>
      <c r="F1023" s="305">
        <f>D1023*E1023</f>
        <v>0</v>
      </c>
      <c r="G1023" s="322"/>
    </row>
    <row r="1024" spans="1:10" s="426" customFormat="1">
      <c r="A1024" s="308"/>
      <c r="B1024" s="468"/>
      <c r="C1024" s="308"/>
      <c r="D1024" s="305"/>
      <c r="E1024" s="223"/>
      <c r="F1024" s="305"/>
      <c r="G1024" s="322"/>
      <c r="H1024" s="322"/>
    </row>
    <row r="1025" spans="1:10" s="426" customFormat="1" ht="26.4">
      <c r="A1025" s="308" t="s">
        <v>2220</v>
      </c>
      <c r="B1025" s="353" t="s">
        <v>1043</v>
      </c>
      <c r="C1025" s="308"/>
      <c r="D1025" s="331"/>
      <c r="E1025" s="227"/>
      <c r="F1025" s="331"/>
      <c r="G1025" s="322"/>
      <c r="H1025" s="322"/>
    </row>
    <row r="1026" spans="1:10" s="426" customFormat="1" ht="39.6">
      <c r="A1026" s="308"/>
      <c r="B1026" s="310" t="s">
        <v>1775</v>
      </c>
      <c r="E1026" s="221"/>
      <c r="G1026" s="322"/>
      <c r="H1026" s="1165"/>
      <c r="I1026" s="1165"/>
      <c r="J1026" s="1165"/>
    </row>
    <row r="1027" spans="1:10" s="426" customFormat="1">
      <c r="A1027" s="308"/>
      <c r="B1027" s="468" t="s">
        <v>533</v>
      </c>
      <c r="C1027" s="308" t="s">
        <v>348</v>
      </c>
      <c r="D1027" s="305">
        <v>75</v>
      </c>
      <c r="E1027" s="223"/>
      <c r="F1027" s="305">
        <f>D1027*E1027</f>
        <v>0</v>
      </c>
      <c r="G1027" s="322"/>
    </row>
    <row r="1028" spans="1:10" s="556" customFormat="1">
      <c r="A1028" s="357"/>
      <c r="B1028" s="315"/>
      <c r="C1028" s="330"/>
      <c r="D1028" s="331"/>
      <c r="E1028" s="223"/>
      <c r="F1028" s="331"/>
      <c r="G1028" s="322"/>
    </row>
    <row r="1029" spans="1:10" s="556" customFormat="1" ht="39.6">
      <c r="A1029" s="308" t="s">
        <v>2221</v>
      </c>
      <c r="B1029" s="310" t="s">
        <v>1748</v>
      </c>
      <c r="C1029" s="330"/>
      <c r="D1029" s="331"/>
      <c r="E1029" s="223"/>
      <c r="F1029" s="331"/>
      <c r="G1029" s="322"/>
    </row>
    <row r="1030" spans="1:10" s="556" customFormat="1" ht="26.4">
      <c r="A1030" s="308"/>
      <c r="B1030" s="310" t="s">
        <v>1774</v>
      </c>
      <c r="C1030" s="330"/>
      <c r="D1030" s="331"/>
      <c r="E1030" s="223"/>
      <c r="F1030" s="331"/>
      <c r="G1030" s="322"/>
    </row>
    <row r="1031" spans="1:10" s="556" customFormat="1" ht="26.4">
      <c r="A1031" s="308"/>
      <c r="B1031" s="556" t="s">
        <v>1049</v>
      </c>
      <c r="C1031" s="308"/>
      <c r="D1031" s="305"/>
      <c r="E1031" s="223"/>
      <c r="F1031" s="305"/>
      <c r="G1031" s="322"/>
      <c r="H1031" s="322"/>
    </row>
    <row r="1032" spans="1:10" s="467" customFormat="1">
      <c r="B1032" s="310" t="s">
        <v>534</v>
      </c>
      <c r="C1032" s="362" t="s">
        <v>348</v>
      </c>
      <c r="D1032" s="362">
        <v>75</v>
      </c>
      <c r="E1032" s="231"/>
      <c r="F1032" s="362">
        <f>D1032*E1032</f>
        <v>0</v>
      </c>
    </row>
    <row r="1033" spans="1:10" s="426" customFormat="1">
      <c r="A1033" s="308"/>
      <c r="B1033" s="468"/>
      <c r="C1033" s="308"/>
      <c r="D1033" s="305"/>
      <c r="E1033" s="223"/>
      <c r="F1033" s="305"/>
      <c r="G1033" s="322"/>
      <c r="H1033" s="322"/>
    </row>
    <row r="1034" spans="1:10" s="426" customFormat="1">
      <c r="A1034" s="308" t="s">
        <v>2222</v>
      </c>
      <c r="B1034" s="376" t="s">
        <v>1044</v>
      </c>
      <c r="C1034" s="308"/>
      <c r="D1034" s="331"/>
      <c r="E1034" s="227"/>
      <c r="F1034" s="331"/>
      <c r="G1034" s="322"/>
      <c r="H1034" s="322"/>
    </row>
    <row r="1035" spans="1:10" s="426" customFormat="1" ht="52.8">
      <c r="A1035" s="308"/>
      <c r="B1035" s="310" t="s">
        <v>966</v>
      </c>
      <c r="E1035" s="221"/>
      <c r="G1035" s="322"/>
      <c r="H1035" s="1165"/>
      <c r="I1035" s="1165"/>
      <c r="J1035" s="1165"/>
    </row>
    <row r="1036" spans="1:10" s="426" customFormat="1">
      <c r="A1036" s="308"/>
      <c r="B1036" s="468" t="s">
        <v>533</v>
      </c>
      <c r="C1036" s="308" t="s">
        <v>348</v>
      </c>
      <c r="D1036" s="305">
        <v>170.8</v>
      </c>
      <c r="E1036" s="223"/>
      <c r="F1036" s="305">
        <f t="shared" ref="F1036" si="1">D1036*E1036</f>
        <v>0</v>
      </c>
      <c r="G1036" s="322"/>
    </row>
    <row r="1037" spans="1:10" s="557" customFormat="1">
      <c r="A1037" s="45"/>
      <c r="B1037" s="517"/>
      <c r="C1037" s="45"/>
      <c r="D1037" s="207"/>
      <c r="E1037" s="207"/>
      <c r="F1037" s="207"/>
      <c r="G1037" s="47"/>
      <c r="H1037" s="47"/>
    </row>
    <row r="1038" spans="1:10" s="557" customFormat="1">
      <c r="A1038" s="45" t="s">
        <v>2223</v>
      </c>
      <c r="B1038" s="109" t="s">
        <v>1749</v>
      </c>
      <c r="C1038" s="45"/>
      <c r="D1038" s="64"/>
      <c r="E1038" s="64"/>
      <c r="F1038" s="64"/>
      <c r="G1038" s="47"/>
      <c r="H1038" s="47"/>
    </row>
    <row r="1039" spans="1:10" s="557" customFormat="1" ht="39.6">
      <c r="A1039" s="45"/>
      <c r="B1039" s="108" t="s">
        <v>2673</v>
      </c>
      <c r="E1039" s="1126"/>
      <c r="G1039" s="47"/>
      <c r="H1039" s="1166"/>
      <c r="I1039" s="1166"/>
      <c r="J1039" s="1166"/>
    </row>
    <row r="1040" spans="1:10" s="557" customFormat="1" ht="298.5" customHeight="1">
      <c r="A1040" s="45"/>
      <c r="B1040" s="108" t="s">
        <v>2674</v>
      </c>
      <c r="E1040" s="1126"/>
      <c r="G1040" s="47"/>
    </row>
    <row r="1041" spans="1:10" s="557" customFormat="1" ht="105.6">
      <c r="A1041" s="45"/>
      <c r="B1041" s="108" t="s">
        <v>1750</v>
      </c>
      <c r="E1041" s="1126"/>
      <c r="G1041" s="47"/>
    </row>
    <row r="1042" spans="1:10" s="557" customFormat="1">
      <c r="A1042" s="45"/>
      <c r="B1042" s="517" t="s">
        <v>533</v>
      </c>
      <c r="C1042" s="45" t="s">
        <v>348</v>
      </c>
      <c r="D1042" s="207">
        <v>124</v>
      </c>
      <c r="E1042" s="207"/>
      <c r="F1042" s="207">
        <f>D1042*E1042</f>
        <v>0</v>
      </c>
      <c r="G1042" s="47"/>
    </row>
    <row r="1043" spans="1:10" s="426" customFormat="1">
      <c r="A1043" s="308"/>
      <c r="B1043" s="468"/>
      <c r="C1043" s="308"/>
      <c r="D1043" s="305"/>
      <c r="E1043" s="223"/>
      <c r="F1043" s="305"/>
      <c r="G1043" s="322"/>
      <c r="H1043" s="322"/>
    </row>
    <row r="1044" spans="1:10" s="426" customFormat="1" ht="39.6">
      <c r="A1044" s="308" t="s">
        <v>2224</v>
      </c>
      <c r="B1044" s="353" t="s">
        <v>1753</v>
      </c>
      <c r="C1044" s="308"/>
      <c r="D1044" s="331"/>
      <c r="E1044" s="227"/>
      <c r="F1044" s="331"/>
      <c r="G1044" s="322"/>
      <c r="H1044" s="322"/>
    </row>
    <row r="1045" spans="1:10" s="426" customFormat="1">
      <c r="A1045" s="308"/>
      <c r="B1045" s="310" t="s">
        <v>2225</v>
      </c>
      <c r="E1045" s="221"/>
      <c r="G1045" s="322"/>
      <c r="H1045" s="1165"/>
      <c r="I1045" s="1165"/>
      <c r="J1045" s="1165"/>
    </row>
    <row r="1046" spans="1:10" s="426" customFormat="1">
      <c r="A1046" s="308"/>
      <c r="B1046" s="468" t="s">
        <v>533</v>
      </c>
      <c r="C1046" s="308" t="s">
        <v>348</v>
      </c>
      <c r="D1046" s="305">
        <v>57.5</v>
      </c>
      <c r="E1046" s="223"/>
      <c r="F1046" s="305">
        <f>D1046*E1046</f>
        <v>0</v>
      </c>
      <c r="G1046" s="322"/>
    </row>
    <row r="1047" spans="1:10" s="557" customFormat="1">
      <c r="A1047" s="45"/>
      <c r="B1047" s="517"/>
      <c r="C1047" s="45"/>
      <c r="D1047" s="207"/>
      <c r="E1047" s="207"/>
      <c r="F1047" s="207"/>
      <c r="G1047" s="47"/>
      <c r="H1047" s="47"/>
    </row>
    <row r="1048" spans="1:10" s="557" customFormat="1" ht="39.6">
      <c r="A1048" s="45" t="s">
        <v>2226</v>
      </c>
      <c r="B1048" s="109" t="s">
        <v>1752</v>
      </c>
      <c r="C1048" s="45"/>
      <c r="D1048" s="64"/>
      <c r="E1048" s="64"/>
      <c r="F1048" s="64"/>
      <c r="G1048" s="47"/>
      <c r="H1048" s="47"/>
    </row>
    <row r="1049" spans="1:10" s="557" customFormat="1">
      <c r="A1049" s="45"/>
      <c r="B1049" s="108" t="s">
        <v>2225</v>
      </c>
      <c r="E1049" s="1126"/>
      <c r="G1049" s="47"/>
      <c r="H1049" s="1166"/>
      <c r="I1049" s="1166"/>
      <c r="J1049" s="1166"/>
    </row>
    <row r="1050" spans="1:10" s="557" customFormat="1">
      <c r="A1050" s="45"/>
      <c r="B1050" s="517" t="s">
        <v>533</v>
      </c>
      <c r="C1050" s="45" t="s">
        <v>348</v>
      </c>
      <c r="D1050" s="207">
        <v>57.5</v>
      </c>
      <c r="E1050" s="207"/>
      <c r="F1050" s="207">
        <f>D1050*E1050</f>
        <v>0</v>
      </c>
      <c r="G1050" s="47"/>
    </row>
    <row r="1051" spans="1:10" s="426" customFormat="1">
      <c r="A1051" s="308"/>
      <c r="B1051" s="468"/>
      <c r="C1051" s="308"/>
      <c r="D1051" s="305"/>
      <c r="E1051" s="223"/>
      <c r="F1051" s="305"/>
      <c r="G1051" s="322"/>
      <c r="H1051" s="322"/>
    </row>
    <row r="1052" spans="1:10" s="426" customFormat="1">
      <c r="A1052" s="308" t="s">
        <v>2227</v>
      </c>
      <c r="B1052" s="353" t="s">
        <v>939</v>
      </c>
      <c r="C1052" s="308"/>
      <c r="D1052" s="331"/>
      <c r="E1052" s="227"/>
      <c r="F1052" s="331"/>
      <c r="G1052" s="322"/>
      <c r="H1052" s="322"/>
    </row>
    <row r="1053" spans="1:10" s="426" customFormat="1" ht="64.5" customHeight="1">
      <c r="A1053" s="308"/>
      <c r="B1053" s="353" t="s">
        <v>1751</v>
      </c>
      <c r="E1053" s="221"/>
      <c r="G1053" s="322"/>
      <c r="H1053" s="1165"/>
      <c r="I1053" s="1165"/>
      <c r="J1053" s="1165"/>
    </row>
    <row r="1054" spans="1:10" s="426" customFormat="1">
      <c r="A1054" s="308"/>
      <c r="B1054" s="468" t="s">
        <v>940</v>
      </c>
      <c r="E1054" s="221"/>
      <c r="G1054" s="322"/>
    </row>
    <row r="1055" spans="1:10" s="426" customFormat="1" ht="26.4">
      <c r="A1055" s="308"/>
      <c r="B1055" s="468" t="s">
        <v>1754</v>
      </c>
      <c r="C1055" s="320" t="s">
        <v>538</v>
      </c>
      <c r="D1055" s="321">
        <v>115</v>
      </c>
      <c r="E1055" s="231"/>
      <c r="F1055" s="321">
        <f t="shared" ref="F1055:F1056" si="2">D1055*E1055</f>
        <v>0</v>
      </c>
      <c r="G1055" s="322"/>
    </row>
    <row r="1056" spans="1:10" s="426" customFormat="1" ht="26.4">
      <c r="A1056" s="308"/>
      <c r="B1056" s="468" t="s">
        <v>1755</v>
      </c>
      <c r="C1056" s="320" t="s">
        <v>538</v>
      </c>
      <c r="D1056" s="321">
        <v>65</v>
      </c>
      <c r="E1056" s="231"/>
      <c r="F1056" s="321">
        <f t="shared" si="2"/>
        <v>0</v>
      </c>
      <c r="G1056" s="322"/>
    </row>
    <row r="1057" spans="1:10" s="426" customFormat="1">
      <c r="A1057" s="308"/>
      <c r="B1057" s="468"/>
      <c r="C1057" s="308"/>
      <c r="D1057" s="305"/>
      <c r="E1057" s="223"/>
      <c r="F1057" s="305"/>
      <c r="G1057" s="322"/>
      <c r="H1057" s="322"/>
    </row>
    <row r="1058" spans="1:10" s="426" customFormat="1">
      <c r="A1058" s="308" t="s">
        <v>2228</v>
      </c>
      <c r="B1058" s="353" t="s">
        <v>1045</v>
      </c>
      <c r="C1058" s="308"/>
      <c r="D1058" s="331"/>
      <c r="E1058" s="227"/>
      <c r="F1058" s="331"/>
      <c r="G1058" s="322"/>
      <c r="H1058" s="322"/>
    </row>
    <row r="1059" spans="1:10" s="426" customFormat="1" ht="52.8">
      <c r="A1059" s="308"/>
      <c r="B1059" s="353" t="s">
        <v>2719</v>
      </c>
      <c r="E1059" s="221"/>
      <c r="G1059" s="1125"/>
      <c r="H1059" s="1165"/>
      <c r="I1059" s="1165"/>
      <c r="J1059" s="1165"/>
    </row>
    <row r="1060" spans="1:10" s="426" customFormat="1">
      <c r="A1060" s="308"/>
      <c r="B1060" s="468" t="s">
        <v>537</v>
      </c>
      <c r="C1060" s="308" t="s">
        <v>258</v>
      </c>
      <c r="D1060" s="305">
        <v>6</v>
      </c>
      <c r="E1060" s="231"/>
      <c r="F1060" s="305">
        <f>D1060*E1060</f>
        <v>0</v>
      </c>
      <c r="G1060" s="322"/>
    </row>
    <row r="1061" spans="1:10" s="426" customFormat="1">
      <c r="A1061" s="308"/>
      <c r="B1061" s="468"/>
      <c r="C1061" s="308"/>
      <c r="D1061" s="305"/>
      <c r="E1061" s="223"/>
      <c r="F1061" s="305"/>
      <c r="G1061" s="322"/>
      <c r="H1061" s="322"/>
    </row>
    <row r="1062" spans="1:10" s="426" customFormat="1">
      <c r="A1062" s="308" t="s">
        <v>2229</v>
      </c>
      <c r="B1062" s="353" t="s">
        <v>941</v>
      </c>
      <c r="C1062" s="308"/>
      <c r="D1062" s="331"/>
      <c r="E1062" s="227"/>
      <c r="F1062" s="331"/>
      <c r="G1062" s="322"/>
      <c r="H1062" s="322"/>
    </row>
    <row r="1063" spans="1:10" s="426" customFormat="1" ht="52.8">
      <c r="A1063" s="308"/>
      <c r="B1063" s="353" t="s">
        <v>2720</v>
      </c>
      <c r="E1063" s="221"/>
      <c r="G1063" s="1125"/>
      <c r="H1063" s="1165"/>
      <c r="I1063" s="1165"/>
      <c r="J1063" s="1165"/>
    </row>
    <row r="1064" spans="1:10" s="426" customFormat="1">
      <c r="A1064" s="308"/>
      <c r="B1064" s="468" t="s">
        <v>537</v>
      </c>
      <c r="C1064" s="308" t="s">
        <v>258</v>
      </c>
      <c r="D1064" s="305">
        <v>5</v>
      </c>
      <c r="E1064" s="231"/>
      <c r="F1064" s="305">
        <f>D1064*E1064</f>
        <v>0</v>
      </c>
      <c r="G1064" s="322"/>
    </row>
    <row r="1065" spans="1:10" s="426" customFormat="1">
      <c r="A1065" s="308"/>
      <c r="B1065" s="468"/>
      <c r="C1065" s="308"/>
      <c r="D1065" s="305"/>
      <c r="E1065" s="223"/>
      <c r="F1065" s="305"/>
      <c r="G1065" s="322"/>
      <c r="H1065" s="322"/>
    </row>
    <row r="1066" spans="1:10" s="426" customFormat="1" ht="26.4">
      <c r="A1066" s="308" t="s">
        <v>2230</v>
      </c>
      <c r="B1066" s="310" t="s">
        <v>1078</v>
      </c>
      <c r="C1066" s="308"/>
      <c r="D1066" s="331"/>
      <c r="E1066" s="227"/>
      <c r="F1066" s="331"/>
      <c r="G1066" s="322"/>
      <c r="H1066" s="322"/>
    </row>
    <row r="1067" spans="1:10" s="426" customFormat="1" ht="26.4">
      <c r="A1067" s="308"/>
      <c r="B1067" s="310" t="s">
        <v>1660</v>
      </c>
      <c r="E1067" s="221"/>
      <c r="G1067" s="322"/>
      <c r="H1067" s="1165"/>
      <c r="I1067" s="1165"/>
      <c r="J1067" s="1165"/>
    </row>
    <row r="1068" spans="1:10" s="426" customFormat="1" ht="26.4">
      <c r="A1068" s="308"/>
      <c r="B1068" s="310" t="s">
        <v>1081</v>
      </c>
      <c r="E1068" s="221"/>
      <c r="G1068" s="322"/>
    </row>
    <row r="1069" spans="1:10" s="426" customFormat="1">
      <c r="A1069" s="308"/>
      <c r="B1069" s="310" t="s">
        <v>1079</v>
      </c>
      <c r="E1069" s="221"/>
      <c r="G1069" s="322"/>
    </row>
    <row r="1070" spans="1:10" s="426" customFormat="1" ht="26.4">
      <c r="A1070" s="308"/>
      <c r="B1070" s="310" t="s">
        <v>1080</v>
      </c>
      <c r="E1070" s="221"/>
      <c r="G1070" s="322"/>
    </row>
    <row r="1071" spans="1:10" s="426" customFormat="1">
      <c r="A1071" s="308"/>
      <c r="B1071" s="468" t="s">
        <v>534</v>
      </c>
      <c r="C1071" s="308" t="s">
        <v>348</v>
      </c>
      <c r="D1071" s="305">
        <v>100</v>
      </c>
      <c r="E1071" s="231"/>
      <c r="F1071" s="305">
        <f>D1071*E1071</f>
        <v>0</v>
      </c>
      <c r="G1071" s="322"/>
    </row>
    <row r="1072" spans="1:10" s="426" customFormat="1">
      <c r="A1072" s="308"/>
      <c r="B1072" s="468"/>
      <c r="C1072" s="308"/>
      <c r="D1072" s="305"/>
      <c r="E1072" s="223"/>
      <c r="F1072" s="305"/>
      <c r="G1072" s="322"/>
      <c r="H1072" s="322"/>
    </row>
    <row r="1073" spans="1:10" s="426" customFormat="1">
      <c r="A1073" s="308" t="s">
        <v>2231</v>
      </c>
      <c r="B1073" s="353" t="s">
        <v>942</v>
      </c>
      <c r="C1073" s="308"/>
      <c r="D1073" s="331"/>
      <c r="E1073" s="227"/>
      <c r="F1073" s="331"/>
      <c r="G1073" s="322"/>
      <c r="H1073" s="322"/>
    </row>
    <row r="1074" spans="1:10" s="426" customFormat="1" ht="105.6">
      <c r="A1074" s="308"/>
      <c r="B1074" s="310" t="s">
        <v>943</v>
      </c>
      <c r="E1074" s="221"/>
      <c r="G1074" s="322"/>
      <c r="H1074" s="1165"/>
      <c r="I1074" s="1165"/>
      <c r="J1074" s="1165"/>
    </row>
    <row r="1075" spans="1:10" s="426" customFormat="1">
      <c r="A1075" s="308"/>
      <c r="B1075" s="468" t="s">
        <v>534</v>
      </c>
      <c r="C1075" s="308" t="s">
        <v>348</v>
      </c>
      <c r="D1075" s="305">
        <v>620</v>
      </c>
      <c r="E1075" s="231"/>
      <c r="F1075" s="305">
        <f>D1075*E1075</f>
        <v>0</v>
      </c>
      <c r="G1075" s="322"/>
    </row>
    <row r="1076" spans="1:10" s="373" customFormat="1" ht="13.8" thickBot="1">
      <c r="A1076" s="370"/>
      <c r="B1076" s="371"/>
      <c r="C1076" s="372"/>
      <c r="D1076" s="470"/>
      <c r="E1076" s="471"/>
      <c r="F1076" s="372"/>
    </row>
    <row r="1077" spans="1:10" s="426" customFormat="1" ht="27" thickBot="1">
      <c r="A1077" s="302"/>
      <c r="B1077" s="437" t="s">
        <v>2232</v>
      </c>
      <c r="C1077" s="311"/>
      <c r="D1077" s="311"/>
      <c r="E1077" s="1127"/>
      <c r="F1077" s="312">
        <f>SUM(F991:F1075)</f>
        <v>0</v>
      </c>
    </row>
    <row r="1078" spans="1:10" s="426" customFormat="1">
      <c r="A1078" s="328"/>
      <c r="B1078" s="315"/>
      <c r="C1078" s="330"/>
      <c r="D1078" s="331"/>
      <c r="E1078" s="223"/>
      <c r="F1078" s="305"/>
    </row>
    <row r="1079" spans="1:10" s="426" customFormat="1">
      <c r="A1079" s="355" t="s">
        <v>1820</v>
      </c>
      <c r="B1079" s="303" t="s">
        <v>771</v>
      </c>
      <c r="C1079" s="330"/>
      <c r="D1079" s="331"/>
      <c r="E1079" s="223"/>
      <c r="F1079" s="331"/>
      <c r="G1079" s="322"/>
    </row>
    <row r="1080" spans="1:10" s="426" customFormat="1">
      <c r="A1080" s="357"/>
      <c r="B1080" s="315"/>
      <c r="C1080" s="330"/>
      <c r="D1080" s="331"/>
      <c r="E1080" s="223"/>
      <c r="F1080" s="331"/>
      <c r="G1080" s="322"/>
    </row>
    <row r="1081" spans="1:10" s="467" customFormat="1" ht="39.6">
      <c r="A1081" s="465" t="s">
        <v>1821</v>
      </c>
      <c r="B1081" s="310" t="s">
        <v>1756</v>
      </c>
      <c r="C1081" s="356"/>
      <c r="D1081" s="466"/>
      <c r="E1081" s="525"/>
      <c r="F1081" s="466"/>
    </row>
    <row r="1082" spans="1:10" s="467" customFormat="1" ht="39.6">
      <c r="A1082" s="465"/>
      <c r="B1082" s="310" t="s">
        <v>1046</v>
      </c>
      <c r="C1082" s="356"/>
      <c r="D1082" s="466"/>
      <c r="E1082" s="525"/>
      <c r="F1082" s="466"/>
    </row>
    <row r="1083" spans="1:10" s="467" customFormat="1">
      <c r="B1083" s="358" t="s">
        <v>534</v>
      </c>
      <c r="C1083" s="332" t="s">
        <v>348</v>
      </c>
      <c r="D1083" s="466">
        <v>75</v>
      </c>
      <c r="E1083" s="223"/>
      <c r="F1083" s="305">
        <f>D1083*E1083</f>
        <v>0</v>
      </c>
    </row>
    <row r="1084" spans="1:10" s="426" customFormat="1">
      <c r="A1084" s="308"/>
      <c r="B1084" s="468"/>
      <c r="C1084" s="308"/>
      <c r="D1084" s="305"/>
      <c r="E1084" s="223"/>
      <c r="F1084" s="305"/>
      <c r="G1084" s="322"/>
      <c r="H1084" s="322"/>
    </row>
    <row r="1085" spans="1:10" s="426" customFormat="1">
      <c r="A1085" s="308" t="s">
        <v>1822</v>
      </c>
      <c r="B1085" s="310" t="s">
        <v>1762</v>
      </c>
      <c r="C1085" s="308"/>
      <c r="D1085" s="331"/>
      <c r="E1085" s="227"/>
      <c r="F1085" s="331"/>
      <c r="G1085" s="322"/>
      <c r="H1085" s="322"/>
    </row>
    <row r="1086" spans="1:10" s="426" customFormat="1" ht="39.6">
      <c r="A1086" s="308"/>
      <c r="B1086" s="310" t="s">
        <v>1047</v>
      </c>
      <c r="E1086" s="221"/>
      <c r="G1086" s="322"/>
      <c r="H1086" s="1165"/>
      <c r="I1086" s="1165"/>
      <c r="J1086" s="1165"/>
    </row>
    <row r="1087" spans="1:10" s="426" customFormat="1">
      <c r="A1087" s="308"/>
      <c r="B1087" s="310" t="s">
        <v>1757</v>
      </c>
      <c r="E1087" s="221"/>
      <c r="G1087" s="322"/>
    </row>
    <row r="1088" spans="1:10" s="426" customFormat="1" ht="52.8">
      <c r="A1088" s="308"/>
      <c r="B1088" s="310" t="s">
        <v>944</v>
      </c>
      <c r="E1088" s="221"/>
      <c r="G1088" s="322"/>
    </row>
    <row r="1089" spans="1:10" s="426" customFormat="1">
      <c r="A1089" s="308"/>
      <c r="B1089" s="468" t="s">
        <v>544</v>
      </c>
      <c r="C1089" s="308"/>
      <c r="D1089" s="305"/>
      <c r="E1089" s="231"/>
      <c r="F1089" s="305"/>
      <c r="G1089" s="322"/>
    </row>
    <row r="1090" spans="1:10" s="556" customFormat="1">
      <c r="A1090" s="308"/>
      <c r="B1090" s="468" t="s">
        <v>1763</v>
      </c>
      <c r="C1090" s="308" t="s">
        <v>538</v>
      </c>
      <c r="D1090" s="305">
        <v>65</v>
      </c>
      <c r="E1090" s="231"/>
      <c r="F1090" s="305">
        <f>D1090*E1090</f>
        <v>0</v>
      </c>
      <c r="G1090" s="322"/>
    </row>
    <row r="1091" spans="1:10" s="556" customFormat="1">
      <c r="A1091" s="308"/>
      <c r="B1091" s="468" t="s">
        <v>1764</v>
      </c>
      <c r="C1091" s="308" t="s">
        <v>538</v>
      </c>
      <c r="D1091" s="305">
        <v>50</v>
      </c>
      <c r="E1091" s="231"/>
      <c r="F1091" s="305">
        <f>D1091*E1091</f>
        <v>0</v>
      </c>
      <c r="G1091" s="322"/>
    </row>
    <row r="1092" spans="1:10" s="556" customFormat="1">
      <c r="A1092" s="308"/>
      <c r="B1092" s="468"/>
      <c r="C1092" s="308"/>
      <c r="D1092" s="305"/>
      <c r="E1092" s="223"/>
      <c r="F1092" s="305"/>
      <c r="G1092" s="322"/>
      <c r="H1092" s="322"/>
    </row>
    <row r="1093" spans="1:10" s="556" customFormat="1" ht="26.4">
      <c r="A1093" s="308" t="s">
        <v>2241</v>
      </c>
      <c r="B1093" s="310" t="s">
        <v>1760</v>
      </c>
      <c r="C1093" s="308"/>
      <c r="D1093" s="331"/>
      <c r="E1093" s="227"/>
      <c r="F1093" s="331"/>
      <c r="G1093" s="322"/>
      <c r="H1093" s="322"/>
    </row>
    <row r="1094" spans="1:10" s="556" customFormat="1" ht="39.6">
      <c r="A1094" s="308"/>
      <c r="B1094" s="310" t="s">
        <v>1758</v>
      </c>
      <c r="E1094" s="221"/>
      <c r="G1094" s="322"/>
      <c r="H1094" s="1165"/>
      <c r="I1094" s="1165"/>
      <c r="J1094" s="1165"/>
    </row>
    <row r="1095" spans="1:10" s="556" customFormat="1">
      <c r="A1095" s="308"/>
      <c r="B1095" s="310" t="s">
        <v>1759</v>
      </c>
      <c r="E1095" s="221"/>
      <c r="G1095" s="322"/>
    </row>
    <row r="1096" spans="1:10" s="556" customFormat="1">
      <c r="A1096" s="308"/>
      <c r="B1096" s="468" t="s">
        <v>544</v>
      </c>
      <c r="C1096" s="308" t="s">
        <v>538</v>
      </c>
      <c r="D1096" s="305">
        <v>20</v>
      </c>
      <c r="E1096" s="231"/>
      <c r="F1096" s="305">
        <f>D1096*E1096</f>
        <v>0</v>
      </c>
      <c r="G1096" s="322"/>
    </row>
    <row r="1097" spans="1:10" s="556" customFormat="1">
      <c r="A1097" s="308"/>
      <c r="B1097" s="468"/>
      <c r="C1097" s="308"/>
      <c r="D1097" s="305"/>
      <c r="E1097" s="223"/>
      <c r="F1097" s="305"/>
      <c r="G1097" s="322"/>
      <c r="H1097" s="322"/>
    </row>
    <row r="1098" spans="1:10" s="556" customFormat="1" ht="26.4">
      <c r="A1098" s="308" t="s">
        <v>2242</v>
      </c>
      <c r="B1098" s="310" t="s">
        <v>1761</v>
      </c>
      <c r="C1098" s="308"/>
      <c r="D1098" s="331"/>
      <c r="E1098" s="227"/>
      <c r="F1098" s="331"/>
      <c r="G1098" s="322"/>
      <c r="H1098" s="322"/>
    </row>
    <row r="1099" spans="1:10" s="556" customFormat="1" ht="39.6">
      <c r="A1099" s="308"/>
      <c r="B1099" s="310" t="s">
        <v>1758</v>
      </c>
      <c r="E1099" s="221"/>
      <c r="G1099" s="322"/>
      <c r="H1099" s="1165"/>
      <c r="I1099" s="1165"/>
      <c r="J1099" s="1165"/>
    </row>
    <row r="1100" spans="1:10" s="556" customFormat="1">
      <c r="A1100" s="308"/>
      <c r="B1100" s="310" t="s">
        <v>1759</v>
      </c>
      <c r="E1100" s="221"/>
      <c r="G1100" s="322"/>
    </row>
    <row r="1101" spans="1:10" s="556" customFormat="1">
      <c r="A1101" s="308"/>
      <c r="B1101" s="468" t="s">
        <v>544</v>
      </c>
      <c r="C1101" s="308" t="s">
        <v>538</v>
      </c>
      <c r="D1101" s="305">
        <v>10</v>
      </c>
      <c r="E1101" s="231"/>
      <c r="F1101" s="305">
        <f>D1101*E1101</f>
        <v>0</v>
      </c>
      <c r="G1101" s="322"/>
    </row>
    <row r="1102" spans="1:10" s="373" customFormat="1" ht="13.8" thickBot="1">
      <c r="A1102" s="370"/>
      <c r="B1102" s="371"/>
      <c r="C1102" s="372"/>
      <c r="D1102" s="470"/>
      <c r="E1102" s="471"/>
      <c r="F1102" s="372"/>
    </row>
    <row r="1103" spans="1:10" s="426" customFormat="1" ht="13.8" thickBot="1">
      <c r="A1103" s="302"/>
      <c r="B1103" s="437" t="s">
        <v>2233</v>
      </c>
      <c r="C1103" s="311"/>
      <c r="D1103" s="311"/>
      <c r="E1103" s="1127"/>
      <c r="F1103" s="312">
        <f>SUM(F1081:F1101)</f>
        <v>0</v>
      </c>
    </row>
    <row r="1104" spans="1:10" s="426" customFormat="1">
      <c r="A1104" s="302"/>
      <c r="B1104" s="437"/>
      <c r="C1104" s="304"/>
      <c r="D1104" s="304"/>
      <c r="E1104" s="222"/>
      <c r="F1104" s="331"/>
    </row>
    <row r="1105" spans="1:7" s="426" customFormat="1">
      <c r="A1105" s="355" t="s">
        <v>1823</v>
      </c>
      <c r="B1105" s="303" t="s">
        <v>1048</v>
      </c>
      <c r="C1105" s="330"/>
      <c r="D1105" s="331"/>
      <c r="E1105" s="223"/>
      <c r="F1105" s="331"/>
      <c r="G1105" s="322"/>
    </row>
    <row r="1106" spans="1:7" s="426" customFormat="1">
      <c r="A1106" s="357"/>
      <c r="B1106" s="315"/>
      <c r="C1106" s="330"/>
      <c r="D1106" s="331"/>
      <c r="E1106" s="223"/>
      <c r="F1106" s="331"/>
      <c r="G1106" s="322"/>
    </row>
    <row r="1107" spans="1:7" s="426" customFormat="1" ht="52.8">
      <c r="A1107" s="357"/>
      <c r="B1107" s="369" t="s">
        <v>1647</v>
      </c>
      <c r="C1107" s="330"/>
      <c r="D1107" s="331"/>
      <c r="E1107" s="223"/>
      <c r="F1107" s="331"/>
    </row>
    <row r="1108" spans="1:7" s="426" customFormat="1">
      <c r="A1108" s="357"/>
      <c r="B1108" s="315"/>
      <c r="C1108" s="330"/>
      <c r="D1108" s="331"/>
      <c r="E1108" s="223"/>
      <c r="F1108" s="331"/>
    </row>
    <row r="1109" spans="1:7" s="467" customFormat="1">
      <c r="A1109" s="465" t="s">
        <v>1824</v>
      </c>
      <c r="B1109" s="310" t="s">
        <v>1765</v>
      </c>
      <c r="C1109" s="356"/>
      <c r="D1109" s="466"/>
      <c r="E1109" s="525"/>
      <c r="F1109" s="466"/>
    </row>
    <row r="1110" spans="1:7" s="467" customFormat="1" ht="39.6">
      <c r="A1110" s="465"/>
      <c r="B1110" s="310" t="s">
        <v>1617</v>
      </c>
      <c r="C1110" s="356"/>
      <c r="D1110" s="466"/>
      <c r="E1110" s="525"/>
      <c r="F1110" s="466"/>
    </row>
    <row r="1111" spans="1:7" s="467" customFormat="1" ht="171.6">
      <c r="A1111" s="465"/>
      <c r="B1111" s="377" t="s">
        <v>1801</v>
      </c>
      <c r="C1111" s="356"/>
      <c r="D1111" s="466"/>
      <c r="E1111" s="525"/>
      <c r="F1111" s="466"/>
    </row>
    <row r="1112" spans="1:7" s="467" customFormat="1">
      <c r="A1112" s="465"/>
      <c r="B1112" s="310" t="s">
        <v>1010</v>
      </c>
      <c r="C1112" s="356"/>
      <c r="D1112" s="466"/>
      <c r="E1112" s="525"/>
      <c r="F1112" s="466"/>
    </row>
    <row r="1113" spans="1:7" s="526" customFormat="1" ht="26.4">
      <c r="A1113" s="522"/>
      <c r="B1113" s="108" t="s">
        <v>1768</v>
      </c>
      <c r="C1113" s="523"/>
      <c r="D1113" s="524"/>
      <c r="E1113" s="568"/>
      <c r="F1113" s="524"/>
    </row>
    <row r="1114" spans="1:7" s="467" customFormat="1">
      <c r="B1114" s="310" t="s">
        <v>534</v>
      </c>
      <c r="E1114" s="1129"/>
    </row>
    <row r="1115" spans="1:7" s="467" customFormat="1" ht="26.4">
      <c r="A1115" s="465"/>
      <c r="B1115" s="1136" t="s">
        <v>2721</v>
      </c>
      <c r="C1115" s="362" t="s">
        <v>348</v>
      </c>
      <c r="D1115" s="362">
        <v>40</v>
      </c>
      <c r="E1115" s="231"/>
      <c r="F1115" s="362">
        <f>D1115*E1115</f>
        <v>0</v>
      </c>
      <c r="G1115" s="1094"/>
    </row>
    <row r="1116" spans="1:7" s="426" customFormat="1">
      <c r="A1116" s="357"/>
      <c r="B1116" s="1137"/>
      <c r="C1116" s="330"/>
      <c r="D1116" s="331"/>
      <c r="E1116" s="223"/>
      <c r="F1116" s="331"/>
    </row>
    <row r="1117" spans="1:7" s="467" customFormat="1">
      <c r="A1117" s="465" t="s">
        <v>1825</v>
      </c>
      <c r="B1117" s="1138" t="s">
        <v>1766</v>
      </c>
      <c r="C1117" s="356"/>
      <c r="D1117" s="466"/>
      <c r="E1117" s="525"/>
      <c r="F1117" s="466"/>
    </row>
    <row r="1118" spans="1:7" s="467" customFormat="1" ht="39.6">
      <c r="A1118" s="465"/>
      <c r="B1118" s="1138" t="s">
        <v>1767</v>
      </c>
      <c r="C1118" s="356"/>
      <c r="D1118" s="466"/>
      <c r="E1118" s="525"/>
      <c r="F1118" s="466"/>
    </row>
    <row r="1119" spans="1:7" s="467" customFormat="1" ht="156.75" customHeight="1">
      <c r="A1119" s="465"/>
      <c r="B1119" s="1139" t="s">
        <v>1802</v>
      </c>
      <c r="C1119" s="356"/>
      <c r="D1119" s="466"/>
      <c r="E1119" s="525"/>
      <c r="F1119" s="466"/>
    </row>
    <row r="1120" spans="1:7" s="467" customFormat="1">
      <c r="A1120" s="465"/>
      <c r="B1120" s="1138" t="s">
        <v>1010</v>
      </c>
      <c r="C1120" s="356"/>
      <c r="D1120" s="466"/>
      <c r="E1120" s="525"/>
      <c r="F1120" s="466"/>
    </row>
    <row r="1121" spans="1:7" s="526" customFormat="1" ht="26.4">
      <c r="A1121" s="522"/>
      <c r="B1121" s="1135" t="s">
        <v>1768</v>
      </c>
      <c r="C1121" s="523"/>
      <c r="D1121" s="524"/>
      <c r="E1121" s="568"/>
      <c r="F1121" s="524"/>
    </row>
    <row r="1122" spans="1:7" s="467" customFormat="1">
      <c r="B1122" s="1138" t="s">
        <v>534</v>
      </c>
      <c r="E1122" s="1129"/>
    </row>
    <row r="1123" spans="1:7" s="467" customFormat="1" ht="39.6">
      <c r="A1123" s="465"/>
      <c r="B1123" s="1136" t="s">
        <v>2722</v>
      </c>
      <c r="C1123" s="362" t="s">
        <v>348</v>
      </c>
      <c r="D1123" s="362">
        <v>50</v>
      </c>
      <c r="E1123" s="231"/>
      <c r="F1123" s="362">
        <f t="shared" ref="F1123" si="3">D1123*E1123</f>
        <v>0</v>
      </c>
      <c r="G1123" s="1094"/>
    </row>
    <row r="1124" spans="1:7" s="467" customFormat="1" ht="39.6">
      <c r="A1124" s="465"/>
      <c r="B1124" s="1136" t="s">
        <v>2723</v>
      </c>
      <c r="C1124" s="362" t="s">
        <v>348</v>
      </c>
      <c r="D1124" s="362">
        <v>450</v>
      </c>
      <c r="E1124" s="231"/>
      <c r="F1124" s="362">
        <f t="shared" ref="F1124" si="4">D1124*E1124</f>
        <v>0</v>
      </c>
      <c r="G1124" s="1094"/>
    </row>
    <row r="1125" spans="1:7" s="467" customFormat="1" ht="39.6">
      <c r="A1125" s="465"/>
      <c r="B1125" s="1136" t="s">
        <v>2724</v>
      </c>
      <c r="C1125" s="362" t="s">
        <v>348</v>
      </c>
      <c r="D1125" s="362">
        <v>150</v>
      </c>
      <c r="E1125" s="231"/>
      <c r="F1125" s="362">
        <f t="shared" ref="F1125" si="5">D1125*E1125</f>
        <v>0</v>
      </c>
      <c r="G1125" s="1094"/>
    </row>
    <row r="1126" spans="1:7" s="557" customFormat="1">
      <c r="A1126" s="569"/>
      <c r="B1126" s="1003"/>
      <c r="C1126" s="55"/>
      <c r="D1126" s="64"/>
      <c r="E1126" s="207"/>
      <c r="F1126" s="64"/>
    </row>
    <row r="1127" spans="1:7" s="526" customFormat="1">
      <c r="A1127" s="522" t="s">
        <v>1826</v>
      </c>
      <c r="B1127" s="108" t="s">
        <v>1769</v>
      </c>
      <c r="C1127" s="523"/>
      <c r="D1127" s="524"/>
      <c r="E1127" s="568"/>
      <c r="F1127" s="524"/>
    </row>
    <row r="1128" spans="1:7" s="526" customFormat="1" ht="26.4">
      <c r="A1128" s="522"/>
      <c r="B1128" s="108" t="s">
        <v>2234</v>
      </c>
      <c r="C1128" s="523"/>
      <c r="D1128" s="524"/>
      <c r="E1128" s="568"/>
      <c r="F1128" s="524"/>
    </row>
    <row r="1129" spans="1:7" s="526" customFormat="1" ht="79.2">
      <c r="A1129" s="522"/>
      <c r="B1129" s="108" t="s">
        <v>1770</v>
      </c>
      <c r="C1129" s="523"/>
      <c r="D1129" s="524"/>
      <c r="E1129" s="568"/>
      <c r="F1129" s="524"/>
    </row>
    <row r="1130" spans="1:7" s="526" customFormat="1" ht="92.4">
      <c r="A1130" s="522"/>
      <c r="B1130" s="108" t="s">
        <v>2235</v>
      </c>
      <c r="C1130" s="523"/>
      <c r="D1130" s="524"/>
      <c r="E1130" s="568"/>
      <c r="F1130" s="524"/>
    </row>
    <row r="1131" spans="1:7" s="526" customFormat="1" ht="66">
      <c r="A1131" s="522"/>
      <c r="B1131" s="108" t="s">
        <v>1771</v>
      </c>
      <c r="C1131" s="523"/>
      <c r="D1131" s="524"/>
      <c r="E1131" s="568"/>
      <c r="F1131" s="524"/>
    </row>
    <row r="1132" spans="1:7" s="526" customFormat="1">
      <c r="A1132" s="522"/>
      <c r="B1132" s="108" t="s">
        <v>1010</v>
      </c>
      <c r="C1132" s="523"/>
      <c r="D1132" s="524"/>
      <c r="E1132" s="568"/>
      <c r="F1132" s="524"/>
    </row>
    <row r="1133" spans="1:7" s="526" customFormat="1">
      <c r="B1133" s="108" t="s">
        <v>544</v>
      </c>
    </row>
    <row r="1134" spans="1:7" s="526" customFormat="1">
      <c r="B1134" s="570" t="s">
        <v>1844</v>
      </c>
      <c r="C1134" s="541" t="s">
        <v>538</v>
      </c>
      <c r="D1134" s="541">
        <v>420</v>
      </c>
      <c r="E1134" s="541"/>
      <c r="F1134" s="541">
        <f>D1134*E1134</f>
        <v>0</v>
      </c>
    </row>
    <row r="1135" spans="1:7" s="567" customFormat="1">
      <c r="A1135" s="357"/>
      <c r="B1135" s="315"/>
      <c r="C1135" s="330"/>
      <c r="D1135" s="331"/>
      <c r="E1135" s="223"/>
      <c r="F1135" s="331"/>
      <c r="G1135" s="322"/>
    </row>
    <row r="1136" spans="1:7" s="567" customFormat="1" ht="52.8">
      <c r="A1136" s="308" t="s">
        <v>1827</v>
      </c>
      <c r="B1136" s="310" t="s">
        <v>1772</v>
      </c>
      <c r="C1136" s="330"/>
      <c r="D1136" s="331"/>
      <c r="E1136" s="223"/>
      <c r="F1136" s="331"/>
      <c r="G1136" s="322"/>
    </row>
    <row r="1137" spans="1:8" s="567" customFormat="1" ht="26.4">
      <c r="A1137" s="308"/>
      <c r="B1137" s="310" t="s">
        <v>1773</v>
      </c>
      <c r="C1137" s="330"/>
      <c r="D1137" s="331"/>
      <c r="E1137" s="223"/>
      <c r="F1137" s="331"/>
      <c r="G1137" s="322"/>
    </row>
    <row r="1138" spans="1:8" s="567" customFormat="1" ht="26.4">
      <c r="A1138" s="308"/>
      <c r="B1138" s="567" t="s">
        <v>1049</v>
      </c>
      <c r="C1138" s="308"/>
      <c r="D1138" s="305"/>
      <c r="E1138" s="223"/>
      <c r="F1138" s="305"/>
      <c r="G1138" s="322"/>
      <c r="H1138" s="322"/>
    </row>
    <row r="1139" spans="1:8" s="467" customFormat="1">
      <c r="B1139" s="310" t="s">
        <v>534</v>
      </c>
      <c r="C1139" s="362" t="s">
        <v>348</v>
      </c>
      <c r="D1139" s="362">
        <v>4</v>
      </c>
      <c r="E1139" s="231"/>
      <c r="F1139" s="362">
        <f>D1139*E1139</f>
        <v>0</v>
      </c>
    </row>
    <row r="1140" spans="1:8" s="373" customFormat="1" ht="13.8" thickBot="1">
      <c r="A1140" s="374"/>
      <c r="B1140" s="371"/>
      <c r="C1140" s="372"/>
      <c r="D1140" s="470"/>
      <c r="E1140" s="471"/>
      <c r="F1140" s="372"/>
    </row>
    <row r="1141" spans="1:8" s="426" customFormat="1" ht="27" thickBot="1">
      <c r="A1141" s="359"/>
      <c r="B1141" s="437" t="s">
        <v>2236</v>
      </c>
      <c r="C1141" s="311"/>
      <c r="D1141" s="311"/>
      <c r="E1141" s="1127"/>
      <c r="F1141" s="312">
        <f>SUM(F1108:F1139)</f>
        <v>0</v>
      </c>
    </row>
    <row r="1142" spans="1:8" s="426" customFormat="1">
      <c r="A1142" s="302"/>
      <c r="B1142" s="437"/>
      <c r="C1142" s="304"/>
      <c r="D1142" s="304"/>
      <c r="E1142" s="222"/>
      <c r="F1142" s="331"/>
    </row>
    <row r="1143" spans="1:8" s="426" customFormat="1">
      <c r="A1143" s="355" t="s">
        <v>542</v>
      </c>
      <c r="B1143" s="303" t="s">
        <v>945</v>
      </c>
      <c r="C1143" s="330"/>
      <c r="D1143" s="331"/>
      <c r="E1143" s="223"/>
      <c r="F1143" s="331"/>
      <c r="G1143" s="322"/>
    </row>
    <row r="1144" spans="1:8" s="426" customFormat="1">
      <c r="A1144" s="357"/>
      <c r="B1144" s="315"/>
      <c r="C1144" s="330"/>
      <c r="D1144" s="331"/>
      <c r="E1144" s="223"/>
      <c r="F1144" s="331"/>
      <c r="G1144" s="322"/>
    </row>
    <row r="1145" spans="1:8" s="426" customFormat="1">
      <c r="A1145" s="357"/>
      <c r="B1145" s="376" t="s">
        <v>547</v>
      </c>
      <c r="C1145" s="330"/>
      <c r="D1145" s="331"/>
      <c r="E1145" s="223"/>
      <c r="F1145" s="331"/>
      <c r="G1145" s="322"/>
    </row>
    <row r="1146" spans="1:8" s="426" customFormat="1" ht="158.4">
      <c r="A1146" s="378"/>
      <c r="B1146" s="310" t="s">
        <v>1645</v>
      </c>
      <c r="C1146" s="330"/>
      <c r="D1146" s="331"/>
      <c r="E1146" s="223"/>
      <c r="F1146" s="331"/>
      <c r="G1146" s="323"/>
    </row>
    <row r="1147" spans="1:8" s="309" customFormat="1">
      <c r="C1147" s="362"/>
      <c r="D1147" s="362"/>
      <c r="E1147" s="231"/>
      <c r="F1147" s="362"/>
    </row>
    <row r="1148" spans="1:8" s="467" customFormat="1" ht="39.6">
      <c r="A1148" s="465" t="s">
        <v>543</v>
      </c>
      <c r="B1148" s="583" t="s">
        <v>2675</v>
      </c>
      <c r="C1148" s="362"/>
      <c r="D1148" s="362"/>
      <c r="E1148" s="231"/>
      <c r="F1148" s="466"/>
    </row>
    <row r="1149" spans="1:8" s="467" customFormat="1" ht="118.8">
      <c r="A1149" s="465"/>
      <c r="B1149" s="605" t="s">
        <v>2676</v>
      </c>
      <c r="C1149" s="606"/>
      <c r="D1149" s="474"/>
      <c r="E1149" s="525"/>
      <c r="F1149" s="607"/>
      <c r="G1149" s="473"/>
    </row>
    <row r="1150" spans="1:8" s="467" customFormat="1" ht="39.6">
      <c r="A1150" s="465"/>
      <c r="B1150" s="605" t="s">
        <v>1833</v>
      </c>
      <c r="C1150" s="606"/>
      <c r="D1150" s="474"/>
      <c r="E1150" s="525"/>
      <c r="F1150" s="607"/>
      <c r="G1150" s="473"/>
    </row>
    <row r="1151" spans="1:8" s="467" customFormat="1">
      <c r="B1151" s="254" t="s">
        <v>534</v>
      </c>
      <c r="C1151" s="574" t="s">
        <v>348</v>
      </c>
      <c r="D1151" s="574">
        <v>825</v>
      </c>
      <c r="E1151" s="231"/>
      <c r="F1151" s="574">
        <f>D1151*E1151</f>
        <v>0</v>
      </c>
      <c r="G1151" s="473"/>
    </row>
    <row r="1152" spans="1:8" s="526" customFormat="1">
      <c r="A1152" s="522"/>
      <c r="B1152" s="116"/>
      <c r="C1152" s="577"/>
      <c r="D1152" s="524"/>
      <c r="E1152" s="568"/>
      <c r="F1152" s="579"/>
    </row>
    <row r="1153" spans="1:8" s="526" customFormat="1" ht="51.75" customHeight="1">
      <c r="A1153" s="608" t="s">
        <v>564</v>
      </c>
      <c r="B1153" s="116" t="s">
        <v>1835</v>
      </c>
      <c r="C1153" s="523"/>
      <c r="D1153" s="524"/>
      <c r="E1153" s="568"/>
      <c r="F1153" s="579"/>
    </row>
    <row r="1154" spans="1:8" s="526" customFormat="1" ht="303.60000000000002">
      <c r="A1154" s="608"/>
      <c r="B1154" s="580" t="s">
        <v>2677</v>
      </c>
      <c r="C1154" s="523"/>
      <c r="D1154" s="524"/>
      <c r="E1154" s="568"/>
      <c r="F1154" s="579"/>
    </row>
    <row r="1155" spans="1:8" s="526" customFormat="1" ht="52.8">
      <c r="A1155" s="608"/>
      <c r="B1155" s="580" t="s">
        <v>2678</v>
      </c>
      <c r="C1155" s="523"/>
      <c r="D1155" s="524"/>
      <c r="E1155" s="568"/>
      <c r="F1155" s="579"/>
    </row>
    <row r="1156" spans="1:8" s="526" customFormat="1" ht="26.4">
      <c r="A1156" s="608"/>
      <c r="B1156" s="580" t="s">
        <v>1834</v>
      </c>
      <c r="C1156" s="523"/>
      <c r="D1156" s="524"/>
      <c r="E1156" s="568"/>
      <c r="F1156" s="579"/>
    </row>
    <row r="1157" spans="1:8" s="526" customFormat="1">
      <c r="A1157" s="608"/>
      <c r="B1157" s="116" t="s">
        <v>534</v>
      </c>
      <c r="C1157" s="541" t="s">
        <v>348</v>
      </c>
      <c r="D1157" s="541">
        <v>825</v>
      </c>
      <c r="E1157" s="541"/>
      <c r="F1157" s="541">
        <f>D1157*E1157</f>
        <v>0</v>
      </c>
    </row>
    <row r="1158" spans="1:8" s="309" customFormat="1">
      <c r="A1158" s="609"/>
      <c r="C1158" s="362"/>
      <c r="D1158" s="362"/>
      <c r="E1158" s="231"/>
      <c r="F1158" s="362"/>
    </row>
    <row r="1159" spans="1:8" s="467" customFormat="1" ht="26.4">
      <c r="A1159" s="472" t="s">
        <v>565</v>
      </c>
      <c r="B1159" s="567" t="s">
        <v>1836</v>
      </c>
      <c r="C1159" s="362"/>
      <c r="D1159" s="362"/>
      <c r="E1159" s="231"/>
      <c r="F1159" s="466"/>
    </row>
    <row r="1160" spans="1:8" s="467" customFormat="1" ht="39.6">
      <c r="A1160" s="472"/>
      <c r="B1160" s="367" t="s">
        <v>1837</v>
      </c>
      <c r="C1160" s="356"/>
      <c r="D1160" s="466"/>
      <c r="E1160" s="525"/>
      <c r="F1160" s="607"/>
      <c r="G1160" s="473"/>
    </row>
    <row r="1161" spans="1:8" s="467" customFormat="1" ht="26.4">
      <c r="A1161" s="472"/>
      <c r="B1161" s="580" t="s">
        <v>1834</v>
      </c>
      <c r="C1161" s="356"/>
      <c r="D1161" s="466"/>
      <c r="E1161" s="525"/>
      <c r="F1161" s="607"/>
      <c r="G1161" s="473"/>
    </row>
    <row r="1162" spans="1:8" s="467" customFormat="1">
      <c r="A1162" s="473"/>
      <c r="B1162" s="310" t="s">
        <v>544</v>
      </c>
      <c r="C1162" s="362" t="s">
        <v>538</v>
      </c>
      <c r="D1162" s="574">
        <v>700</v>
      </c>
      <c r="E1162" s="231"/>
      <c r="F1162" s="362">
        <f>D1162*E1162</f>
        <v>0</v>
      </c>
    </row>
    <row r="1163" spans="1:8" s="590" customFormat="1">
      <c r="A1163" s="615"/>
      <c r="B1163" s="586"/>
      <c r="C1163" s="587"/>
      <c r="D1163" s="588"/>
      <c r="E1163" s="589"/>
      <c r="F1163" s="588"/>
    </row>
    <row r="1164" spans="1:8" s="592" customFormat="1" ht="26.4">
      <c r="A1164" s="616" t="s">
        <v>1099</v>
      </c>
      <c r="B1164" s="586" t="s">
        <v>1842</v>
      </c>
      <c r="C1164" s="587"/>
      <c r="D1164" s="588"/>
      <c r="E1164" s="589"/>
      <c r="F1164" s="588"/>
      <c r="G1164" s="591"/>
    </row>
    <row r="1165" spans="1:8" s="592" customFormat="1" ht="39.6">
      <c r="A1165" s="616"/>
      <c r="B1165" s="593" t="s">
        <v>1843</v>
      </c>
      <c r="C1165" s="587"/>
      <c r="D1165" s="588"/>
      <c r="E1165" s="589"/>
      <c r="F1165" s="588"/>
      <c r="G1165" s="591"/>
    </row>
    <row r="1166" spans="1:8" s="592" customFormat="1">
      <c r="A1166" s="615"/>
      <c r="B1166" s="594" t="s">
        <v>1805</v>
      </c>
      <c r="C1166" s="595" t="s">
        <v>348</v>
      </c>
      <c r="D1166" s="595">
        <v>33</v>
      </c>
      <c r="E1166" s="595"/>
      <c r="F1166" s="595">
        <f>D1166*E1166</f>
        <v>0</v>
      </c>
      <c r="G1166" s="591"/>
    </row>
    <row r="1167" spans="1:8" s="208" customFormat="1">
      <c r="A1167" s="531"/>
      <c r="B1167" s="108"/>
      <c r="C1167" s="541"/>
      <c r="D1167" s="541"/>
      <c r="E1167" s="541"/>
      <c r="F1167" s="541"/>
      <c r="G1167" s="108"/>
      <c r="H1167" s="108"/>
    </row>
    <row r="1168" spans="1:8" s="208" customFormat="1" ht="26.4">
      <c r="A1168" s="610" t="s">
        <v>1100</v>
      </c>
      <c r="B1168" s="108" t="s">
        <v>1778</v>
      </c>
      <c r="C1168" s="541"/>
      <c r="D1168" s="541"/>
      <c r="E1168" s="541"/>
      <c r="F1168" s="541"/>
      <c r="G1168" s="108"/>
      <c r="H1168" s="108"/>
    </row>
    <row r="1169" spans="1:8" s="208" customFormat="1" ht="52.8">
      <c r="A1169" s="531"/>
      <c r="B1169" s="108" t="s">
        <v>1777</v>
      </c>
      <c r="C1169" s="541"/>
      <c r="D1169" s="541"/>
      <c r="E1169" s="541"/>
      <c r="F1169" s="541"/>
      <c r="G1169" s="108"/>
      <c r="H1169" s="108"/>
    </row>
    <row r="1170" spans="1:8" s="208" customFormat="1">
      <c r="A1170" s="531"/>
      <c r="B1170" s="108" t="s">
        <v>544</v>
      </c>
      <c r="C1170" s="541" t="s">
        <v>538</v>
      </c>
      <c r="D1170" s="541">
        <v>42.5</v>
      </c>
      <c r="E1170" s="541"/>
      <c r="F1170" s="541">
        <f>D1170*E1170</f>
        <v>0</v>
      </c>
      <c r="G1170" s="108"/>
      <c r="H1170" s="108"/>
    </row>
    <row r="1171" spans="1:8" s="572" customFormat="1">
      <c r="A1171" s="611"/>
      <c r="B1171" s="125"/>
      <c r="C1171" s="55"/>
      <c r="D1171" s="64"/>
      <c r="E1171" s="207"/>
      <c r="F1171" s="64"/>
    </row>
    <row r="1172" spans="1:8" s="526" customFormat="1" ht="39.6">
      <c r="A1172" s="608" t="s">
        <v>1096</v>
      </c>
      <c r="B1172" s="108" t="s">
        <v>1807</v>
      </c>
      <c r="C1172" s="523"/>
      <c r="D1172" s="524"/>
      <c r="E1172" s="568"/>
      <c r="F1172" s="524"/>
    </row>
    <row r="1173" spans="1:8" s="526" customFormat="1" ht="66">
      <c r="A1173" s="608"/>
      <c r="B1173" s="108" t="s">
        <v>1808</v>
      </c>
      <c r="C1173" s="523"/>
      <c r="D1173" s="524"/>
      <c r="E1173" s="568"/>
      <c r="F1173" s="524"/>
    </row>
    <row r="1174" spans="1:8" s="526" customFormat="1" ht="39.6">
      <c r="A1174" s="608"/>
      <c r="B1174" s="570" t="s">
        <v>1806</v>
      </c>
      <c r="C1174" s="523"/>
      <c r="D1174" s="524"/>
      <c r="E1174" s="568"/>
      <c r="F1174" s="524"/>
    </row>
    <row r="1175" spans="1:8" s="526" customFormat="1">
      <c r="A1175" s="612"/>
      <c r="B1175" s="108" t="s">
        <v>534</v>
      </c>
      <c r="C1175" s="541" t="s">
        <v>348</v>
      </c>
      <c r="D1175" s="541">
        <v>210</v>
      </c>
      <c r="E1175" s="541"/>
      <c r="F1175" s="541">
        <f>D1175*E1175</f>
        <v>0</v>
      </c>
    </row>
    <row r="1176" spans="1:8" s="310" customFormat="1" ht="13.8" thickBot="1">
      <c r="A1176" s="254"/>
      <c r="C1176" s="362"/>
      <c r="D1176" s="362"/>
      <c r="E1176" s="231"/>
      <c r="F1176" s="362"/>
    </row>
    <row r="1177" spans="1:8" s="426" customFormat="1" ht="13.8" thickBot="1">
      <c r="A1177" s="359"/>
      <c r="B1177" s="437" t="s">
        <v>2237</v>
      </c>
      <c r="C1177" s="311"/>
      <c r="D1177" s="311"/>
      <c r="E1177" s="1127"/>
      <c r="F1177" s="312">
        <f>SUM(F1147:F1175)</f>
        <v>0</v>
      </c>
    </row>
    <row r="1178" spans="1:8" s="426" customFormat="1">
      <c r="A1178" s="354"/>
      <c r="B1178" s="315"/>
      <c r="C1178" s="304"/>
      <c r="D1178" s="304"/>
      <c r="E1178" s="222"/>
      <c r="F1178" s="331"/>
    </row>
    <row r="1179" spans="1:8" s="426" customFormat="1">
      <c r="A1179" s="355" t="s">
        <v>1828</v>
      </c>
      <c r="B1179" s="303" t="s">
        <v>548</v>
      </c>
      <c r="C1179" s="330"/>
      <c r="D1179" s="331"/>
      <c r="E1179" s="223"/>
      <c r="F1179" s="331"/>
      <c r="G1179" s="322"/>
    </row>
    <row r="1180" spans="1:8" s="426" customFormat="1">
      <c r="A1180" s="357"/>
      <c r="B1180" s="315"/>
      <c r="C1180" s="330"/>
      <c r="D1180" s="331"/>
      <c r="E1180" s="223"/>
      <c r="F1180" s="331"/>
      <c r="G1180" s="322"/>
    </row>
    <row r="1181" spans="1:8" s="426" customFormat="1">
      <c r="A1181" s="357"/>
      <c r="B1181" s="376" t="s">
        <v>547</v>
      </c>
      <c r="C1181" s="330"/>
      <c r="D1181" s="331"/>
      <c r="E1181" s="223"/>
      <c r="F1181" s="331"/>
      <c r="G1181" s="322"/>
    </row>
    <row r="1182" spans="1:8" s="426" customFormat="1" ht="116.25" customHeight="1">
      <c r="A1182" s="357"/>
      <c r="B1182" s="310" t="s">
        <v>1779</v>
      </c>
      <c r="C1182" s="330"/>
      <c r="D1182" s="331"/>
      <c r="E1182" s="223"/>
      <c r="F1182" s="331"/>
      <c r="G1182" s="322"/>
    </row>
    <row r="1183" spans="1:8" s="426" customFormat="1">
      <c r="A1183" s="328"/>
      <c r="B1183" s="310" t="s">
        <v>974</v>
      </c>
      <c r="C1183" s="330"/>
      <c r="D1183" s="331"/>
      <c r="E1183" s="223"/>
      <c r="F1183" s="305"/>
    </row>
    <row r="1184" spans="1:8" s="426" customFormat="1">
      <c r="A1184" s="357" t="s">
        <v>975</v>
      </c>
      <c r="B1184" s="310" t="s">
        <v>976</v>
      </c>
      <c r="C1184" s="330"/>
      <c r="D1184" s="331"/>
      <c r="E1184" s="223"/>
      <c r="F1184" s="331"/>
      <c r="G1184" s="322"/>
    </row>
    <row r="1185" spans="1:7" s="426" customFormat="1">
      <c r="A1185" s="357" t="s">
        <v>975</v>
      </c>
      <c r="B1185" s="310" t="s">
        <v>977</v>
      </c>
      <c r="C1185" s="330"/>
      <c r="D1185" s="331"/>
      <c r="E1185" s="223"/>
      <c r="F1185" s="331"/>
      <c r="G1185" s="322"/>
    </row>
    <row r="1186" spans="1:7" s="426" customFormat="1" ht="26.4">
      <c r="A1186" s="357" t="s">
        <v>975</v>
      </c>
      <c r="B1186" s="353" t="s">
        <v>978</v>
      </c>
      <c r="C1186" s="330"/>
      <c r="D1186" s="331"/>
      <c r="E1186" s="223"/>
      <c r="F1186" s="331"/>
      <c r="G1186" s="322"/>
    </row>
    <row r="1187" spans="1:7" s="426" customFormat="1" ht="26.4">
      <c r="A1187" s="357" t="s">
        <v>975</v>
      </c>
      <c r="B1187" s="353" t="s">
        <v>979</v>
      </c>
      <c r="C1187" s="330"/>
      <c r="D1187" s="331"/>
      <c r="E1187" s="223"/>
      <c r="F1187" s="331"/>
      <c r="G1187" s="322"/>
    </row>
    <row r="1188" spans="1:7" s="426" customFormat="1" ht="26.4">
      <c r="A1188" s="357" t="s">
        <v>975</v>
      </c>
      <c r="B1188" s="353" t="s">
        <v>550</v>
      </c>
      <c r="C1188" s="330"/>
      <c r="D1188" s="331"/>
      <c r="E1188" s="223"/>
      <c r="F1188" s="331"/>
      <c r="G1188" s="322"/>
    </row>
    <row r="1189" spans="1:7" s="426" customFormat="1">
      <c r="A1189" s="328"/>
      <c r="B1189" s="315"/>
      <c r="C1189" s="330"/>
      <c r="D1189" s="331"/>
      <c r="E1189" s="223"/>
      <c r="F1189" s="305"/>
    </row>
    <row r="1190" spans="1:7" s="467" customFormat="1">
      <c r="A1190" s="465" t="s">
        <v>1829</v>
      </c>
      <c r="B1190" s="310" t="s">
        <v>1780</v>
      </c>
      <c r="C1190" s="356"/>
      <c r="D1190" s="466"/>
      <c r="E1190" s="525"/>
      <c r="F1190" s="466"/>
    </row>
    <row r="1191" spans="1:7" s="467" customFormat="1" ht="52.8">
      <c r="A1191" s="465"/>
      <c r="B1191" s="310" t="s">
        <v>1781</v>
      </c>
      <c r="C1191" s="356"/>
      <c r="D1191" s="466"/>
      <c r="E1191" s="525"/>
      <c r="F1191" s="466"/>
    </row>
    <row r="1192" spans="1:7" s="467" customFormat="1" ht="39.6">
      <c r="A1192" s="465"/>
      <c r="B1192" s="310" t="s">
        <v>980</v>
      </c>
      <c r="C1192" s="356"/>
      <c r="D1192" s="466"/>
      <c r="E1192" s="525"/>
      <c r="F1192" s="466"/>
    </row>
    <row r="1193" spans="1:7" s="467" customFormat="1" ht="26.4">
      <c r="A1193" s="465"/>
      <c r="B1193" s="310" t="s">
        <v>1782</v>
      </c>
      <c r="C1193" s="356"/>
      <c r="D1193" s="474"/>
      <c r="E1193" s="525"/>
      <c r="F1193" s="466"/>
    </row>
    <row r="1194" spans="1:7" s="467" customFormat="1">
      <c r="A1194" s="465"/>
      <c r="B1194" s="310" t="s">
        <v>1787</v>
      </c>
      <c r="C1194" s="356"/>
      <c r="D1194" s="474"/>
      <c r="E1194" s="525"/>
      <c r="F1194" s="466"/>
    </row>
    <row r="1195" spans="1:7" s="467" customFormat="1">
      <c r="B1195" s="310" t="s">
        <v>534</v>
      </c>
      <c r="C1195" s="362" t="s">
        <v>348</v>
      </c>
      <c r="D1195" s="574">
        <v>60</v>
      </c>
      <c r="E1195" s="231"/>
      <c r="F1195" s="362">
        <f>D1195*E1195</f>
        <v>0</v>
      </c>
    </row>
    <row r="1196" spans="1:7" s="426" customFormat="1">
      <c r="A1196" s="328"/>
      <c r="B1196" s="315"/>
      <c r="C1196" s="330"/>
      <c r="D1196" s="349"/>
      <c r="E1196" s="223"/>
      <c r="F1196" s="305"/>
    </row>
    <row r="1197" spans="1:7" s="467" customFormat="1">
      <c r="A1197" s="465" t="s">
        <v>1830</v>
      </c>
      <c r="B1197" s="310" t="s">
        <v>1097</v>
      </c>
      <c r="C1197" s="356"/>
      <c r="D1197" s="474"/>
      <c r="E1197" s="525"/>
      <c r="F1197" s="466"/>
    </row>
    <row r="1198" spans="1:7" s="467" customFormat="1">
      <c r="A1198" s="465"/>
      <c r="B1198" s="310" t="s">
        <v>1789</v>
      </c>
      <c r="C1198" s="356"/>
      <c r="D1198" s="474"/>
      <c r="E1198" s="525"/>
      <c r="F1198" s="466"/>
    </row>
    <row r="1199" spans="1:7" s="467" customFormat="1">
      <c r="A1199" s="465"/>
      <c r="B1199" s="108" t="s">
        <v>2238</v>
      </c>
      <c r="C1199" s="356"/>
      <c r="D1199" s="474"/>
      <c r="E1199" s="525"/>
      <c r="F1199" s="466"/>
    </row>
    <row r="1200" spans="1:7" s="467" customFormat="1" ht="26.4">
      <c r="A1200" s="465"/>
      <c r="B1200" s="310" t="s">
        <v>1785</v>
      </c>
      <c r="C1200" s="356"/>
      <c r="D1200" s="474"/>
      <c r="E1200" s="525"/>
      <c r="F1200" s="466"/>
    </row>
    <row r="1201" spans="1:8" s="467" customFormat="1">
      <c r="A1201" s="465"/>
      <c r="B1201" s="310" t="s">
        <v>1787</v>
      </c>
      <c r="C1201" s="356"/>
      <c r="D1201" s="474"/>
      <c r="E1201" s="525"/>
      <c r="F1201" s="466"/>
    </row>
    <row r="1202" spans="1:8" s="467" customFormat="1">
      <c r="B1202" s="310" t="s">
        <v>534</v>
      </c>
      <c r="C1202" s="362" t="s">
        <v>348</v>
      </c>
      <c r="D1202" s="574">
        <v>225</v>
      </c>
      <c r="E1202" s="231"/>
      <c r="F1202" s="362">
        <f>D1202*E1202</f>
        <v>0</v>
      </c>
    </row>
    <row r="1203" spans="1:8" s="566" customFormat="1">
      <c r="A1203" s="581"/>
      <c r="B1203" s="125"/>
      <c r="C1203" s="55"/>
      <c r="D1203" s="64"/>
      <c r="E1203" s="207"/>
      <c r="F1203" s="207"/>
    </row>
    <row r="1204" spans="1:8" s="526" customFormat="1">
      <c r="A1204" s="522" t="s">
        <v>1831</v>
      </c>
      <c r="B1204" s="108" t="s">
        <v>1784</v>
      </c>
      <c r="C1204" s="523"/>
      <c r="D1204" s="524"/>
      <c r="E1204" s="568"/>
      <c r="F1204" s="524"/>
    </row>
    <row r="1205" spans="1:8" s="526" customFormat="1">
      <c r="A1205" s="522"/>
      <c r="B1205" s="108" t="s">
        <v>2238</v>
      </c>
      <c r="C1205" s="523"/>
      <c r="D1205" s="524"/>
      <c r="E1205" s="568"/>
      <c r="F1205" s="524"/>
    </row>
    <row r="1206" spans="1:8" s="467" customFormat="1">
      <c r="A1206" s="465"/>
      <c r="B1206" s="310" t="s">
        <v>1787</v>
      </c>
      <c r="C1206" s="356"/>
      <c r="D1206" s="466"/>
      <c r="E1206" s="525"/>
      <c r="F1206" s="466"/>
    </row>
    <row r="1207" spans="1:8" s="526" customFormat="1">
      <c r="B1207" s="108" t="s">
        <v>544</v>
      </c>
      <c r="C1207" s="541"/>
      <c r="D1207" s="541"/>
      <c r="E1207" s="541"/>
      <c r="F1207" s="541"/>
    </row>
    <row r="1208" spans="1:8" s="526" customFormat="1">
      <c r="B1208" s="570" t="s">
        <v>1786</v>
      </c>
      <c r="C1208" s="541" t="s">
        <v>538</v>
      </c>
      <c r="D1208" s="582">
        <v>30</v>
      </c>
      <c r="E1208" s="541"/>
      <c r="F1208" s="541">
        <f>D1208*E1208</f>
        <v>0</v>
      </c>
    </row>
    <row r="1209" spans="1:8" s="252" customFormat="1">
      <c r="A1209" s="310"/>
      <c r="B1209" s="310"/>
      <c r="C1209" s="362"/>
      <c r="D1209" s="362"/>
      <c r="E1209" s="231"/>
      <c r="F1209" s="362"/>
      <c r="G1209" s="310"/>
      <c r="H1209" s="310"/>
    </row>
    <row r="1210" spans="1:8" s="252" customFormat="1">
      <c r="A1210" s="379" t="s">
        <v>1832</v>
      </c>
      <c r="B1210" s="310" t="s">
        <v>1788</v>
      </c>
      <c r="C1210" s="362"/>
      <c r="D1210" s="362"/>
      <c r="E1210" s="231"/>
      <c r="F1210" s="362"/>
      <c r="G1210" s="310"/>
      <c r="H1210" s="310"/>
    </row>
    <row r="1211" spans="1:8" s="252" customFormat="1" ht="66">
      <c r="A1211" s="310"/>
      <c r="B1211" s="310" t="s">
        <v>1783</v>
      </c>
      <c r="C1211" s="362"/>
      <c r="D1211" s="362"/>
      <c r="E1211" s="231"/>
      <c r="F1211" s="362"/>
      <c r="G1211" s="310"/>
      <c r="H1211" s="310"/>
    </row>
    <row r="1212" spans="1:8" s="252" customFormat="1">
      <c r="A1212" s="310"/>
      <c r="B1212" s="310" t="s">
        <v>544</v>
      </c>
      <c r="C1212" s="362" t="s">
        <v>538</v>
      </c>
      <c r="D1212" s="574">
        <v>8</v>
      </c>
      <c r="E1212" s="231"/>
      <c r="F1212" s="362">
        <f>D1212*E1212</f>
        <v>0</v>
      </c>
      <c r="G1212" s="310"/>
      <c r="H1212" s="310"/>
    </row>
    <row r="1213" spans="1:8" s="373" customFormat="1" ht="13.8" thickBot="1">
      <c r="A1213" s="374"/>
      <c r="B1213" s="371"/>
      <c r="C1213" s="372"/>
      <c r="D1213" s="470"/>
      <c r="E1213" s="471"/>
      <c r="F1213" s="372"/>
    </row>
    <row r="1214" spans="1:8" s="426" customFormat="1" ht="13.8" thickBot="1">
      <c r="A1214" s="359"/>
      <c r="B1214" s="437" t="s">
        <v>2239</v>
      </c>
      <c r="C1214" s="311"/>
      <c r="D1214" s="311"/>
      <c r="E1214" s="1127"/>
      <c r="F1214" s="312">
        <f>SUM(F1190:F1212)</f>
        <v>0</v>
      </c>
    </row>
    <row r="1215" spans="1:8" s="426" customFormat="1">
      <c r="A1215" s="330"/>
      <c r="C1215" s="308"/>
      <c r="D1215" s="331"/>
      <c r="E1215" s="227"/>
      <c r="F1215" s="331"/>
    </row>
    <row r="1216" spans="1:8" s="426" customFormat="1">
      <c r="A1216" s="355" t="s">
        <v>545</v>
      </c>
      <c r="B1216" s="303" t="s">
        <v>551</v>
      </c>
      <c r="C1216" s="330"/>
      <c r="D1216" s="331"/>
      <c r="E1216" s="223"/>
      <c r="F1216" s="331"/>
      <c r="G1216" s="322"/>
    </row>
    <row r="1217" spans="1:7" s="426" customFormat="1">
      <c r="A1217" s="357"/>
      <c r="B1217" s="315"/>
      <c r="C1217" s="330"/>
      <c r="D1217" s="331"/>
      <c r="E1217" s="223"/>
      <c r="F1217" s="331"/>
      <c r="G1217" s="322"/>
    </row>
    <row r="1218" spans="1:7" s="467" customFormat="1" ht="26.4">
      <c r="A1218" s="465" t="s">
        <v>546</v>
      </c>
      <c r="B1218" s="310" t="s">
        <v>1790</v>
      </c>
      <c r="C1218" s="356"/>
      <c r="D1218" s="466"/>
      <c r="E1218" s="525"/>
      <c r="F1218" s="466"/>
    </row>
    <row r="1219" spans="1:7" s="467" customFormat="1" ht="132">
      <c r="A1219" s="465"/>
      <c r="B1219" s="353" t="s">
        <v>967</v>
      </c>
      <c r="C1219" s="356"/>
      <c r="D1219" s="466"/>
      <c r="E1219" s="525"/>
      <c r="F1219" s="466"/>
    </row>
    <row r="1220" spans="1:7" s="467" customFormat="1" ht="52.8">
      <c r="A1220" s="465"/>
      <c r="B1220" s="353" t="s">
        <v>968</v>
      </c>
      <c r="C1220" s="356"/>
      <c r="D1220" s="466"/>
      <c r="E1220" s="525"/>
      <c r="F1220" s="466"/>
    </row>
    <row r="1221" spans="1:7" s="467" customFormat="1" ht="26.4">
      <c r="A1221" s="465"/>
      <c r="B1221" s="467" t="s">
        <v>969</v>
      </c>
      <c r="C1221" s="356"/>
      <c r="D1221" s="466"/>
      <c r="E1221" s="525"/>
      <c r="F1221" s="466"/>
    </row>
    <row r="1222" spans="1:7" s="426" customFormat="1" ht="39.6">
      <c r="A1222" s="308"/>
      <c r="B1222" s="375" t="s">
        <v>970</v>
      </c>
      <c r="C1222" s="308"/>
      <c r="D1222" s="466"/>
      <c r="E1222" s="223"/>
      <c r="F1222" s="305"/>
      <c r="G1222" s="322"/>
    </row>
    <row r="1223" spans="1:7" s="467" customFormat="1" ht="39.6">
      <c r="A1223" s="465"/>
      <c r="B1223" s="310" t="s">
        <v>971</v>
      </c>
      <c r="C1223" s="356"/>
      <c r="D1223" s="466"/>
      <c r="E1223" s="525"/>
      <c r="F1223" s="466"/>
    </row>
    <row r="1224" spans="1:7" s="426" customFormat="1" ht="26.4">
      <c r="A1224" s="308"/>
      <c r="B1224" s="375" t="s">
        <v>1635</v>
      </c>
      <c r="C1224" s="308"/>
      <c r="D1224" s="305"/>
      <c r="E1224" s="223"/>
      <c r="F1224" s="305"/>
      <c r="G1224" s="322"/>
    </row>
    <row r="1225" spans="1:7" s="467" customFormat="1">
      <c r="A1225" s="465"/>
      <c r="B1225" s="310" t="s">
        <v>555</v>
      </c>
      <c r="C1225" s="356"/>
      <c r="D1225" s="466"/>
      <c r="E1225" s="525"/>
      <c r="F1225" s="466"/>
    </row>
    <row r="1226" spans="1:7" s="467" customFormat="1">
      <c r="A1226" s="465"/>
      <c r="B1226" s="358" t="s">
        <v>1118</v>
      </c>
      <c r="C1226" s="356"/>
      <c r="D1226" s="466"/>
      <c r="E1226" s="525"/>
      <c r="F1226" s="466"/>
    </row>
    <row r="1227" spans="1:7" s="467" customFormat="1">
      <c r="B1227" s="310" t="s">
        <v>534</v>
      </c>
      <c r="E1227" s="1129"/>
    </row>
    <row r="1228" spans="1:7" s="526" customFormat="1">
      <c r="B1228" s="570" t="s">
        <v>1792</v>
      </c>
      <c r="C1228" s="541" t="s">
        <v>348</v>
      </c>
      <c r="D1228" s="553">
        <v>870</v>
      </c>
      <c r="E1228" s="541"/>
      <c r="F1228" s="541">
        <f>D1228*E1228</f>
        <v>0</v>
      </c>
    </row>
    <row r="1229" spans="1:7" s="526" customFormat="1">
      <c r="B1229" s="570" t="s">
        <v>1793</v>
      </c>
      <c r="C1229" s="541" t="s">
        <v>348</v>
      </c>
      <c r="D1229" s="553">
        <v>80</v>
      </c>
      <c r="E1229" s="541"/>
      <c r="F1229" s="541">
        <f>D1229*E1229</f>
        <v>0</v>
      </c>
    </row>
    <row r="1230" spans="1:7" s="526" customFormat="1">
      <c r="B1230" s="570" t="s">
        <v>1794</v>
      </c>
      <c r="C1230" s="541" t="s">
        <v>348</v>
      </c>
      <c r="D1230" s="585">
        <v>200</v>
      </c>
      <c r="E1230" s="541"/>
      <c r="F1230" s="541">
        <f>D1230*E1230</f>
        <v>0</v>
      </c>
    </row>
    <row r="1231" spans="1:7" s="526" customFormat="1">
      <c r="B1231" s="570" t="s">
        <v>1791</v>
      </c>
      <c r="C1231" s="541" t="s">
        <v>348</v>
      </c>
      <c r="D1231" s="582">
        <v>1160</v>
      </c>
      <c r="E1231" s="541"/>
      <c r="F1231" s="541">
        <f>D1231*E1231</f>
        <v>0</v>
      </c>
    </row>
    <row r="1232" spans="1:7" s="526" customFormat="1">
      <c r="B1232" s="570" t="s">
        <v>1795</v>
      </c>
      <c r="C1232" s="541" t="s">
        <v>348</v>
      </c>
      <c r="D1232" s="582">
        <v>920</v>
      </c>
      <c r="E1232" s="541"/>
      <c r="F1232" s="541">
        <f>D1232*E1232</f>
        <v>0</v>
      </c>
    </row>
    <row r="1233" spans="1:6" s="426" customFormat="1">
      <c r="A1233" s="328"/>
      <c r="B1233" s="315"/>
      <c r="C1233" s="330"/>
      <c r="D1233" s="331"/>
      <c r="E1233" s="223"/>
      <c r="F1233" s="305"/>
    </row>
    <row r="1234" spans="1:6" s="467" customFormat="1" ht="39.6">
      <c r="A1234" s="465" t="s">
        <v>947</v>
      </c>
      <c r="B1234" s="310" t="s">
        <v>2679</v>
      </c>
      <c r="C1234" s="356"/>
      <c r="D1234" s="466"/>
      <c r="E1234" s="525"/>
      <c r="F1234" s="466"/>
    </row>
    <row r="1235" spans="1:6" s="467" customFormat="1">
      <c r="A1235" s="465"/>
      <c r="B1235" s="310" t="s">
        <v>1809</v>
      </c>
      <c r="C1235" s="356"/>
      <c r="D1235" s="466"/>
      <c r="E1235" s="525"/>
      <c r="F1235" s="466"/>
    </row>
    <row r="1236" spans="1:6" s="467" customFormat="1">
      <c r="A1236" s="465"/>
      <c r="B1236" s="310" t="s">
        <v>972</v>
      </c>
      <c r="C1236" s="356"/>
      <c r="D1236" s="466"/>
      <c r="E1236" s="525"/>
      <c r="F1236" s="466"/>
    </row>
    <row r="1237" spans="1:6" s="467" customFormat="1">
      <c r="A1237" s="465"/>
      <c r="B1237" s="358" t="s">
        <v>552</v>
      </c>
      <c r="C1237" s="356"/>
      <c r="D1237" s="466"/>
      <c r="E1237" s="525"/>
      <c r="F1237" s="466"/>
    </row>
    <row r="1238" spans="1:6" s="467" customFormat="1">
      <c r="A1238" s="465"/>
      <c r="B1238" s="358" t="s">
        <v>553</v>
      </c>
      <c r="C1238" s="356"/>
      <c r="D1238" s="466"/>
      <c r="E1238" s="525"/>
      <c r="F1238" s="466"/>
    </row>
    <row r="1239" spans="1:6" s="467" customFormat="1">
      <c r="A1239" s="465"/>
      <c r="B1239" s="358" t="s">
        <v>1118</v>
      </c>
      <c r="C1239" s="356"/>
      <c r="D1239" s="466"/>
      <c r="E1239" s="525"/>
      <c r="F1239" s="466"/>
    </row>
    <row r="1240" spans="1:6" s="467" customFormat="1">
      <c r="A1240" s="465"/>
      <c r="B1240" s="358" t="s">
        <v>554</v>
      </c>
      <c r="C1240" s="356"/>
      <c r="D1240" s="466"/>
      <c r="E1240" s="525"/>
      <c r="F1240" s="466"/>
    </row>
    <row r="1241" spans="1:6" s="358" customFormat="1">
      <c r="B1241" s="358" t="s">
        <v>534</v>
      </c>
      <c r="E1241" s="230"/>
    </row>
    <row r="1242" spans="1:6" s="526" customFormat="1">
      <c r="B1242" s="570" t="s">
        <v>1792</v>
      </c>
      <c r="C1242" s="541" t="s">
        <v>348</v>
      </c>
      <c r="D1242" s="553">
        <v>770</v>
      </c>
      <c r="E1242" s="541"/>
      <c r="F1242" s="541">
        <f>D1242*E1242</f>
        <v>0</v>
      </c>
    </row>
    <row r="1243" spans="1:6" s="526" customFormat="1">
      <c r="B1243" s="570" t="s">
        <v>1793</v>
      </c>
      <c r="C1243" s="541" t="s">
        <v>348</v>
      </c>
      <c r="D1243" s="553">
        <v>80</v>
      </c>
      <c r="E1243" s="541"/>
      <c r="F1243" s="541">
        <f>D1243*E1243</f>
        <v>0</v>
      </c>
    </row>
    <row r="1244" spans="1:6" s="526" customFormat="1">
      <c r="B1244" s="570" t="s">
        <v>1794</v>
      </c>
      <c r="C1244" s="541" t="s">
        <v>348</v>
      </c>
      <c r="D1244" s="585">
        <v>200</v>
      </c>
      <c r="E1244" s="541"/>
      <c r="F1244" s="541">
        <f>D1244*E1244</f>
        <v>0</v>
      </c>
    </row>
    <row r="1245" spans="1:6" s="526" customFormat="1">
      <c r="B1245" s="570" t="s">
        <v>1791</v>
      </c>
      <c r="C1245" s="541" t="s">
        <v>348</v>
      </c>
      <c r="D1245" s="582">
        <v>860</v>
      </c>
      <c r="E1245" s="541"/>
      <c r="F1245" s="541">
        <f>D1245*E1245</f>
        <v>0</v>
      </c>
    </row>
    <row r="1246" spans="1:6" s="526" customFormat="1">
      <c r="B1246" s="570" t="s">
        <v>1795</v>
      </c>
      <c r="C1246" s="541" t="s">
        <v>348</v>
      </c>
      <c r="D1246" s="582">
        <v>710</v>
      </c>
      <c r="E1246" s="541"/>
      <c r="F1246" s="541">
        <f>D1246*E1246</f>
        <v>0</v>
      </c>
    </row>
    <row r="1247" spans="1:6" s="526" customFormat="1">
      <c r="B1247" s="570" t="s">
        <v>1798</v>
      </c>
      <c r="C1247" s="541" t="s">
        <v>348</v>
      </c>
      <c r="D1247" s="582">
        <v>2598</v>
      </c>
      <c r="E1247" s="541"/>
      <c r="F1247" s="541">
        <f t="shared" ref="F1247:F1248" si="6">D1247*E1247</f>
        <v>0</v>
      </c>
    </row>
    <row r="1248" spans="1:6" s="526" customFormat="1">
      <c r="B1248" s="570" t="s">
        <v>1799</v>
      </c>
      <c r="C1248" s="541" t="s">
        <v>348</v>
      </c>
      <c r="D1248" s="582">
        <v>1862</v>
      </c>
      <c r="E1248" s="541"/>
      <c r="F1248" s="541">
        <f t="shared" si="6"/>
        <v>0</v>
      </c>
    </row>
    <row r="1249" spans="1:6" s="572" customFormat="1">
      <c r="A1249" s="581"/>
      <c r="B1249" s="125"/>
      <c r="C1249" s="55"/>
      <c r="D1249" s="64"/>
      <c r="E1249" s="223"/>
      <c r="F1249" s="207"/>
    </row>
    <row r="1250" spans="1:6" s="526" customFormat="1" ht="52.8">
      <c r="A1250" s="522" t="s">
        <v>948</v>
      </c>
      <c r="B1250" s="108" t="s">
        <v>2680</v>
      </c>
      <c r="C1250" s="523"/>
      <c r="D1250" s="524"/>
      <c r="E1250" s="525"/>
      <c r="F1250" s="524"/>
    </row>
    <row r="1251" spans="1:6" s="526" customFormat="1">
      <c r="A1251" s="522"/>
      <c r="B1251" s="108" t="s">
        <v>1845</v>
      </c>
      <c r="C1251" s="523"/>
      <c r="D1251" s="524"/>
      <c r="E1251" s="525"/>
      <c r="F1251" s="524"/>
    </row>
    <row r="1252" spans="1:6" s="526" customFormat="1">
      <c r="A1252" s="522"/>
      <c r="B1252" s="108" t="s">
        <v>972</v>
      </c>
      <c r="C1252" s="523"/>
      <c r="D1252" s="524"/>
      <c r="E1252" s="525"/>
      <c r="F1252" s="524"/>
    </row>
    <row r="1253" spans="1:6" s="526" customFormat="1">
      <c r="A1253" s="522"/>
      <c r="B1253" s="570" t="s">
        <v>552</v>
      </c>
      <c r="C1253" s="523"/>
      <c r="D1253" s="524"/>
      <c r="E1253" s="525"/>
      <c r="F1253" s="524"/>
    </row>
    <row r="1254" spans="1:6" s="526" customFormat="1">
      <c r="A1254" s="522"/>
      <c r="B1254" s="570" t="s">
        <v>553</v>
      </c>
      <c r="C1254" s="523"/>
      <c r="D1254" s="524"/>
      <c r="E1254" s="525"/>
      <c r="F1254" s="524"/>
    </row>
    <row r="1255" spans="1:6" s="526" customFormat="1">
      <c r="A1255" s="522"/>
      <c r="B1255" s="570" t="s">
        <v>1810</v>
      </c>
      <c r="C1255" s="523"/>
      <c r="D1255" s="524"/>
      <c r="E1255" s="525"/>
      <c r="F1255" s="524"/>
    </row>
    <row r="1256" spans="1:6" s="526" customFormat="1">
      <c r="A1256" s="522"/>
      <c r="B1256" s="570" t="s">
        <v>554</v>
      </c>
      <c r="C1256" s="523"/>
      <c r="D1256" s="524"/>
      <c r="E1256" s="525"/>
      <c r="F1256" s="524"/>
    </row>
    <row r="1257" spans="1:6" s="526" customFormat="1">
      <c r="A1257" s="522"/>
      <c r="B1257" s="108" t="s">
        <v>534</v>
      </c>
      <c r="C1257" s="541" t="s">
        <v>348</v>
      </c>
      <c r="D1257" s="541">
        <v>610</v>
      </c>
      <c r="E1257" s="231"/>
      <c r="F1257" s="541">
        <f>D1257*E1257</f>
        <v>0</v>
      </c>
    </row>
    <row r="1258" spans="1:6" s="373" customFormat="1" ht="13.8" thickBot="1">
      <c r="A1258" s="374"/>
      <c r="B1258" s="371"/>
      <c r="C1258" s="372"/>
      <c r="D1258" s="470"/>
      <c r="E1258" s="471"/>
      <c r="F1258" s="372"/>
    </row>
    <row r="1259" spans="1:6" s="426" customFormat="1" ht="13.8" thickBot="1">
      <c r="A1259" s="359"/>
      <c r="B1259" s="437" t="s">
        <v>2240</v>
      </c>
      <c r="C1259" s="311"/>
      <c r="D1259" s="311"/>
      <c r="E1259" s="224"/>
      <c r="F1259" s="312">
        <f>SUM(F1218:F1257)</f>
        <v>0</v>
      </c>
    </row>
    <row r="1260" spans="1:6" s="426" customFormat="1">
      <c r="A1260" s="330"/>
      <c r="C1260" s="308"/>
      <c r="D1260" s="331"/>
      <c r="E1260" s="227"/>
      <c r="F1260" s="331"/>
    </row>
    <row r="1261" spans="1:6">
      <c r="C1261" s="446"/>
      <c r="D1261" s="446"/>
      <c r="E1261" s="446"/>
      <c r="F1261" s="446"/>
    </row>
    <row r="1262" spans="1:6" s="467" customFormat="1">
      <c r="A1262" s="475"/>
      <c r="C1262" s="476"/>
      <c r="D1262" s="466"/>
      <c r="E1262" s="476"/>
      <c r="F1262" s="466"/>
    </row>
    <row r="1263" spans="1:6">
      <c r="A1263" s="477"/>
    </row>
    <row r="1264" spans="1:6">
      <c r="A1264" s="477"/>
    </row>
    <row r="1265" spans="1:6" ht="13.8" thickBot="1">
      <c r="A1265" s="380" t="s">
        <v>126</v>
      </c>
      <c r="B1265" s="381" t="s">
        <v>530</v>
      </c>
      <c r="C1265" s="382"/>
      <c r="D1265" s="383"/>
      <c r="E1265" s="383"/>
      <c r="F1265" s="384"/>
    </row>
    <row r="1266" spans="1:6" ht="13.8" thickTop="1">
      <c r="A1266" s="385"/>
      <c r="B1266" s="386"/>
      <c r="C1266" s="387"/>
      <c r="D1266" s="388"/>
      <c r="E1266" s="388"/>
      <c r="F1266" s="389"/>
    </row>
    <row r="1267" spans="1:6">
      <c r="A1267" s="390" t="s">
        <v>335</v>
      </c>
      <c r="B1267" s="424" t="s">
        <v>336</v>
      </c>
      <c r="C1267" s="391"/>
      <c r="D1267" s="391"/>
      <c r="E1267" s="392"/>
      <c r="F1267" s="393">
        <f>F808</f>
        <v>0</v>
      </c>
    </row>
    <row r="1268" spans="1:6">
      <c r="A1268" s="394"/>
      <c r="B1268" s="395"/>
      <c r="C1268" s="388"/>
      <c r="D1268" s="388"/>
      <c r="E1268" s="396"/>
      <c r="F1268" s="389"/>
    </row>
    <row r="1269" spans="1:6">
      <c r="A1269" s="390" t="s">
        <v>337</v>
      </c>
      <c r="B1269" s="424" t="s">
        <v>1011</v>
      </c>
      <c r="C1269" s="391"/>
      <c r="D1269" s="391"/>
      <c r="E1269" s="392"/>
      <c r="F1269" s="393">
        <f>F863</f>
        <v>0</v>
      </c>
    </row>
    <row r="1270" spans="1:6">
      <c r="A1270" s="394"/>
      <c r="B1270" s="395"/>
      <c r="C1270" s="388"/>
      <c r="D1270" s="388"/>
      <c r="E1270" s="396"/>
      <c r="F1270" s="389"/>
    </row>
    <row r="1271" spans="1:6">
      <c r="A1271" s="390" t="s">
        <v>257</v>
      </c>
      <c r="B1271" s="584" t="s">
        <v>259</v>
      </c>
      <c r="C1271" s="391"/>
      <c r="D1271" s="391"/>
      <c r="E1271" s="392"/>
      <c r="F1271" s="393">
        <f>F892</f>
        <v>0</v>
      </c>
    </row>
    <row r="1272" spans="1:6">
      <c r="A1272" s="394"/>
      <c r="B1272" s="395"/>
      <c r="C1272" s="388"/>
      <c r="D1272" s="388"/>
      <c r="E1272" s="396"/>
      <c r="F1272" s="389"/>
    </row>
    <row r="1273" spans="1:6">
      <c r="A1273" s="390" t="s">
        <v>256</v>
      </c>
      <c r="B1273" s="424" t="s">
        <v>284</v>
      </c>
      <c r="C1273" s="391"/>
      <c r="D1273" s="391"/>
      <c r="E1273" s="392"/>
      <c r="F1273" s="393">
        <f>F985</f>
        <v>0</v>
      </c>
    </row>
    <row r="1274" spans="1:6">
      <c r="A1274" s="394"/>
      <c r="B1274" s="395"/>
      <c r="C1274" s="388"/>
      <c r="D1274" s="388"/>
      <c r="E1274" s="396"/>
      <c r="F1274" s="389"/>
    </row>
    <row r="1275" spans="1:6">
      <c r="A1275" s="390" t="s">
        <v>285</v>
      </c>
      <c r="B1275" s="424" t="s">
        <v>1101</v>
      </c>
      <c r="C1275" s="391"/>
      <c r="D1275" s="391"/>
      <c r="E1275" s="392"/>
      <c r="F1275" s="393">
        <f>F1077</f>
        <v>0</v>
      </c>
    </row>
    <row r="1276" spans="1:6">
      <c r="A1276" s="394"/>
      <c r="B1276" s="395"/>
      <c r="C1276" s="388"/>
      <c r="D1276" s="388"/>
      <c r="E1276" s="396"/>
      <c r="F1276" s="389"/>
    </row>
    <row r="1277" spans="1:6">
      <c r="A1277" s="390" t="s">
        <v>333</v>
      </c>
      <c r="B1277" s="424" t="s">
        <v>771</v>
      </c>
      <c r="C1277" s="391"/>
      <c r="D1277" s="391"/>
      <c r="E1277" s="392"/>
      <c r="F1277" s="393">
        <f>F1103</f>
        <v>0</v>
      </c>
    </row>
    <row r="1278" spans="1:6">
      <c r="A1278" s="394"/>
      <c r="B1278" s="395"/>
      <c r="C1278" s="388"/>
      <c r="D1278" s="388"/>
      <c r="E1278" s="396"/>
      <c r="F1278" s="389"/>
    </row>
    <row r="1279" spans="1:6">
      <c r="A1279" s="390" t="s">
        <v>343</v>
      </c>
      <c r="B1279" s="1198" t="s">
        <v>1048</v>
      </c>
      <c r="C1279" s="1199"/>
      <c r="D1279" s="391"/>
      <c r="E1279" s="392"/>
      <c r="F1279" s="393">
        <f>F1141</f>
        <v>0</v>
      </c>
    </row>
    <row r="1280" spans="1:6">
      <c r="A1280" s="394"/>
      <c r="B1280" s="395"/>
      <c r="C1280" s="388"/>
      <c r="D1280" s="388"/>
      <c r="E1280" s="396"/>
      <c r="F1280" s="389"/>
    </row>
    <row r="1281" spans="1:6">
      <c r="A1281" s="390" t="s">
        <v>344</v>
      </c>
      <c r="B1281" s="603" t="s">
        <v>945</v>
      </c>
      <c r="C1281" s="391"/>
      <c r="D1281" s="391"/>
      <c r="E1281" s="392"/>
      <c r="F1281" s="393">
        <f>F1177</f>
        <v>0</v>
      </c>
    </row>
    <row r="1282" spans="1:6">
      <c r="A1282" s="394"/>
      <c r="B1282" s="395"/>
      <c r="C1282" s="388"/>
      <c r="D1282" s="388"/>
      <c r="E1282" s="396"/>
      <c r="F1282" s="389"/>
    </row>
    <row r="1283" spans="1:6">
      <c r="A1283" s="390" t="s">
        <v>342</v>
      </c>
      <c r="B1283" s="424" t="s">
        <v>548</v>
      </c>
      <c r="C1283" s="391"/>
      <c r="D1283" s="391"/>
      <c r="E1283" s="392"/>
      <c r="F1283" s="393">
        <f>F1214</f>
        <v>0</v>
      </c>
    </row>
    <row r="1284" spans="1:6">
      <c r="A1284" s="394"/>
      <c r="B1284" s="395"/>
      <c r="C1284" s="388"/>
      <c r="D1284" s="388"/>
      <c r="E1284" s="396"/>
      <c r="F1284" s="389"/>
    </row>
    <row r="1285" spans="1:6">
      <c r="A1285" s="397" t="s">
        <v>340</v>
      </c>
      <c r="B1285" s="424" t="s">
        <v>551</v>
      </c>
      <c r="C1285" s="391"/>
      <c r="D1285" s="391"/>
      <c r="E1285" s="392"/>
      <c r="F1285" s="393">
        <f>F1259</f>
        <v>0</v>
      </c>
    </row>
    <row r="1286" spans="1:6" ht="13.8" thickBot="1">
      <c r="A1286" s="394"/>
      <c r="B1286" s="395"/>
      <c r="C1286" s="388"/>
      <c r="D1286" s="388"/>
      <c r="E1286" s="396"/>
      <c r="F1286" s="389"/>
    </row>
    <row r="1287" spans="1:6" ht="14.4" thickTop="1" thickBot="1">
      <c r="A1287" s="398" t="s">
        <v>126</v>
      </c>
      <c r="B1287" s="399" t="s">
        <v>531</v>
      </c>
      <c r="C1287" s="400"/>
      <c r="D1287" s="400"/>
      <c r="E1287" s="401"/>
      <c r="F1287" s="402">
        <f>SUM(F1267:F1285)</f>
        <v>0</v>
      </c>
    </row>
    <row r="1288" spans="1:6" ht="13.8" thickTop="1">
      <c r="A1288" s="426"/>
      <c r="B1288" s="426"/>
      <c r="C1288" s="308"/>
      <c r="D1288" s="308"/>
      <c r="E1288" s="308"/>
      <c r="F1288" s="305"/>
    </row>
  </sheetData>
  <mergeCells count="542">
    <mergeCell ref="B781:F781"/>
    <mergeCell ref="B761:F761"/>
    <mergeCell ref="B757:F757"/>
    <mergeCell ref="B758:F758"/>
    <mergeCell ref="B759:F759"/>
    <mergeCell ref="B753:F753"/>
    <mergeCell ref="B754:F754"/>
    <mergeCell ref="B760:F760"/>
    <mergeCell ref="B755:F755"/>
    <mergeCell ref="B756:F756"/>
    <mergeCell ref="B776:F776"/>
    <mergeCell ref="B777:F777"/>
    <mergeCell ref="B778:F778"/>
    <mergeCell ref="B779:F779"/>
    <mergeCell ref="B772:F772"/>
    <mergeCell ref="B773:F773"/>
    <mergeCell ref="B774:F774"/>
    <mergeCell ref="B775:F775"/>
    <mergeCell ref="B763:F763"/>
    <mergeCell ref="B764:F764"/>
    <mergeCell ref="B780:F780"/>
    <mergeCell ref="D766:F766"/>
    <mergeCell ref="D767:F767"/>
    <mergeCell ref="B771:F771"/>
    <mergeCell ref="B718:F718"/>
    <mergeCell ref="B713:F713"/>
    <mergeCell ref="B681:F681"/>
    <mergeCell ref="B682:F682"/>
    <mergeCell ref="B680:F680"/>
    <mergeCell ref="B684:F684"/>
    <mergeCell ref="B673:F673"/>
    <mergeCell ref="B676:F676"/>
    <mergeCell ref="B691:F691"/>
    <mergeCell ref="B674:F674"/>
    <mergeCell ref="B701:F701"/>
    <mergeCell ref="B708:F708"/>
    <mergeCell ref="B711:F711"/>
    <mergeCell ref="B717:F717"/>
    <mergeCell ref="B698:F698"/>
    <mergeCell ref="B700:F700"/>
    <mergeCell ref="B689:F689"/>
    <mergeCell ref="B715:F715"/>
    <mergeCell ref="B706:F706"/>
    <mergeCell ref="B709:F709"/>
    <mergeCell ref="B712:F712"/>
    <mergeCell ref="B714:F714"/>
    <mergeCell ref="B704:F704"/>
    <mergeCell ref="B668:F668"/>
    <mergeCell ref="B670:F670"/>
    <mergeCell ref="B669:F669"/>
    <mergeCell ref="B671:F671"/>
    <mergeCell ref="B672:F672"/>
    <mergeCell ref="B594:F594"/>
    <mergeCell ref="B597:F597"/>
    <mergeCell ref="B662:F662"/>
    <mergeCell ref="B650:F650"/>
    <mergeCell ref="B654:F654"/>
    <mergeCell ref="B598:F598"/>
    <mergeCell ref="B659:F659"/>
    <mergeCell ref="B661:F661"/>
    <mergeCell ref="B600:F600"/>
    <mergeCell ref="B621:F621"/>
    <mergeCell ref="B631:F631"/>
    <mergeCell ref="B632:F632"/>
    <mergeCell ref="B633:F633"/>
    <mergeCell ref="B634:F634"/>
    <mergeCell ref="B628:F628"/>
    <mergeCell ref="B629:F629"/>
    <mergeCell ref="B622:F622"/>
    <mergeCell ref="B623:F623"/>
    <mergeCell ref="B624:F624"/>
    <mergeCell ref="B584:F584"/>
    <mergeCell ref="B586:F586"/>
    <mergeCell ref="B705:F705"/>
    <mergeCell ref="B636:F636"/>
    <mergeCell ref="B638:F638"/>
    <mergeCell ref="B639:F639"/>
    <mergeCell ref="B640:F640"/>
    <mergeCell ref="B652:F652"/>
    <mergeCell ref="B656:F656"/>
    <mergeCell ref="B642:F642"/>
    <mergeCell ref="B646:F646"/>
    <mergeCell ref="B666:F666"/>
    <mergeCell ref="B667:F667"/>
    <mergeCell ref="B665:F665"/>
    <mergeCell ref="B653:F653"/>
    <mergeCell ref="B615:F615"/>
    <mergeCell ref="B616:F616"/>
    <mergeCell ref="B602:F602"/>
    <mergeCell ref="B605:F605"/>
    <mergeCell ref="B606:F606"/>
    <mergeCell ref="B607:F607"/>
    <mergeCell ref="B608:F608"/>
    <mergeCell ref="B610:F610"/>
    <mergeCell ref="B658:F658"/>
    <mergeCell ref="B461:F461"/>
    <mergeCell ref="B462:F462"/>
    <mergeCell ref="B555:F555"/>
    <mergeCell ref="B569:F569"/>
    <mergeCell ref="B572:F572"/>
    <mergeCell ref="B550:F550"/>
    <mergeCell ref="B551:F551"/>
    <mergeCell ref="B554:F554"/>
    <mergeCell ref="B565:F565"/>
    <mergeCell ref="B566:F566"/>
    <mergeCell ref="B567:F567"/>
    <mergeCell ref="B568:F568"/>
    <mergeCell ref="B570:F570"/>
    <mergeCell ref="B571:F571"/>
    <mergeCell ref="B531:F531"/>
    <mergeCell ref="B532:F532"/>
    <mergeCell ref="B521:F521"/>
    <mergeCell ref="B525:F525"/>
    <mergeCell ref="B536:F536"/>
    <mergeCell ref="B514:F514"/>
    <mergeCell ref="B529:F529"/>
    <mergeCell ref="B530:F530"/>
    <mergeCell ref="B507:F507"/>
    <mergeCell ref="B512:F512"/>
    <mergeCell ref="B398:F398"/>
    <mergeCell ref="B399:F399"/>
    <mergeCell ref="B400:F400"/>
    <mergeCell ref="B355:F355"/>
    <mergeCell ref="B364:F364"/>
    <mergeCell ref="B404:F404"/>
    <mergeCell ref="B405:F405"/>
    <mergeCell ref="B351:F351"/>
    <mergeCell ref="B460:F460"/>
    <mergeCell ref="B423:F423"/>
    <mergeCell ref="B424:F424"/>
    <mergeCell ref="B426:F426"/>
    <mergeCell ref="B427:F427"/>
    <mergeCell ref="B428:F428"/>
    <mergeCell ref="B429:F429"/>
    <mergeCell ref="B430:F430"/>
    <mergeCell ref="B425:F425"/>
    <mergeCell ref="B431:F431"/>
    <mergeCell ref="B432:F432"/>
    <mergeCell ref="B433:F433"/>
    <mergeCell ref="B434:F434"/>
    <mergeCell ref="B435:F435"/>
    <mergeCell ref="B406:F406"/>
    <mergeCell ref="B408:F408"/>
    <mergeCell ref="B397:F397"/>
    <mergeCell ref="B281:F281"/>
    <mergeCell ref="B282:F282"/>
    <mergeCell ref="B283:F283"/>
    <mergeCell ref="B303:F303"/>
    <mergeCell ref="B306:F306"/>
    <mergeCell ref="B284:F284"/>
    <mergeCell ref="B287:F287"/>
    <mergeCell ref="B288:F288"/>
    <mergeCell ref="B289:F289"/>
    <mergeCell ref="B290:F290"/>
    <mergeCell ref="B295:F295"/>
    <mergeCell ref="B296:F296"/>
    <mergeCell ref="B335:F335"/>
    <mergeCell ref="B336:F336"/>
    <mergeCell ref="B297:F297"/>
    <mergeCell ref="B301:F301"/>
    <mergeCell ref="B302:F302"/>
    <mergeCell ref="B388:F388"/>
    <mergeCell ref="B304:F304"/>
    <mergeCell ref="B305:F305"/>
    <mergeCell ref="B321:F321"/>
    <mergeCell ref="B307:F307"/>
    <mergeCell ref="B310:F310"/>
    <mergeCell ref="B267:F267"/>
    <mergeCell ref="B269:F269"/>
    <mergeCell ref="B270:F270"/>
    <mergeCell ref="B271:F271"/>
    <mergeCell ref="B272:F272"/>
    <mergeCell ref="B268:F268"/>
    <mergeCell ref="B257:F257"/>
    <mergeCell ref="B258:F258"/>
    <mergeCell ref="B259:F259"/>
    <mergeCell ref="B262:F262"/>
    <mergeCell ref="B265:F265"/>
    <mergeCell ref="B266:F266"/>
    <mergeCell ref="B250:F250"/>
    <mergeCell ref="B251:F251"/>
    <mergeCell ref="B252:F252"/>
    <mergeCell ref="B253:F253"/>
    <mergeCell ref="B254:F254"/>
    <mergeCell ref="B255:F255"/>
    <mergeCell ref="B246:F246"/>
    <mergeCell ref="B247:F247"/>
    <mergeCell ref="B242:F242"/>
    <mergeCell ref="B243:F243"/>
    <mergeCell ref="B248:F248"/>
    <mergeCell ref="B249:F249"/>
    <mergeCell ref="B236:F236"/>
    <mergeCell ref="B237:F237"/>
    <mergeCell ref="B240:F240"/>
    <mergeCell ref="B241:F241"/>
    <mergeCell ref="B244:F244"/>
    <mergeCell ref="B245:F245"/>
    <mergeCell ref="B230:F230"/>
    <mergeCell ref="B231:F231"/>
    <mergeCell ref="B232:F232"/>
    <mergeCell ref="B233:F233"/>
    <mergeCell ref="B234:F234"/>
    <mergeCell ref="B235:F235"/>
    <mergeCell ref="B224:F224"/>
    <mergeCell ref="B225:F225"/>
    <mergeCell ref="B226:F226"/>
    <mergeCell ref="B227:F227"/>
    <mergeCell ref="B228:F228"/>
    <mergeCell ref="B229:F229"/>
    <mergeCell ref="B218:F218"/>
    <mergeCell ref="B219:F219"/>
    <mergeCell ref="B220:F220"/>
    <mergeCell ref="B221:F221"/>
    <mergeCell ref="B222:F222"/>
    <mergeCell ref="B223:F223"/>
    <mergeCell ref="B212:F212"/>
    <mergeCell ref="B213:F213"/>
    <mergeCell ref="B214:F214"/>
    <mergeCell ref="B215:F215"/>
    <mergeCell ref="B216:F216"/>
    <mergeCell ref="B217:F217"/>
    <mergeCell ref="B206:F206"/>
    <mergeCell ref="B207:F207"/>
    <mergeCell ref="B208:F208"/>
    <mergeCell ref="B209:F209"/>
    <mergeCell ref="B210:F210"/>
    <mergeCell ref="B211:F211"/>
    <mergeCell ref="B194:F194"/>
    <mergeCell ref="B195:F195"/>
    <mergeCell ref="B197:F197"/>
    <mergeCell ref="B198:F198"/>
    <mergeCell ref="B200:F200"/>
    <mergeCell ref="B203:F203"/>
    <mergeCell ref="B196:F196"/>
    <mergeCell ref="B201:F201"/>
    <mergeCell ref="B187:F187"/>
    <mergeCell ref="B189:F189"/>
    <mergeCell ref="B190:F190"/>
    <mergeCell ref="B191:F191"/>
    <mergeCell ref="B192:F192"/>
    <mergeCell ref="B193:F193"/>
    <mergeCell ref="B164:F164"/>
    <mergeCell ref="B167:F167"/>
    <mergeCell ref="B170:F170"/>
    <mergeCell ref="B173:F173"/>
    <mergeCell ref="B166:F166"/>
    <mergeCell ref="B168:F168"/>
    <mergeCell ref="B169:F169"/>
    <mergeCell ref="B171:F171"/>
    <mergeCell ref="B172:F172"/>
    <mergeCell ref="B158:F158"/>
    <mergeCell ref="B159:F159"/>
    <mergeCell ref="B160:F160"/>
    <mergeCell ref="B161:F161"/>
    <mergeCell ref="B162:F162"/>
    <mergeCell ref="B163:F163"/>
    <mergeCell ref="B149:F149"/>
    <mergeCell ref="B150:F150"/>
    <mergeCell ref="B151:F151"/>
    <mergeCell ref="B152:F152"/>
    <mergeCell ref="B155:F155"/>
    <mergeCell ref="B156:F156"/>
    <mergeCell ref="B140:F140"/>
    <mergeCell ref="B141:F141"/>
    <mergeCell ref="B142:F142"/>
    <mergeCell ref="B145:F145"/>
    <mergeCell ref="B146:F146"/>
    <mergeCell ref="B143:F143"/>
    <mergeCell ref="B144:F144"/>
    <mergeCell ref="B134:F134"/>
    <mergeCell ref="B135:F135"/>
    <mergeCell ref="B136:F136"/>
    <mergeCell ref="B137:F137"/>
    <mergeCell ref="B138:F138"/>
    <mergeCell ref="B139:F139"/>
    <mergeCell ref="B128:F128"/>
    <mergeCell ref="B129:F129"/>
    <mergeCell ref="B130:F130"/>
    <mergeCell ref="B131:F131"/>
    <mergeCell ref="B132:F132"/>
    <mergeCell ref="B133:F133"/>
    <mergeCell ref="B122:F122"/>
    <mergeCell ref="B123:F123"/>
    <mergeCell ref="B124:F124"/>
    <mergeCell ref="B125:F125"/>
    <mergeCell ref="B126:F126"/>
    <mergeCell ref="B127:F127"/>
    <mergeCell ref="B116:F116"/>
    <mergeCell ref="B117:F117"/>
    <mergeCell ref="B118:F118"/>
    <mergeCell ref="B119:F119"/>
    <mergeCell ref="B120:F120"/>
    <mergeCell ref="B121:F121"/>
    <mergeCell ref="B110:F110"/>
    <mergeCell ref="B111:F111"/>
    <mergeCell ref="B112:F112"/>
    <mergeCell ref="B113:F113"/>
    <mergeCell ref="B114:F114"/>
    <mergeCell ref="B115:F115"/>
    <mergeCell ref="B89:F89"/>
    <mergeCell ref="B90:F90"/>
    <mergeCell ref="B91:F91"/>
    <mergeCell ref="B104:F104"/>
    <mergeCell ref="B105:F105"/>
    <mergeCell ref="B106:F106"/>
    <mergeCell ref="B107:F107"/>
    <mergeCell ref="B108:F108"/>
    <mergeCell ref="B109:F109"/>
    <mergeCell ref="B98:F98"/>
    <mergeCell ref="B99:F99"/>
    <mergeCell ref="B100:F100"/>
    <mergeCell ref="B101:F101"/>
    <mergeCell ref="B102:F102"/>
    <mergeCell ref="B103:F103"/>
    <mergeCell ref="B1279:C1279"/>
    <mergeCell ref="B66:F66"/>
    <mergeCell ref="B67:F67"/>
    <mergeCell ref="B68:F68"/>
    <mergeCell ref="B69:F69"/>
    <mergeCell ref="B70:F70"/>
    <mergeCell ref="B71:F71"/>
    <mergeCell ref="B73:F73"/>
    <mergeCell ref="B74:F74"/>
    <mergeCell ref="B77:F77"/>
    <mergeCell ref="B148:F148"/>
    <mergeCell ref="B165:F165"/>
    <mergeCell ref="B175:F175"/>
    <mergeCell ref="B177:F177"/>
    <mergeCell ref="B181:F181"/>
    <mergeCell ref="B183:F183"/>
    <mergeCell ref="B185:F185"/>
    <mergeCell ref="B179:F179"/>
    <mergeCell ref="B311:F311"/>
    <mergeCell ref="B312:F312"/>
    <mergeCell ref="B291:F291"/>
    <mergeCell ref="B292:F292"/>
    <mergeCell ref="B293:F293"/>
    <mergeCell ref="B294:F294"/>
    <mergeCell ref="A28:F28"/>
    <mergeCell ref="C57:F57"/>
    <mergeCell ref="C58:F58"/>
    <mergeCell ref="B76:F76"/>
    <mergeCell ref="B79:F79"/>
    <mergeCell ref="B72:F72"/>
    <mergeCell ref="C46:F46"/>
    <mergeCell ref="B147:F147"/>
    <mergeCell ref="B78:F78"/>
    <mergeCell ref="B82:F82"/>
    <mergeCell ref="B83:F83"/>
    <mergeCell ref="B84:F84"/>
    <mergeCell ref="B80:F80"/>
    <mergeCell ref="B81:F81"/>
    <mergeCell ref="B85:F85"/>
    <mergeCell ref="B92:F92"/>
    <mergeCell ref="B93:F93"/>
    <mergeCell ref="B94:F94"/>
    <mergeCell ref="B95:F95"/>
    <mergeCell ref="B96:F96"/>
    <mergeCell ref="B97:F97"/>
    <mergeCell ref="B86:F86"/>
    <mergeCell ref="B87:F87"/>
    <mergeCell ref="B88:F88"/>
    <mergeCell ref="B327:F327"/>
    <mergeCell ref="B328:F328"/>
    <mergeCell ref="B331:F331"/>
    <mergeCell ref="B332:F332"/>
    <mergeCell ref="B385:F385"/>
    <mergeCell ref="B333:F333"/>
    <mergeCell ref="B334:F334"/>
    <mergeCell ref="B316:F316"/>
    <mergeCell ref="B326:F326"/>
    <mergeCell ref="B317:F317"/>
    <mergeCell ref="B318:F318"/>
    <mergeCell ref="B319:F319"/>
    <mergeCell ref="B320:F320"/>
    <mergeCell ref="B322:F322"/>
    <mergeCell ref="B323:F323"/>
    <mergeCell ref="B350:F350"/>
    <mergeCell ref="B347:F347"/>
    <mergeCell ref="B348:F348"/>
    <mergeCell ref="B349:F349"/>
    <mergeCell ref="B337:F337"/>
    <mergeCell ref="B338:F338"/>
    <mergeCell ref="B339:F339"/>
    <mergeCell ref="B340:F340"/>
    <mergeCell ref="B341:F341"/>
    <mergeCell ref="B374:F374"/>
    <mergeCell ref="B372:F372"/>
    <mergeCell ref="B394:F394"/>
    <mergeCell ref="B396:F396"/>
    <mergeCell ref="B342:F342"/>
    <mergeCell ref="B392:F392"/>
    <mergeCell ref="B393:F393"/>
    <mergeCell ref="B391:F391"/>
    <mergeCell ref="B383:F383"/>
    <mergeCell ref="B382:F382"/>
    <mergeCell ref="B381:F381"/>
    <mergeCell ref="B373:F373"/>
    <mergeCell ref="B376:F376"/>
    <mergeCell ref="B377:F377"/>
    <mergeCell ref="B378:F378"/>
    <mergeCell ref="B379:F379"/>
    <mergeCell ref="B380:F380"/>
    <mergeCell ref="B384:F384"/>
    <mergeCell ref="B453:F453"/>
    <mergeCell ref="B454:F454"/>
    <mergeCell ref="B455:F455"/>
    <mergeCell ref="B456:F456"/>
    <mergeCell ref="B457:F457"/>
    <mergeCell ref="B458:F458"/>
    <mergeCell ref="B365:F365"/>
    <mergeCell ref="B438:F438"/>
    <mergeCell ref="B440:F440"/>
    <mergeCell ref="B443:F443"/>
    <mergeCell ref="B452:F452"/>
    <mergeCell ref="B450:F450"/>
    <mergeCell ref="B366:F366"/>
    <mergeCell ref="B367:F367"/>
    <mergeCell ref="B416:F416"/>
    <mergeCell ref="B417:F417"/>
    <mergeCell ref="B418:F418"/>
    <mergeCell ref="B413:F413"/>
    <mergeCell ref="B414:F414"/>
    <mergeCell ref="B415:F415"/>
    <mergeCell ref="B419:F419"/>
    <mergeCell ref="B420:F420"/>
    <mergeCell ref="B421:F421"/>
    <mergeCell ref="B422:F422"/>
    <mergeCell ref="B506:F506"/>
    <mergeCell ref="B503:F503"/>
    <mergeCell ref="B504:F504"/>
    <mergeCell ref="B500:F500"/>
    <mergeCell ref="B508:F508"/>
    <mergeCell ref="B509:F509"/>
    <mergeCell ref="B510:F510"/>
    <mergeCell ref="B511:F511"/>
    <mergeCell ref="B501:F501"/>
    <mergeCell ref="B463:F463"/>
    <mergeCell ref="B464:F464"/>
    <mergeCell ref="B468:F468"/>
    <mergeCell ref="B470:F470"/>
    <mergeCell ref="B465:F465"/>
    <mergeCell ref="B495:F495"/>
    <mergeCell ref="B496:F496"/>
    <mergeCell ref="B488:F488"/>
    <mergeCell ref="B505:F505"/>
    <mergeCell ref="B473:F473"/>
    <mergeCell ref="B478:F478"/>
    <mergeCell ref="B484:F484"/>
    <mergeCell ref="B487:F487"/>
    <mergeCell ref="B491:F491"/>
    <mergeCell ref="B469:F469"/>
    <mergeCell ref="B472:F472"/>
    <mergeCell ref="B467:F467"/>
    <mergeCell ref="B485:F485"/>
    <mergeCell ref="B502:F502"/>
    <mergeCell ref="B561:F561"/>
    <mergeCell ref="B539:F539"/>
    <mergeCell ref="B535:F535"/>
    <mergeCell ref="B540:F540"/>
    <mergeCell ref="B541:F541"/>
    <mergeCell ref="B542:F542"/>
    <mergeCell ref="B560:F560"/>
    <mergeCell ref="B557:F557"/>
    <mergeCell ref="B657:F657"/>
    <mergeCell ref="B576:F576"/>
    <mergeCell ref="B582:F582"/>
    <mergeCell ref="B581:F581"/>
    <mergeCell ref="B545:F545"/>
    <mergeCell ref="B547:F547"/>
    <mergeCell ref="B573:F573"/>
    <mergeCell ref="B574:F574"/>
    <mergeCell ref="B575:F575"/>
    <mergeCell ref="B578:F578"/>
    <mergeCell ref="B579:F579"/>
    <mergeCell ref="B589:F589"/>
    <mergeCell ref="B592:F592"/>
    <mergeCell ref="B593:F593"/>
    <mergeCell ref="B599:F599"/>
    <mergeCell ref="B601:F601"/>
    <mergeCell ref="B625:F625"/>
    <mergeCell ref="B626:F626"/>
    <mergeCell ref="B627:F627"/>
    <mergeCell ref="B619:F619"/>
    <mergeCell ref="B609:F609"/>
    <mergeCell ref="B614:F614"/>
    <mergeCell ref="B617:F617"/>
    <mergeCell ref="B618:F618"/>
    <mergeCell ref="B655:F655"/>
    <mergeCell ref="B782:F782"/>
    <mergeCell ref="B687:F687"/>
    <mergeCell ref="B693:F693"/>
    <mergeCell ref="B683:F683"/>
    <mergeCell ref="B721:F721"/>
    <mergeCell ref="B722:F722"/>
    <mergeCell ref="B734:F734"/>
    <mergeCell ref="B735:F735"/>
    <mergeCell ref="B736:F736"/>
    <mergeCell ref="B750:F750"/>
    <mergeCell ref="B746:F746"/>
    <mergeCell ref="B747:F747"/>
    <mergeCell ref="B748:F748"/>
    <mergeCell ref="B749:F749"/>
    <mergeCell ref="B732:F732"/>
    <mergeCell ref="B733:F733"/>
    <mergeCell ref="B740:F740"/>
    <mergeCell ref="B741:F741"/>
    <mergeCell ref="B742:F742"/>
    <mergeCell ref="B720:F720"/>
    <mergeCell ref="B707:F707"/>
    <mergeCell ref="B719:F719"/>
    <mergeCell ref="B716:F716"/>
    <mergeCell ref="B751:F751"/>
    <mergeCell ref="B752:F752"/>
    <mergeCell ref="B738:F738"/>
    <mergeCell ref="B745:F745"/>
    <mergeCell ref="B728:F728"/>
    <mergeCell ref="B731:F731"/>
    <mergeCell ref="D765:F765"/>
    <mergeCell ref="B724:F724"/>
    <mergeCell ref="B744:F744"/>
    <mergeCell ref="B743:F743"/>
    <mergeCell ref="B727:F727"/>
    <mergeCell ref="G97:O97"/>
    <mergeCell ref="G98:O98"/>
    <mergeCell ref="H1094:J1094"/>
    <mergeCell ref="H1099:J1099"/>
    <mergeCell ref="H1017:J1017"/>
    <mergeCell ref="H1022:J1022"/>
    <mergeCell ref="H1026:J1026"/>
    <mergeCell ref="H1086:J1086"/>
    <mergeCell ref="H1035:J1035"/>
    <mergeCell ref="H1045:J1045"/>
    <mergeCell ref="H1053:J1053"/>
    <mergeCell ref="H1059:J1059"/>
    <mergeCell ref="H1063:J1063"/>
    <mergeCell ref="H1074:J1074"/>
    <mergeCell ref="H1067:J1067"/>
    <mergeCell ref="H1039:J1039"/>
    <mergeCell ref="H1049:J1049"/>
    <mergeCell ref="H992:J992"/>
    <mergeCell ref="H818:J818"/>
  </mergeCells>
  <phoneticPr fontId="24" type="noConversion"/>
  <printOptions horizontalCentered="1"/>
  <pageMargins left="0.70866141732283472" right="0.43307086614173229" top="0.74803149606299213" bottom="0.74803149606299213" header="0.31496062992125984" footer="0.31496062992125984"/>
  <pageSetup paperSize="9" scale="87" orientation="portrait" r:id="rId1"/>
  <headerFooter>
    <oddHeader>&amp;L&amp;"Arial,Bold"&amp;8&amp;K01+018PAVILJON I - CJELOVITA OBNOVA ZGRADE&amp;R&amp;"Arial,Bold"&amp;8&amp;K01+018TROŠKOVNIK</oddHeader>
    <oddFooter>&amp;L&amp;"Arial,Bold"&amp;8&amp;K01+014ZOP: 025/21-GP
&amp;R&amp;"Arial,Bold"&amp;8&amp;K01+015&amp;F
&amp;A
&amp;P</oddFooter>
  </headerFooter>
  <rowBreaks count="33" manualBreakCount="33">
    <brk id="60" max="16383" man="1"/>
    <brk id="90" max="16383" man="1"/>
    <brk id="113" max="16383" man="1"/>
    <brk id="143" max="16383" man="1"/>
    <brk id="150" max="16383" man="1"/>
    <brk id="185" max="16383" man="1"/>
    <brk id="237" max="16383" man="1"/>
    <brk id="262" max="16383" man="1"/>
    <brk id="297" max="16383" man="1"/>
    <brk id="328" max="16383" man="1"/>
    <brk id="367" max="16383" man="1"/>
    <brk id="408" max="16383" man="1"/>
    <brk id="436" max="16383" man="1"/>
    <brk id="488" max="16383" man="1"/>
    <brk id="525" max="16383" man="1"/>
    <brk id="561" max="16383" man="1"/>
    <brk id="610" max="16383" man="1"/>
    <brk id="642" max="16383" man="1"/>
    <brk id="676" max="16383" man="1"/>
    <brk id="724" max="16383" man="1"/>
    <brk id="767" max="16383" man="1"/>
    <brk id="724" max="16383" man="1"/>
    <brk id="782" max="16383" man="1"/>
    <brk id="809" max="16383" man="1"/>
    <brk id="864" max="16383" man="1"/>
    <brk id="893" max="16383" man="1"/>
    <brk id="986" max="16383" man="1"/>
    <brk id="1078" max="16383" man="1"/>
    <brk id="1104" max="16383" man="1"/>
    <brk id="1142" max="16383" man="1"/>
    <brk id="1178" max="16383" man="1"/>
    <brk id="1214" max="16383" man="1"/>
    <brk id="126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EDB1E-6B52-42C0-9FBF-9836ACAB2055}">
  <dimension ref="A3:O522"/>
  <sheetViews>
    <sheetView showZeros="0" view="pageBreakPreview" zoomScale="88" zoomScaleNormal="100" zoomScaleSheetLayoutView="88" zoomScalePageLayoutView="88" workbookViewId="0">
      <selection activeCell="F331" sqref="F331"/>
    </sheetView>
  </sheetViews>
  <sheetFormatPr defaultColWidth="9.125" defaultRowHeight="13.2"/>
  <cols>
    <col min="1" max="1" width="9.125" style="442" customWidth="1"/>
    <col min="2" max="2" width="55.375" style="444" customWidth="1"/>
    <col min="3" max="3" width="9" style="443" customWidth="1"/>
    <col min="4" max="4" width="10.875" style="443" customWidth="1"/>
    <col min="5" max="5" width="12.375" style="443" customWidth="1"/>
    <col min="6" max="6" width="15.75" style="443" customWidth="1"/>
    <col min="7" max="7" width="45.375" style="1099" customWidth="1"/>
    <col min="8" max="16384" width="9.125" style="246"/>
  </cols>
  <sheetData>
    <row r="3" spans="2:2" ht="26.4">
      <c r="B3" s="232" t="s">
        <v>1676</v>
      </c>
    </row>
    <row r="5" spans="2:2">
      <c r="B5" s="444" t="s">
        <v>1020</v>
      </c>
    </row>
    <row r="6" spans="2:2" ht="39.6">
      <c r="B6" s="232" t="s">
        <v>1637</v>
      </c>
    </row>
    <row r="8" spans="2:2">
      <c r="B8" s="444" t="s">
        <v>1051</v>
      </c>
    </row>
    <row r="9" spans="2:2">
      <c r="B9" s="232" t="s">
        <v>1638</v>
      </c>
    </row>
    <row r="11" spans="2:2">
      <c r="B11" s="444" t="s">
        <v>1021</v>
      </c>
    </row>
    <row r="12" spans="2:2" ht="26.4">
      <c r="B12" s="445" t="s">
        <v>1639</v>
      </c>
    </row>
    <row r="14" spans="2:2">
      <c r="B14" s="444" t="s">
        <v>1052</v>
      </c>
    </row>
    <row r="15" spans="2:2">
      <c r="B15" s="233" t="s">
        <v>1053</v>
      </c>
    </row>
    <row r="27" spans="1:6" ht="13.8" thickBot="1"/>
    <row r="28" spans="1:6" ht="18" thickBot="1">
      <c r="A28" s="1259" t="s">
        <v>1847</v>
      </c>
      <c r="B28" s="1260"/>
      <c r="C28" s="1260"/>
      <c r="D28" s="1260"/>
      <c r="E28" s="1260"/>
      <c r="F28" s="1261"/>
    </row>
    <row r="45" spans="3:6">
      <c r="C45" s="234" t="s">
        <v>1054</v>
      </c>
      <c r="D45" s="235"/>
      <c r="E45" s="236"/>
      <c r="F45" s="237"/>
    </row>
    <row r="46" spans="3:6">
      <c r="C46" s="1192" t="s">
        <v>1672</v>
      </c>
      <c r="D46" s="1192"/>
      <c r="E46" s="1192"/>
      <c r="F46" s="1192"/>
    </row>
    <row r="49" spans="1:7">
      <c r="D49" s="235"/>
      <c r="E49" s="236"/>
      <c r="F49" s="237"/>
    </row>
    <row r="50" spans="1:7">
      <c r="C50" s="235"/>
      <c r="D50" s="235"/>
      <c r="E50" s="236"/>
      <c r="F50" s="237"/>
    </row>
    <row r="51" spans="1:7" ht="12.75" customHeight="1"/>
    <row r="52" spans="1:7">
      <c r="C52" s="436"/>
      <c r="D52" s="436"/>
      <c r="E52" s="436"/>
      <c r="F52" s="436"/>
    </row>
    <row r="53" spans="1:7">
      <c r="C53" s="436"/>
      <c r="D53" s="436"/>
      <c r="E53" s="436"/>
      <c r="F53" s="436"/>
    </row>
    <row r="54" spans="1:7">
      <c r="C54" s="238"/>
      <c r="D54" s="238"/>
      <c r="E54" s="238"/>
      <c r="F54" s="237"/>
    </row>
    <row r="55" spans="1:7">
      <c r="C55" s="234" t="s">
        <v>1056</v>
      </c>
      <c r="D55" s="235"/>
      <c r="E55" s="236"/>
      <c r="F55" s="237"/>
    </row>
    <row r="56" spans="1:7">
      <c r="C56" s="235"/>
      <c r="D56" s="235"/>
      <c r="E56" s="236"/>
      <c r="F56" s="237"/>
    </row>
    <row r="57" spans="1:7" ht="12.75" customHeight="1">
      <c r="C57" s="1258" t="s">
        <v>1673</v>
      </c>
      <c r="D57" s="1258"/>
      <c r="E57" s="1258"/>
      <c r="F57" s="1258"/>
    </row>
    <row r="58" spans="1:7" ht="12.75" customHeight="1">
      <c r="C58" s="1258" t="s">
        <v>1675</v>
      </c>
      <c r="D58" s="1258"/>
      <c r="E58" s="1258"/>
      <c r="F58" s="1258"/>
    </row>
    <row r="59" spans="1:7" ht="12.75" customHeight="1">
      <c r="C59" s="1258" t="s">
        <v>1674</v>
      </c>
      <c r="D59" s="1258"/>
      <c r="E59" s="1258"/>
      <c r="F59" s="1258"/>
    </row>
    <row r="60" spans="1:7">
      <c r="C60" s="1258" t="s">
        <v>1846</v>
      </c>
      <c r="D60" s="1258"/>
      <c r="E60" s="1258"/>
      <c r="F60" s="1258"/>
    </row>
    <row r="61" spans="1:7" s="242" customFormat="1" ht="10.199999999999999">
      <c r="A61" s="239"/>
      <c r="B61" s="240"/>
      <c r="C61" s="240"/>
      <c r="D61" s="241"/>
      <c r="E61" s="241"/>
      <c r="F61" s="241"/>
      <c r="G61" s="1100"/>
    </row>
    <row r="62" spans="1:7" s="206" customFormat="1">
      <c r="A62" s="50" t="s">
        <v>526</v>
      </c>
      <c r="B62" s="51" t="s">
        <v>1848</v>
      </c>
      <c r="C62" s="63"/>
      <c r="D62" s="63"/>
      <c r="E62" s="12"/>
      <c r="F62" s="12"/>
      <c r="G62" s="1101"/>
    </row>
    <row r="63" spans="1:7" s="206" customFormat="1">
      <c r="A63" s="50"/>
      <c r="B63" s="51"/>
      <c r="C63" s="63"/>
      <c r="D63" s="63"/>
      <c r="E63" s="12"/>
      <c r="F63" s="12"/>
      <c r="G63" s="1101"/>
    </row>
    <row r="64" spans="1:7" s="206" customFormat="1">
      <c r="A64" s="106"/>
      <c r="B64" s="107" t="s">
        <v>190</v>
      </c>
      <c r="C64" s="63"/>
      <c r="D64" s="63"/>
      <c r="E64" s="12"/>
      <c r="F64" s="12"/>
      <c r="G64" s="1101"/>
    </row>
    <row r="65" spans="1:7" s="206" customFormat="1">
      <c r="A65" s="50"/>
      <c r="B65" s="51"/>
      <c r="C65" s="63"/>
      <c r="D65" s="63"/>
      <c r="E65" s="12"/>
      <c r="F65" s="12"/>
      <c r="G65" s="1101"/>
    </row>
    <row r="66" spans="1:7" s="206" customFormat="1">
      <c r="A66" s="50"/>
      <c r="B66" s="1251" t="s">
        <v>567</v>
      </c>
      <c r="C66" s="1250"/>
      <c r="D66" s="1250"/>
      <c r="E66" s="1250"/>
      <c r="F66" s="1250"/>
      <c r="G66" s="1101"/>
    </row>
    <row r="67" spans="1:7" s="206" customFormat="1" ht="39" customHeight="1">
      <c r="A67" s="50"/>
      <c r="B67" s="1251" t="s">
        <v>2710</v>
      </c>
      <c r="C67" s="1251"/>
      <c r="D67" s="1251"/>
      <c r="E67" s="1251"/>
      <c r="F67" s="1251"/>
      <c r="G67" s="1102"/>
    </row>
    <row r="68" spans="1:7" s="206" customFormat="1">
      <c r="A68" s="50"/>
      <c r="B68" s="1251" t="s">
        <v>1849</v>
      </c>
      <c r="C68" s="1256"/>
      <c r="D68" s="1256"/>
      <c r="E68" s="1256"/>
      <c r="F68" s="1256"/>
      <c r="G68" s="1101"/>
    </row>
    <row r="69" spans="1:7" s="206" customFormat="1" ht="37.5" customHeight="1">
      <c r="A69" s="50"/>
      <c r="B69" s="1206" t="s">
        <v>1850</v>
      </c>
      <c r="C69" s="1257"/>
      <c r="D69" s="1257"/>
      <c r="E69" s="1257"/>
      <c r="F69" s="1257"/>
      <c r="G69" s="1101"/>
    </row>
    <row r="70" spans="1:7" s="206" customFormat="1" ht="26.25" customHeight="1">
      <c r="A70" s="50"/>
      <c r="B70" s="1206" t="s">
        <v>1851</v>
      </c>
      <c r="C70" s="1257"/>
      <c r="D70" s="1257"/>
      <c r="E70" s="1257"/>
      <c r="F70" s="1257"/>
      <c r="G70" s="1101"/>
    </row>
    <row r="71" spans="1:7" s="206" customFormat="1" ht="39" customHeight="1">
      <c r="A71" s="50"/>
      <c r="B71" s="1195" t="s">
        <v>568</v>
      </c>
      <c r="C71" s="1195"/>
      <c r="D71" s="1195"/>
      <c r="E71" s="1195"/>
      <c r="F71" s="1195"/>
      <c r="G71" s="1101"/>
    </row>
    <row r="72" spans="1:7" s="206" customFormat="1" ht="63.75" customHeight="1">
      <c r="A72" s="50"/>
      <c r="B72" s="1195" t="s">
        <v>1476</v>
      </c>
      <c r="C72" s="1195"/>
      <c r="D72" s="1195"/>
      <c r="E72" s="1195"/>
      <c r="F72" s="1195"/>
      <c r="G72" s="1101"/>
    </row>
    <row r="73" spans="1:7" s="206" customFormat="1" ht="39.75" customHeight="1">
      <c r="A73" s="50"/>
      <c r="B73" s="1195" t="s">
        <v>569</v>
      </c>
      <c r="C73" s="1195"/>
      <c r="D73" s="1195"/>
      <c r="E73" s="1195"/>
      <c r="F73" s="1195"/>
      <c r="G73" s="1101"/>
    </row>
    <row r="74" spans="1:7" s="206" customFormat="1" ht="39" customHeight="1">
      <c r="A74" s="50"/>
      <c r="B74" s="1195" t="s">
        <v>1477</v>
      </c>
      <c r="C74" s="1195"/>
      <c r="D74" s="1195"/>
      <c r="E74" s="1195"/>
      <c r="F74" s="1195"/>
      <c r="G74" s="1101"/>
    </row>
    <row r="75" spans="1:7" s="206" customFormat="1" ht="13.8">
      <c r="A75" s="50"/>
      <c r="B75" s="493" t="s">
        <v>570</v>
      </c>
      <c r="C75" s="493"/>
      <c r="D75" s="621"/>
      <c r="E75" s="621"/>
      <c r="F75" s="622"/>
      <c r="G75" s="1101"/>
    </row>
    <row r="76" spans="1:7" s="206" customFormat="1" ht="51" customHeight="1">
      <c r="A76" s="50"/>
      <c r="B76" s="1206" t="s">
        <v>1478</v>
      </c>
      <c r="C76" s="1206"/>
      <c r="D76" s="1206"/>
      <c r="E76" s="1206"/>
      <c r="F76" s="1206"/>
      <c r="G76" s="1103"/>
    </row>
    <row r="77" spans="1:7" s="206" customFormat="1" ht="55.5" customHeight="1">
      <c r="A77" s="50"/>
      <c r="B77" s="1195" t="s">
        <v>1479</v>
      </c>
      <c r="C77" s="1195"/>
      <c r="D77" s="1195"/>
      <c r="E77" s="1195"/>
      <c r="F77" s="1195"/>
      <c r="G77" s="1101"/>
    </row>
    <row r="78" spans="1:7" s="206" customFormat="1" ht="66.75" customHeight="1">
      <c r="A78" s="50"/>
      <c r="B78" s="1195" t="s">
        <v>1852</v>
      </c>
      <c r="C78" s="1195"/>
      <c r="D78" s="1195"/>
      <c r="E78" s="1195"/>
      <c r="F78" s="1195"/>
      <c r="G78" s="1101"/>
    </row>
    <row r="79" spans="1:7" s="206" customFormat="1" ht="63.75" customHeight="1">
      <c r="A79" s="50"/>
      <c r="B79" s="1195" t="s">
        <v>571</v>
      </c>
      <c r="C79" s="1195"/>
      <c r="D79" s="1195"/>
      <c r="E79" s="1195"/>
      <c r="F79" s="1195"/>
      <c r="G79" s="1101"/>
    </row>
    <row r="80" spans="1:7" s="206" customFormat="1" ht="99" customHeight="1">
      <c r="A80" s="50"/>
      <c r="B80" s="1206" t="s">
        <v>1853</v>
      </c>
      <c r="C80" s="1195"/>
      <c r="D80" s="1195"/>
      <c r="E80" s="1195"/>
      <c r="F80" s="1195"/>
      <c r="G80" s="1104"/>
    </row>
    <row r="81" spans="1:13" s="206" customFormat="1" ht="26.25" customHeight="1">
      <c r="A81" s="50"/>
      <c r="B81" s="1195" t="s">
        <v>572</v>
      </c>
      <c r="C81" s="1195"/>
      <c r="D81" s="1195"/>
      <c r="E81" s="1195"/>
      <c r="F81" s="1195"/>
      <c r="G81" s="1101"/>
    </row>
    <row r="82" spans="1:13" s="206" customFormat="1" ht="25.5" customHeight="1">
      <c r="A82" s="50"/>
      <c r="B82" s="1206" t="s">
        <v>573</v>
      </c>
      <c r="C82" s="1235"/>
      <c r="D82" s="1235"/>
      <c r="E82" s="1235"/>
      <c r="F82" s="1235"/>
      <c r="G82" s="1101"/>
    </row>
    <row r="83" spans="1:13" s="206" customFormat="1" ht="149.25" customHeight="1">
      <c r="A83" s="50"/>
      <c r="B83" s="1206" t="s">
        <v>1854</v>
      </c>
      <c r="C83" s="1257"/>
      <c r="D83" s="1257"/>
      <c r="E83" s="1257"/>
      <c r="F83" s="1257"/>
      <c r="G83" s="1104"/>
    </row>
    <row r="84" spans="1:13" s="206" customFormat="1" ht="54" customHeight="1">
      <c r="A84" s="50"/>
      <c r="B84" s="1194" t="s">
        <v>1649</v>
      </c>
      <c r="C84" s="1194"/>
      <c r="D84" s="1194"/>
      <c r="E84" s="1194"/>
      <c r="F84" s="1194"/>
      <c r="G84" s="1101"/>
    </row>
    <row r="85" spans="1:13" s="206" customFormat="1" ht="52.5" customHeight="1">
      <c r="A85" s="50"/>
      <c r="B85" s="1167" t="s">
        <v>1650</v>
      </c>
      <c r="C85" s="1167"/>
      <c r="D85" s="1167"/>
      <c r="E85" s="1167"/>
      <c r="F85" s="1167"/>
      <c r="G85" s="1101"/>
    </row>
    <row r="86" spans="1:13" s="206" customFormat="1" ht="45.75" customHeight="1">
      <c r="A86" s="50"/>
      <c r="B86" s="1255"/>
      <c r="C86" s="1255"/>
      <c r="D86" s="1255"/>
      <c r="E86" s="1255"/>
      <c r="F86" s="1255"/>
      <c r="G86" s="1090"/>
    </row>
    <row r="87" spans="1:13" s="206" customFormat="1" ht="32.25" customHeight="1">
      <c r="A87" s="50"/>
      <c r="B87" s="1167" t="s">
        <v>1614</v>
      </c>
      <c r="C87" s="1167"/>
      <c r="D87" s="1167"/>
      <c r="E87" s="1167"/>
      <c r="F87" s="1167"/>
      <c r="G87" s="1233"/>
      <c r="H87" s="1234"/>
      <c r="I87" s="1234"/>
      <c r="J87" s="1234"/>
      <c r="K87" s="1234"/>
      <c r="L87" s="1234"/>
      <c r="M87" s="1234"/>
    </row>
    <row r="88" spans="1:13" s="206" customFormat="1">
      <c r="A88" s="50"/>
      <c r="B88" s="3"/>
      <c r="C88" s="30"/>
      <c r="D88" s="30"/>
      <c r="E88" s="30"/>
      <c r="F88" s="30"/>
      <c r="G88" s="1101"/>
    </row>
    <row r="89" spans="1:13" s="206" customFormat="1" ht="45" customHeight="1">
      <c r="A89" s="50"/>
      <c r="B89" s="1197" t="s">
        <v>2713</v>
      </c>
      <c r="C89" s="1197"/>
      <c r="D89" s="1197"/>
      <c r="E89" s="1197"/>
      <c r="F89" s="1197"/>
      <c r="G89" s="1118"/>
    </row>
    <row r="90" spans="1:13" s="206" customFormat="1" ht="25.5" customHeight="1">
      <c r="A90" s="50"/>
      <c r="B90" s="1206" t="s">
        <v>1558</v>
      </c>
      <c r="C90" s="1235"/>
      <c r="D90" s="1235"/>
      <c r="E90" s="1235"/>
      <c r="F90" s="1235"/>
      <c r="G90" s="1101"/>
    </row>
    <row r="91" spans="1:13" s="206" customFormat="1" ht="25.5" customHeight="1">
      <c r="A91" s="50"/>
      <c r="B91" s="1195" t="s">
        <v>1559</v>
      </c>
      <c r="C91" s="1195"/>
      <c r="D91" s="1195"/>
      <c r="E91" s="1195"/>
      <c r="F91" s="1195"/>
      <c r="G91" s="1101"/>
    </row>
    <row r="92" spans="1:13" s="206" customFormat="1" ht="13.8">
      <c r="A92" s="50"/>
      <c r="B92" s="1253"/>
      <c r="C92" s="1254"/>
      <c r="D92" s="1254"/>
      <c r="E92" s="1254"/>
      <c r="F92" s="1254"/>
      <c r="G92" s="1101"/>
    </row>
    <row r="93" spans="1:13" s="206" customFormat="1">
      <c r="A93" s="50"/>
      <c r="B93" s="1251" t="s">
        <v>574</v>
      </c>
      <c r="C93" s="1250"/>
      <c r="D93" s="1250"/>
      <c r="E93" s="1250"/>
      <c r="F93" s="1250"/>
      <c r="G93" s="1101"/>
    </row>
    <row r="94" spans="1:13" s="206" customFormat="1">
      <c r="A94" s="50"/>
      <c r="B94" s="1206" t="s">
        <v>575</v>
      </c>
      <c r="C94" s="1195"/>
      <c r="D94" s="1195"/>
      <c r="E94" s="1195"/>
      <c r="F94" s="1195"/>
      <c r="G94" s="1101"/>
    </row>
    <row r="95" spans="1:13" s="206" customFormat="1" ht="62.25" customHeight="1">
      <c r="A95" s="50"/>
      <c r="B95" s="1195" t="s">
        <v>1855</v>
      </c>
      <c r="C95" s="1195"/>
      <c r="D95" s="1195"/>
      <c r="E95" s="1195"/>
      <c r="F95" s="1195"/>
      <c r="G95" s="1101"/>
    </row>
    <row r="96" spans="1:13" s="206" customFormat="1" ht="18" customHeight="1">
      <c r="A96" s="50"/>
      <c r="B96" s="1195" t="s">
        <v>1560</v>
      </c>
      <c r="C96" s="1195"/>
      <c r="D96" s="1195"/>
      <c r="E96" s="1195"/>
      <c r="F96" s="1195"/>
      <c r="G96" s="1105"/>
    </row>
    <row r="97" spans="1:15" s="206" customFormat="1" ht="39.75" customHeight="1">
      <c r="A97" s="50"/>
      <c r="B97" s="1195" t="s">
        <v>2714</v>
      </c>
      <c r="C97" s="1195"/>
      <c r="D97" s="1195"/>
      <c r="E97" s="1195"/>
      <c r="F97" s="1195"/>
      <c r="G97" s="1163"/>
      <c r="H97" s="1164"/>
      <c r="I97" s="1164"/>
      <c r="J97" s="1164"/>
      <c r="K97" s="1164"/>
      <c r="L97" s="1164"/>
      <c r="M97" s="1164"/>
      <c r="N97" s="1164"/>
      <c r="O97" s="1164"/>
    </row>
    <row r="98" spans="1:15" s="206" customFormat="1" ht="27.75" customHeight="1">
      <c r="A98" s="50"/>
      <c r="B98" s="1206" t="s">
        <v>2715</v>
      </c>
      <c r="C98" s="1207"/>
      <c r="D98" s="1207"/>
      <c r="E98" s="1207"/>
      <c r="F98" s="1207"/>
      <c r="G98" s="1163"/>
      <c r="H98" s="1164"/>
      <c r="I98" s="1164"/>
      <c r="J98" s="1164"/>
      <c r="K98" s="1164"/>
      <c r="L98" s="1164"/>
      <c r="M98" s="1164"/>
      <c r="N98" s="1164"/>
      <c r="O98" s="1164"/>
    </row>
    <row r="99" spans="1:15" s="206" customFormat="1">
      <c r="A99" s="50"/>
      <c r="B99" s="1206" t="s">
        <v>217</v>
      </c>
      <c r="C99" s="1206"/>
      <c r="D99" s="1206"/>
      <c r="E99" s="1206"/>
      <c r="F99" s="1206"/>
      <c r="G99" s="1101"/>
    </row>
    <row r="100" spans="1:15" s="206" customFormat="1" ht="24.75" customHeight="1">
      <c r="A100" s="50"/>
      <c r="B100" s="1195" t="s">
        <v>1856</v>
      </c>
      <c r="C100" s="1195"/>
      <c r="D100" s="1195"/>
      <c r="E100" s="1195"/>
      <c r="F100" s="1195"/>
      <c r="G100" s="1101"/>
    </row>
    <row r="101" spans="1:15" s="206" customFormat="1" ht="26.25" customHeight="1">
      <c r="A101" s="50"/>
      <c r="B101" s="1195" t="s">
        <v>1857</v>
      </c>
      <c r="C101" s="1195"/>
      <c r="D101" s="1195"/>
      <c r="E101" s="1195"/>
      <c r="F101" s="1195"/>
      <c r="G101" s="1101"/>
    </row>
    <row r="102" spans="1:15" s="206" customFormat="1" ht="25.5" customHeight="1">
      <c r="A102" s="50"/>
      <c r="B102" s="1195" t="s">
        <v>226</v>
      </c>
      <c r="C102" s="1195"/>
      <c r="D102" s="1195"/>
      <c r="E102" s="1195"/>
      <c r="F102" s="1195"/>
      <c r="G102" s="1101"/>
    </row>
    <row r="103" spans="1:15" s="206" customFormat="1" ht="24.75" customHeight="1">
      <c r="A103" s="50"/>
      <c r="B103" s="1206" t="s">
        <v>1561</v>
      </c>
      <c r="C103" s="1195"/>
      <c r="D103" s="1195"/>
      <c r="E103" s="1195"/>
      <c r="F103" s="1195"/>
      <c r="G103" s="1101"/>
    </row>
    <row r="104" spans="1:15" s="206" customFormat="1">
      <c r="A104" s="50"/>
      <c r="B104" s="1195"/>
      <c r="C104" s="1195"/>
      <c r="D104" s="1195"/>
      <c r="E104" s="1195"/>
      <c r="F104" s="1195"/>
      <c r="G104" s="1101"/>
    </row>
    <row r="105" spans="1:15" s="206" customFormat="1" ht="13.8">
      <c r="A105" s="50"/>
      <c r="B105" s="1251" t="s">
        <v>577</v>
      </c>
      <c r="C105" s="1252"/>
      <c r="D105" s="1252"/>
      <c r="E105" s="1252"/>
      <c r="F105" s="1252"/>
      <c r="G105" s="1101"/>
    </row>
    <row r="106" spans="1:15" s="206" customFormat="1" ht="37.5" customHeight="1">
      <c r="A106" s="50"/>
      <c r="B106" s="1206" t="s">
        <v>1562</v>
      </c>
      <c r="C106" s="1235"/>
      <c r="D106" s="1235"/>
      <c r="E106" s="1235"/>
      <c r="F106" s="1235"/>
      <c r="G106" s="1101"/>
    </row>
    <row r="107" spans="1:15" s="206" customFormat="1" ht="50.25" customHeight="1">
      <c r="A107" s="50"/>
      <c r="B107" s="1195" t="s">
        <v>579</v>
      </c>
      <c r="C107" s="1195"/>
      <c r="D107" s="1195"/>
      <c r="E107" s="1195"/>
      <c r="F107" s="1195"/>
      <c r="G107" s="1101"/>
    </row>
    <row r="108" spans="1:15" s="206" customFormat="1" ht="38.25" customHeight="1">
      <c r="A108" s="50"/>
      <c r="B108" s="1195" t="s">
        <v>1563</v>
      </c>
      <c r="C108" s="1195"/>
      <c r="D108" s="1195"/>
      <c r="E108" s="1195"/>
      <c r="F108" s="1195"/>
      <c r="G108" s="1101"/>
    </row>
    <row r="109" spans="1:15" s="206" customFormat="1" ht="52.5" customHeight="1">
      <c r="A109" s="50"/>
      <c r="B109" s="1195" t="s">
        <v>1480</v>
      </c>
      <c r="C109" s="1195"/>
      <c r="D109" s="1195"/>
      <c r="E109" s="1195"/>
      <c r="F109" s="1195"/>
      <c r="G109" s="1101"/>
    </row>
    <row r="110" spans="1:15" s="206" customFormat="1" ht="24.75" customHeight="1">
      <c r="A110" s="50"/>
      <c r="B110" s="1195" t="s">
        <v>1481</v>
      </c>
      <c r="C110" s="1195"/>
      <c r="D110" s="1195"/>
      <c r="E110" s="1195"/>
      <c r="F110" s="1195"/>
      <c r="G110" s="1090"/>
    </row>
    <row r="111" spans="1:15" s="206" customFormat="1">
      <c r="A111" s="50"/>
      <c r="B111" s="1206"/>
      <c r="C111" s="1206"/>
      <c r="D111" s="1206"/>
      <c r="E111" s="1206"/>
      <c r="F111" s="1206"/>
      <c r="G111" s="1101"/>
    </row>
    <row r="112" spans="1:15" s="206" customFormat="1">
      <c r="A112" s="50"/>
      <c r="B112" s="1250" t="s">
        <v>581</v>
      </c>
      <c r="C112" s="1250"/>
      <c r="D112" s="1250"/>
      <c r="E112" s="1250"/>
      <c r="F112" s="1250"/>
      <c r="G112" s="1101"/>
    </row>
    <row r="113" spans="1:7" s="206" customFormat="1" ht="26.25" customHeight="1">
      <c r="A113" s="50"/>
      <c r="B113" s="1195" t="s">
        <v>75</v>
      </c>
      <c r="C113" s="1195"/>
      <c r="D113" s="1195"/>
      <c r="E113" s="1195"/>
      <c r="F113" s="1195"/>
      <c r="G113" s="1101"/>
    </row>
    <row r="114" spans="1:7" s="206" customFormat="1" ht="49.5" customHeight="1">
      <c r="A114" s="50"/>
      <c r="B114" s="1206" t="s">
        <v>76</v>
      </c>
      <c r="C114" s="1235"/>
      <c r="D114" s="1235"/>
      <c r="E114" s="1235"/>
      <c r="F114" s="1235"/>
      <c r="G114" s="1101"/>
    </row>
    <row r="115" spans="1:7" s="206" customFormat="1" ht="25.5" customHeight="1">
      <c r="A115" s="50"/>
      <c r="B115" s="1195" t="s">
        <v>78</v>
      </c>
      <c r="C115" s="1195"/>
      <c r="D115" s="1195"/>
      <c r="E115" s="1195"/>
      <c r="F115" s="1195"/>
      <c r="G115" s="1101"/>
    </row>
    <row r="116" spans="1:7" s="206" customFormat="1" ht="42.75" customHeight="1">
      <c r="A116" s="50"/>
      <c r="B116" s="1206" t="s">
        <v>1483</v>
      </c>
      <c r="C116" s="1195"/>
      <c r="D116" s="1195"/>
      <c r="E116" s="1195"/>
      <c r="F116" s="1195"/>
      <c r="G116" s="1104"/>
    </row>
    <row r="117" spans="1:7" s="206" customFormat="1" ht="27.75" customHeight="1">
      <c r="A117" s="50"/>
      <c r="B117" s="1195" t="s">
        <v>1482</v>
      </c>
      <c r="C117" s="1195"/>
      <c r="D117" s="1195"/>
      <c r="E117" s="1195"/>
      <c r="F117" s="1195"/>
      <c r="G117" s="1101"/>
    </row>
    <row r="118" spans="1:7" s="206" customFormat="1">
      <c r="A118" s="50"/>
      <c r="B118" s="1250"/>
      <c r="C118" s="1250"/>
      <c r="D118" s="1250"/>
      <c r="E118" s="1250"/>
      <c r="F118" s="1250"/>
      <c r="G118" s="1101"/>
    </row>
    <row r="119" spans="1:7" s="206" customFormat="1">
      <c r="A119" s="50"/>
      <c r="B119" s="1250" t="s">
        <v>582</v>
      </c>
      <c r="C119" s="1250"/>
      <c r="D119" s="1250"/>
      <c r="E119" s="1250"/>
      <c r="F119" s="1250"/>
      <c r="G119" s="1101"/>
    </row>
    <row r="120" spans="1:7" s="206" customFormat="1" ht="26.25" customHeight="1">
      <c r="A120" s="50"/>
      <c r="B120" s="1195" t="s">
        <v>85</v>
      </c>
      <c r="C120" s="1195"/>
      <c r="D120" s="1195"/>
      <c r="E120" s="1195"/>
      <c r="F120" s="1195"/>
      <c r="G120" s="1101"/>
    </row>
    <row r="121" spans="1:7" s="206" customFormat="1" ht="27" customHeight="1">
      <c r="A121" s="50"/>
      <c r="B121" s="1195" t="s">
        <v>981</v>
      </c>
      <c r="C121" s="1207"/>
      <c r="D121" s="1207"/>
      <c r="E121" s="1207"/>
      <c r="F121" s="1207"/>
      <c r="G121" s="1101"/>
    </row>
    <row r="122" spans="1:7" s="206" customFormat="1" ht="51" customHeight="1">
      <c r="A122" s="50"/>
      <c r="B122" s="1195" t="s">
        <v>89</v>
      </c>
      <c r="C122" s="1195"/>
      <c r="D122" s="1195"/>
      <c r="E122" s="1195"/>
      <c r="F122" s="1195"/>
      <c r="G122" s="1101"/>
    </row>
    <row r="123" spans="1:7" s="206" customFormat="1">
      <c r="A123" s="50"/>
      <c r="B123" s="1195"/>
      <c r="C123" s="1195"/>
      <c r="D123" s="1195"/>
      <c r="E123" s="1195"/>
      <c r="F123" s="1195"/>
      <c r="G123" s="1101"/>
    </row>
    <row r="124" spans="1:7" s="206" customFormat="1" ht="13.8">
      <c r="A124" s="50"/>
      <c r="B124" s="1251" t="s">
        <v>583</v>
      </c>
      <c r="C124" s="1252"/>
      <c r="D124" s="1252"/>
      <c r="E124" s="1252"/>
      <c r="F124" s="1252"/>
      <c r="G124" s="1101"/>
    </row>
    <row r="125" spans="1:7" s="206" customFormat="1" ht="27" customHeight="1">
      <c r="A125" s="50"/>
      <c r="B125" s="1206" t="s">
        <v>91</v>
      </c>
      <c r="C125" s="1235"/>
      <c r="D125" s="1235"/>
      <c r="E125" s="1235"/>
      <c r="F125" s="1235"/>
      <c r="G125" s="1101"/>
    </row>
    <row r="126" spans="1:7" s="206" customFormat="1" ht="39" customHeight="1">
      <c r="A126" s="50"/>
      <c r="B126" s="1195" t="s">
        <v>92</v>
      </c>
      <c r="C126" s="1195"/>
      <c r="D126" s="1195"/>
      <c r="E126" s="1195"/>
      <c r="F126" s="1195"/>
      <c r="G126" s="1101"/>
    </row>
    <row r="127" spans="1:7" s="206" customFormat="1" ht="13.5" customHeight="1">
      <c r="A127" s="50"/>
      <c r="B127" s="1206" t="s">
        <v>93</v>
      </c>
      <c r="C127" s="1195"/>
      <c r="D127" s="1195"/>
      <c r="E127" s="1195"/>
      <c r="F127" s="1195"/>
      <c r="G127" s="1101"/>
    </row>
    <row r="128" spans="1:7" s="206" customFormat="1" ht="28.5" customHeight="1">
      <c r="A128" s="50"/>
      <c r="B128" s="1195" t="s">
        <v>95</v>
      </c>
      <c r="C128" s="1195"/>
      <c r="D128" s="1195"/>
      <c r="E128" s="1195"/>
      <c r="F128" s="1195"/>
      <c r="G128" s="1101"/>
    </row>
    <row r="129" spans="1:7" s="206" customFormat="1" ht="37.5" customHeight="1">
      <c r="A129" s="50"/>
      <c r="B129" s="1195" t="s">
        <v>96</v>
      </c>
      <c r="C129" s="1195"/>
      <c r="D129" s="1195"/>
      <c r="E129" s="1195"/>
      <c r="F129" s="1195"/>
      <c r="G129" s="1101"/>
    </row>
    <row r="130" spans="1:7" s="206" customFormat="1">
      <c r="A130" s="50"/>
      <c r="B130" s="1206" t="s">
        <v>1484</v>
      </c>
      <c r="C130" s="1195"/>
      <c r="D130" s="1195"/>
      <c r="E130" s="1195"/>
      <c r="F130" s="1195"/>
      <c r="G130" s="1104"/>
    </row>
    <row r="131" spans="1:7" s="206" customFormat="1">
      <c r="A131" s="50"/>
      <c r="B131" s="1195"/>
      <c r="C131" s="1195"/>
      <c r="D131" s="1195"/>
      <c r="E131" s="1195"/>
      <c r="F131" s="1195"/>
      <c r="G131" s="1101"/>
    </row>
    <row r="132" spans="1:7" s="206" customFormat="1">
      <c r="A132" s="50"/>
      <c r="B132" s="1250" t="s">
        <v>584</v>
      </c>
      <c r="C132" s="1250"/>
      <c r="D132" s="1250"/>
      <c r="E132" s="1250"/>
      <c r="F132" s="1250"/>
      <c r="G132" s="1101"/>
    </row>
    <row r="133" spans="1:7" s="206" customFormat="1" ht="26.25" customHeight="1">
      <c r="A133" s="50"/>
      <c r="B133" s="1195" t="s">
        <v>98</v>
      </c>
      <c r="C133" s="1207"/>
      <c r="D133" s="1207"/>
      <c r="E133" s="1207"/>
      <c r="F133" s="1207"/>
      <c r="G133" s="1101"/>
    </row>
    <row r="134" spans="1:7" s="206" customFormat="1" ht="26.25" customHeight="1">
      <c r="A134" s="50"/>
      <c r="B134" s="1206" t="s">
        <v>100</v>
      </c>
      <c r="C134" s="1206"/>
      <c r="D134" s="1206"/>
      <c r="E134" s="1206"/>
      <c r="F134" s="1206"/>
      <c r="G134" s="1101"/>
    </row>
    <row r="135" spans="1:7" s="206" customFormat="1" ht="48.75" customHeight="1">
      <c r="A135" s="50"/>
      <c r="B135" s="1195" t="s">
        <v>102</v>
      </c>
      <c r="C135" s="1195"/>
      <c r="D135" s="1195"/>
      <c r="E135" s="1195"/>
      <c r="F135" s="1195"/>
      <c r="G135" s="1101"/>
    </row>
    <row r="136" spans="1:7" s="206" customFormat="1" ht="9" customHeight="1">
      <c r="A136" s="50"/>
      <c r="B136" s="1195"/>
      <c r="C136" s="1195"/>
      <c r="D136" s="1195"/>
      <c r="E136" s="1195"/>
      <c r="F136" s="1195"/>
      <c r="G136" s="1101"/>
    </row>
    <row r="137" spans="1:7" s="206" customFormat="1" ht="13.8">
      <c r="A137" s="50"/>
      <c r="B137" s="1251" t="s">
        <v>585</v>
      </c>
      <c r="C137" s="1252"/>
      <c r="D137" s="1252"/>
      <c r="E137" s="1252"/>
      <c r="F137" s="1252"/>
      <c r="G137" s="1101"/>
    </row>
    <row r="138" spans="1:7" s="206" customFormat="1" ht="25.5" customHeight="1">
      <c r="A138" s="50"/>
      <c r="B138" s="1195" t="s">
        <v>586</v>
      </c>
      <c r="C138" s="1195"/>
      <c r="D138" s="1195"/>
      <c r="E138" s="1195"/>
      <c r="F138" s="1195"/>
      <c r="G138" s="1101"/>
    </row>
    <row r="139" spans="1:7" s="206" customFormat="1" ht="29.25" customHeight="1">
      <c r="A139" s="50"/>
      <c r="B139" s="1206" t="s">
        <v>105</v>
      </c>
      <c r="C139" s="1195"/>
      <c r="D139" s="1195"/>
      <c r="E139" s="1195"/>
      <c r="F139" s="1195"/>
      <c r="G139" s="1101"/>
    </row>
    <row r="140" spans="1:7" s="206" customFormat="1" ht="53.25" customHeight="1">
      <c r="A140" s="50"/>
      <c r="B140" s="1195" t="s">
        <v>982</v>
      </c>
      <c r="C140" s="1195"/>
      <c r="D140" s="1195"/>
      <c r="E140" s="1195"/>
      <c r="F140" s="1195"/>
      <c r="G140" s="1101"/>
    </row>
    <row r="141" spans="1:7" s="206" customFormat="1">
      <c r="A141" s="50"/>
      <c r="B141" s="1206"/>
      <c r="C141" s="1195"/>
      <c r="D141" s="1195"/>
      <c r="E141" s="1195"/>
      <c r="F141" s="1195"/>
      <c r="G141" s="1101"/>
    </row>
    <row r="142" spans="1:7" s="206" customFormat="1">
      <c r="A142" s="50"/>
      <c r="B142" s="1250" t="s">
        <v>587</v>
      </c>
      <c r="C142" s="1250"/>
      <c r="D142" s="1250"/>
      <c r="E142" s="1250"/>
      <c r="F142" s="1250"/>
      <c r="G142" s="1101"/>
    </row>
    <row r="143" spans="1:7" s="206" customFormat="1" ht="36.75" customHeight="1">
      <c r="A143" s="50"/>
      <c r="B143" s="1197" t="s">
        <v>2716</v>
      </c>
      <c r="C143" s="1229"/>
      <c r="D143" s="1229"/>
      <c r="E143" s="1229"/>
      <c r="F143" s="1229"/>
      <c r="G143" s="1091"/>
    </row>
    <row r="144" spans="1:7" s="206" customFormat="1" ht="42" customHeight="1">
      <c r="A144" s="50"/>
      <c r="B144" s="1195" t="s">
        <v>1858</v>
      </c>
      <c r="C144" s="1195"/>
      <c r="D144" s="1195"/>
      <c r="E144" s="1195"/>
      <c r="F144" s="1195"/>
      <c r="G144" s="1101"/>
    </row>
    <row r="145" spans="1:7" s="206" customFormat="1" ht="39" customHeight="1">
      <c r="A145" s="50"/>
      <c r="B145" s="1206" t="s">
        <v>588</v>
      </c>
      <c r="C145" s="1195"/>
      <c r="D145" s="1195"/>
      <c r="E145" s="1195"/>
      <c r="F145" s="1195"/>
      <c r="G145" s="1101"/>
    </row>
    <row r="146" spans="1:7" s="206" customFormat="1" ht="63" customHeight="1">
      <c r="A146" s="50"/>
      <c r="B146" s="1195" t="s">
        <v>1475</v>
      </c>
      <c r="C146" s="1195"/>
      <c r="D146" s="1195"/>
      <c r="E146" s="1195"/>
      <c r="F146" s="1195"/>
      <c r="G146" s="1101"/>
    </row>
    <row r="147" spans="1:7" s="206" customFormat="1" ht="52.5" customHeight="1">
      <c r="A147" s="50"/>
      <c r="B147" s="1206" t="s">
        <v>1485</v>
      </c>
      <c r="C147" s="1195"/>
      <c r="D147" s="1195"/>
      <c r="E147" s="1195"/>
      <c r="F147" s="1195"/>
      <c r="G147" s="1104"/>
    </row>
    <row r="148" spans="1:7" s="206" customFormat="1" ht="13.8">
      <c r="A148" s="50"/>
      <c r="B148" s="1245"/>
      <c r="C148" s="1246"/>
      <c r="D148" s="1246"/>
      <c r="E148" s="1246"/>
      <c r="F148" s="1246"/>
      <c r="G148" s="1101"/>
    </row>
    <row r="149" spans="1:7" s="206" customFormat="1" ht="27" customHeight="1">
      <c r="A149" s="50"/>
      <c r="B149" s="1247" t="s">
        <v>589</v>
      </c>
      <c r="C149" s="1248"/>
      <c r="D149" s="1248"/>
      <c r="E149" s="1248"/>
      <c r="F149" s="1249"/>
      <c r="G149" s="1101"/>
    </row>
    <row r="150" spans="1:7" s="206" customFormat="1" ht="13.8">
      <c r="A150" s="50"/>
      <c r="B150" s="493"/>
      <c r="C150" s="493"/>
      <c r="D150" s="621"/>
      <c r="E150" s="621"/>
      <c r="F150" s="622"/>
      <c r="G150" s="1101"/>
    </row>
    <row r="151" spans="1:7" s="206" customFormat="1" ht="13.8">
      <c r="A151" s="50"/>
      <c r="B151" s="623" t="s">
        <v>336</v>
      </c>
      <c r="C151" s="623"/>
      <c r="D151" s="621"/>
      <c r="E151" s="621"/>
      <c r="F151" s="622"/>
      <c r="G151" s="1101"/>
    </row>
    <row r="152" spans="1:7" s="206" customFormat="1" ht="39.75" customHeight="1">
      <c r="A152" s="50"/>
      <c r="B152" s="1195" t="s">
        <v>1859</v>
      </c>
      <c r="C152" s="1195"/>
      <c r="D152" s="1195"/>
      <c r="E152" s="1195"/>
      <c r="F152" s="1195"/>
      <c r="G152" s="1101"/>
    </row>
    <row r="153" spans="1:7" s="206" customFormat="1" ht="28.5" customHeight="1">
      <c r="A153" s="50"/>
      <c r="B153" s="1195" t="s">
        <v>1860</v>
      </c>
      <c r="C153" s="1195"/>
      <c r="D153" s="1195"/>
      <c r="E153" s="1195"/>
      <c r="F153" s="1195"/>
      <c r="G153" s="1101"/>
    </row>
    <row r="154" spans="1:7" s="206" customFormat="1" ht="41.25" customHeight="1">
      <c r="A154" s="50"/>
      <c r="B154" s="1195" t="s">
        <v>1861</v>
      </c>
      <c r="C154" s="1195"/>
      <c r="D154" s="1195"/>
      <c r="E154" s="1195"/>
      <c r="F154" s="1195"/>
      <c r="G154" s="1101"/>
    </row>
    <row r="155" spans="1:7" s="206" customFormat="1" ht="13.8">
      <c r="A155" s="50"/>
      <c r="B155" s="623" t="s">
        <v>590</v>
      </c>
      <c r="C155" s="623"/>
      <c r="D155" s="621"/>
      <c r="E155" s="621"/>
      <c r="F155" s="622"/>
      <c r="G155" s="1101"/>
    </row>
    <row r="156" spans="1:7" s="206" customFormat="1" ht="27" customHeight="1">
      <c r="A156" s="50"/>
      <c r="B156" s="1195" t="s">
        <v>1862</v>
      </c>
      <c r="C156" s="1195"/>
      <c r="D156" s="1195"/>
      <c r="E156" s="1195"/>
      <c r="F156" s="1195"/>
      <c r="G156" s="1101"/>
    </row>
    <row r="157" spans="1:7" s="206" customFormat="1">
      <c r="A157" s="50"/>
      <c r="B157" s="1195" t="s">
        <v>591</v>
      </c>
      <c r="C157" s="1195"/>
      <c r="D157" s="1195"/>
      <c r="E157" s="1195"/>
      <c r="F157" s="1195"/>
      <c r="G157" s="1101"/>
    </row>
    <row r="158" spans="1:7" s="206" customFormat="1">
      <c r="A158" s="50"/>
      <c r="B158" s="1195" t="s">
        <v>592</v>
      </c>
      <c r="C158" s="1195"/>
      <c r="D158" s="1195"/>
      <c r="E158" s="1195"/>
      <c r="F158" s="1195"/>
      <c r="G158" s="1101"/>
    </row>
    <row r="159" spans="1:7" s="206" customFormat="1">
      <c r="A159" s="50"/>
      <c r="B159" s="1195" t="s">
        <v>593</v>
      </c>
      <c r="C159" s="1195"/>
      <c r="D159" s="1195"/>
      <c r="E159" s="1195"/>
      <c r="F159" s="1195"/>
      <c r="G159" s="1101"/>
    </row>
    <row r="160" spans="1:7" s="206" customFormat="1" ht="29.25" customHeight="1">
      <c r="A160" s="50"/>
      <c r="B160" s="1195" t="s">
        <v>594</v>
      </c>
      <c r="C160" s="1195"/>
      <c r="D160" s="1195"/>
      <c r="E160" s="1195"/>
      <c r="F160" s="1195"/>
      <c r="G160" s="1101"/>
    </row>
    <row r="161" spans="1:7" s="206" customFormat="1">
      <c r="A161" s="50"/>
      <c r="B161" s="1195" t="s">
        <v>595</v>
      </c>
      <c r="C161" s="1195"/>
      <c r="D161" s="1195"/>
      <c r="E161" s="1195"/>
      <c r="F161" s="1195"/>
      <c r="G161" s="1101"/>
    </row>
    <row r="162" spans="1:7" s="206" customFormat="1">
      <c r="A162" s="50"/>
      <c r="B162" s="1195" t="s">
        <v>596</v>
      </c>
      <c r="C162" s="1195"/>
      <c r="D162" s="1195"/>
      <c r="E162" s="1195"/>
      <c r="F162" s="1195"/>
      <c r="G162" s="1101"/>
    </row>
    <row r="163" spans="1:7" s="206" customFormat="1" ht="29.25" customHeight="1">
      <c r="A163" s="50"/>
      <c r="B163" s="1195" t="s">
        <v>597</v>
      </c>
      <c r="C163" s="1195"/>
      <c r="D163" s="1195"/>
      <c r="E163" s="1195"/>
      <c r="F163" s="1195"/>
      <c r="G163" s="1101"/>
    </row>
    <row r="164" spans="1:7" s="206" customFormat="1">
      <c r="A164" s="50"/>
      <c r="B164" s="1195" t="s">
        <v>598</v>
      </c>
      <c r="C164" s="1195"/>
      <c r="D164" s="1195"/>
      <c r="E164" s="1195"/>
      <c r="F164" s="1195"/>
      <c r="G164" s="1101"/>
    </row>
    <row r="165" spans="1:7" s="206" customFormat="1">
      <c r="A165" s="50"/>
      <c r="B165" s="1195" t="s">
        <v>599</v>
      </c>
      <c r="C165" s="1195"/>
      <c r="D165" s="1195"/>
      <c r="E165" s="1195"/>
      <c r="F165" s="1195"/>
      <c r="G165" s="1101"/>
    </row>
    <row r="166" spans="1:7" s="206" customFormat="1">
      <c r="A166" s="50"/>
      <c r="B166" s="1195" t="s">
        <v>600</v>
      </c>
      <c r="C166" s="1195"/>
      <c r="D166" s="1195"/>
      <c r="E166" s="1195"/>
      <c r="F166" s="1195"/>
      <c r="G166" s="1101"/>
    </row>
    <row r="167" spans="1:7" s="206" customFormat="1" ht="24.75" customHeight="1">
      <c r="A167" s="50"/>
      <c r="B167" s="1195" t="s">
        <v>1863</v>
      </c>
      <c r="C167" s="1195"/>
      <c r="D167" s="1195"/>
      <c r="E167" s="1195"/>
      <c r="F167" s="1195"/>
      <c r="G167" s="1101"/>
    </row>
    <row r="168" spans="1:7" s="206" customFormat="1" ht="26.25" customHeight="1">
      <c r="A168" s="50"/>
      <c r="B168" s="1195" t="s">
        <v>601</v>
      </c>
      <c r="C168" s="1195"/>
      <c r="D168" s="1195"/>
      <c r="E168" s="1195"/>
      <c r="F168" s="1195"/>
      <c r="G168" s="1101"/>
    </row>
    <row r="169" spans="1:7" s="206" customFormat="1" ht="24.75" customHeight="1">
      <c r="A169" s="50"/>
      <c r="B169" s="1195" t="s">
        <v>1486</v>
      </c>
      <c r="C169" s="1195"/>
      <c r="D169" s="1195"/>
      <c r="E169" s="1195"/>
      <c r="F169" s="1195"/>
      <c r="G169" s="1104"/>
    </row>
    <row r="170" spans="1:7" s="206" customFormat="1">
      <c r="A170" s="50"/>
      <c r="B170" s="1195" t="s">
        <v>1864</v>
      </c>
      <c r="C170" s="1195"/>
      <c r="D170" s="1195"/>
      <c r="E170" s="1195"/>
      <c r="F170" s="1195"/>
      <c r="G170" s="1101"/>
    </row>
    <row r="171" spans="1:7" s="206" customFormat="1" ht="25.5" customHeight="1">
      <c r="A171" s="50"/>
      <c r="B171" s="1195" t="s">
        <v>1487</v>
      </c>
      <c r="C171" s="1195"/>
      <c r="D171" s="1195"/>
      <c r="E171" s="1195"/>
      <c r="F171" s="1195"/>
      <c r="G171" s="1101"/>
    </row>
    <row r="172" spans="1:7" s="206" customFormat="1" ht="13.8">
      <c r="A172" s="50"/>
      <c r="B172" s="623" t="s">
        <v>166</v>
      </c>
      <c r="C172" s="623"/>
      <c r="D172" s="621"/>
      <c r="E172" s="621"/>
      <c r="F172" s="622"/>
      <c r="G172" s="1101"/>
    </row>
    <row r="173" spans="1:7" s="206" customFormat="1" ht="51.75" customHeight="1">
      <c r="A173" s="50"/>
      <c r="B173" s="1195" t="s">
        <v>602</v>
      </c>
      <c r="C173" s="1195"/>
      <c r="D173" s="1195"/>
      <c r="E173" s="1195"/>
      <c r="F173" s="1195"/>
      <c r="G173" s="1101"/>
    </row>
    <row r="174" spans="1:7" s="206" customFormat="1" ht="12.75" customHeight="1">
      <c r="A174" s="50"/>
      <c r="B174" s="623" t="s">
        <v>603</v>
      </c>
      <c r="C174" s="623"/>
      <c r="D174" s="621"/>
      <c r="E174" s="621"/>
      <c r="F174" s="622"/>
      <c r="G174" s="1101"/>
    </row>
    <row r="175" spans="1:7" s="206" customFormat="1" ht="27.75" customHeight="1">
      <c r="A175" s="50"/>
      <c r="B175" s="1195" t="s">
        <v>604</v>
      </c>
      <c r="C175" s="1195"/>
      <c r="D175" s="1195"/>
      <c r="E175" s="1195"/>
      <c r="F175" s="1195"/>
      <c r="G175" s="1101"/>
    </row>
    <row r="176" spans="1:7" s="206" customFormat="1" ht="12.75" customHeight="1">
      <c r="A176" s="50"/>
      <c r="B176" s="623" t="s">
        <v>605</v>
      </c>
      <c r="C176" s="623"/>
      <c r="D176" s="621"/>
      <c r="E176" s="621"/>
      <c r="F176" s="622"/>
      <c r="G176" s="1101"/>
    </row>
    <row r="177" spans="1:7" s="206" customFormat="1" ht="53.25" customHeight="1">
      <c r="A177" s="50"/>
      <c r="B177" s="1195" t="s">
        <v>606</v>
      </c>
      <c r="C177" s="1195"/>
      <c r="D177" s="1195"/>
      <c r="E177" s="1195"/>
      <c r="F177" s="1195"/>
      <c r="G177" s="1101"/>
    </row>
    <row r="178" spans="1:7" s="206" customFormat="1" ht="12.75" customHeight="1">
      <c r="A178" s="50"/>
      <c r="B178" s="623" t="s">
        <v>1865</v>
      </c>
      <c r="C178" s="623"/>
      <c r="D178" s="621"/>
      <c r="E178" s="621"/>
      <c r="F178" s="622"/>
      <c r="G178" s="1101"/>
    </row>
    <row r="179" spans="1:7" s="206" customFormat="1">
      <c r="A179" s="50"/>
      <c r="B179" s="1195" t="s">
        <v>1866</v>
      </c>
      <c r="C179" s="1195"/>
      <c r="D179" s="1195"/>
      <c r="E179" s="1195"/>
      <c r="F179" s="1195"/>
      <c r="G179" s="1101"/>
    </row>
    <row r="180" spans="1:7" s="206" customFormat="1" ht="13.8">
      <c r="A180" s="50"/>
      <c r="B180" s="623" t="s">
        <v>607</v>
      </c>
      <c r="C180" s="623"/>
      <c r="D180" s="621"/>
      <c r="E180" s="621"/>
      <c r="F180" s="622"/>
      <c r="G180" s="1101"/>
    </row>
    <row r="181" spans="1:7" s="206" customFormat="1" ht="30.75" customHeight="1">
      <c r="A181" s="50"/>
      <c r="B181" s="1195" t="s">
        <v>608</v>
      </c>
      <c r="C181" s="1195"/>
      <c r="D181" s="1195"/>
      <c r="E181" s="1195"/>
      <c r="F181" s="1195"/>
      <c r="G181" s="1101"/>
    </row>
    <row r="182" spans="1:7" s="206" customFormat="1" ht="12.75" customHeight="1">
      <c r="A182" s="50"/>
      <c r="B182" s="623" t="s">
        <v>609</v>
      </c>
      <c r="C182" s="623"/>
      <c r="D182" s="621"/>
      <c r="E182" s="621"/>
      <c r="F182" s="622"/>
      <c r="G182" s="1101"/>
    </row>
    <row r="183" spans="1:7" s="206" customFormat="1" ht="16.5" customHeight="1">
      <c r="A183" s="50"/>
      <c r="B183" s="1195" t="s">
        <v>1488</v>
      </c>
      <c r="C183" s="1195"/>
      <c r="D183" s="1195"/>
      <c r="E183" s="1195"/>
      <c r="F183" s="1195"/>
      <c r="G183" s="1101"/>
    </row>
    <row r="184" spans="1:7" s="206" customFormat="1" ht="13.8">
      <c r="A184" s="50"/>
      <c r="B184" s="623" t="s">
        <v>610</v>
      </c>
      <c r="C184" s="623"/>
      <c r="D184" s="621"/>
      <c r="E184" s="621"/>
      <c r="F184" s="622"/>
      <c r="G184" s="1101"/>
    </row>
    <row r="185" spans="1:7" s="206" customFormat="1" ht="76.5" customHeight="1">
      <c r="A185" s="50"/>
      <c r="B185" s="1195" t="s">
        <v>1489</v>
      </c>
      <c r="C185" s="1195"/>
      <c r="D185" s="1195"/>
      <c r="E185" s="1195"/>
      <c r="F185" s="1195"/>
      <c r="G185" s="1104"/>
    </row>
    <row r="186" spans="1:7" s="206" customFormat="1">
      <c r="A186" s="50"/>
      <c r="B186" s="493"/>
      <c r="C186" s="493"/>
      <c r="D186" s="493"/>
      <c r="E186" s="493"/>
      <c r="F186" s="493"/>
      <c r="G186" s="1101"/>
    </row>
    <row r="187" spans="1:7" s="206" customFormat="1">
      <c r="A187" s="50"/>
      <c r="B187" s="1239" t="s">
        <v>611</v>
      </c>
      <c r="C187" s="1240"/>
      <c r="D187" s="1240"/>
      <c r="E187" s="1240"/>
      <c r="F187" s="1241"/>
      <c r="G187" s="1101"/>
    </row>
    <row r="188" spans="1:7" s="206" customFormat="1" ht="15.6">
      <c r="A188" s="50"/>
      <c r="B188" s="624"/>
      <c r="C188" s="624"/>
      <c r="D188" s="625"/>
      <c r="E188" s="625"/>
      <c r="F188" s="626"/>
      <c r="G188" s="1101"/>
    </row>
    <row r="189" spans="1:7" s="206" customFormat="1">
      <c r="A189" s="50"/>
      <c r="B189" s="1242" t="s">
        <v>259</v>
      </c>
      <c r="C189" s="1243"/>
      <c r="D189" s="1243"/>
      <c r="E189" s="1243"/>
      <c r="F189" s="1244"/>
      <c r="G189" s="1101"/>
    </row>
    <row r="190" spans="1:7" s="206" customFormat="1" ht="25.5" customHeight="1">
      <c r="A190" s="50"/>
      <c r="B190" s="1195" t="s">
        <v>612</v>
      </c>
      <c r="C190" s="1195"/>
      <c r="D190" s="1195"/>
      <c r="E190" s="1195"/>
      <c r="F190" s="1195"/>
      <c r="G190" s="1101"/>
    </row>
    <row r="191" spans="1:7" s="206" customFormat="1" ht="14.25" customHeight="1">
      <c r="A191" s="50"/>
      <c r="B191" s="1195" t="s">
        <v>983</v>
      </c>
      <c r="C191" s="1195"/>
      <c r="D191" s="1195"/>
      <c r="E191" s="1195"/>
      <c r="F191" s="1195"/>
      <c r="G191" s="1101"/>
    </row>
    <row r="192" spans="1:7" s="206" customFormat="1">
      <c r="A192" s="50"/>
      <c r="B192" s="1195" t="s">
        <v>613</v>
      </c>
      <c r="C192" s="1195"/>
      <c r="D192" s="1195"/>
      <c r="E192" s="1195"/>
      <c r="F192" s="1195"/>
      <c r="G192" s="1101"/>
    </row>
    <row r="193" spans="1:7" s="206" customFormat="1" ht="40.5" customHeight="1">
      <c r="A193" s="50"/>
      <c r="B193" s="1195" t="s">
        <v>614</v>
      </c>
      <c r="C193" s="1195"/>
      <c r="D193" s="1195"/>
      <c r="E193" s="1195"/>
      <c r="F193" s="1195"/>
      <c r="G193" s="1101"/>
    </row>
    <row r="194" spans="1:7" s="206" customFormat="1" ht="26.25" customHeight="1">
      <c r="A194" s="50"/>
      <c r="B194" s="1195" t="s">
        <v>1867</v>
      </c>
      <c r="C194" s="1195"/>
      <c r="D194" s="1195"/>
      <c r="E194" s="1195"/>
      <c r="F194" s="1195"/>
      <c r="G194" s="1101"/>
    </row>
    <row r="195" spans="1:7" s="206" customFormat="1" ht="28.5" customHeight="1">
      <c r="A195" s="50"/>
      <c r="B195" s="1195" t="s">
        <v>1490</v>
      </c>
      <c r="C195" s="1195"/>
      <c r="D195" s="1195"/>
      <c r="E195" s="1195"/>
      <c r="F195" s="1195"/>
      <c r="G195" s="1101"/>
    </row>
    <row r="196" spans="1:7" s="206" customFormat="1">
      <c r="A196" s="50"/>
      <c r="B196" s="1206" t="s">
        <v>1492</v>
      </c>
      <c r="C196" s="1195"/>
      <c r="D196" s="1195"/>
      <c r="E196" s="1195"/>
      <c r="F196" s="1195"/>
      <c r="G196" s="1104"/>
    </row>
    <row r="197" spans="1:7" s="206" customFormat="1" ht="38.25" customHeight="1">
      <c r="A197" s="50"/>
      <c r="B197" s="1195" t="s">
        <v>615</v>
      </c>
      <c r="C197" s="1195"/>
      <c r="D197" s="1195"/>
      <c r="E197" s="1195"/>
      <c r="F197" s="1195"/>
      <c r="G197" s="1101"/>
    </row>
    <row r="198" spans="1:7" s="206" customFormat="1" ht="37.5" customHeight="1">
      <c r="A198" s="50"/>
      <c r="B198" s="1195" t="s">
        <v>1868</v>
      </c>
      <c r="C198" s="1195"/>
      <c r="D198" s="1195"/>
      <c r="E198" s="1195"/>
      <c r="F198" s="1195"/>
      <c r="G198" s="1101"/>
    </row>
    <row r="199" spans="1:7" s="206" customFormat="1">
      <c r="A199" s="50"/>
      <c r="B199" s="492"/>
      <c r="C199" s="492"/>
      <c r="D199" s="492"/>
      <c r="E199" s="492"/>
      <c r="F199" s="627"/>
      <c r="G199" s="1101"/>
    </row>
    <row r="200" spans="1:7" s="206" customFormat="1">
      <c r="A200" s="50"/>
      <c r="B200" s="1236" t="s">
        <v>616</v>
      </c>
      <c r="C200" s="1237"/>
      <c r="D200" s="1237"/>
      <c r="E200" s="1237"/>
      <c r="F200" s="1238"/>
      <c r="G200" s="1101"/>
    </row>
    <row r="201" spans="1:7" s="206" customFormat="1" ht="26.25" customHeight="1">
      <c r="A201" s="50"/>
      <c r="B201" s="1195" t="s">
        <v>1491</v>
      </c>
      <c r="C201" s="1195"/>
      <c r="D201" s="1195"/>
      <c r="E201" s="1195"/>
      <c r="F201" s="1195"/>
      <c r="G201" s="1101"/>
    </row>
    <row r="202" spans="1:7" s="206" customFormat="1" ht="13.8">
      <c r="A202" s="50"/>
      <c r="B202" s="492"/>
      <c r="C202" s="492"/>
      <c r="D202" s="625"/>
      <c r="E202" s="625"/>
      <c r="F202" s="626"/>
      <c r="G202" s="1101"/>
    </row>
    <row r="203" spans="1:7" s="206" customFormat="1">
      <c r="A203" s="50"/>
      <c r="B203" s="1236" t="s">
        <v>617</v>
      </c>
      <c r="C203" s="1237"/>
      <c r="D203" s="1237"/>
      <c r="E203" s="1237"/>
      <c r="F203" s="1238"/>
      <c r="G203" s="1101"/>
    </row>
    <row r="204" spans="1:7" s="206" customFormat="1" ht="13.8">
      <c r="A204" s="50"/>
      <c r="B204" s="492"/>
      <c r="C204" s="492"/>
      <c r="D204" s="625"/>
      <c r="E204" s="625"/>
      <c r="F204" s="626"/>
      <c r="G204" s="1101"/>
    </row>
    <row r="205" spans="1:7" s="206" customFormat="1" ht="13.8">
      <c r="A205" s="50"/>
      <c r="B205" s="628" t="s">
        <v>190</v>
      </c>
      <c r="C205" s="628"/>
      <c r="D205" s="625"/>
      <c r="E205" s="625"/>
      <c r="F205" s="626"/>
      <c r="G205" s="1101"/>
    </row>
    <row r="206" spans="1:7" s="206" customFormat="1">
      <c r="A206" s="50"/>
      <c r="B206" s="1195" t="s">
        <v>618</v>
      </c>
      <c r="C206" s="1195"/>
      <c r="D206" s="1195"/>
      <c r="E206" s="1195"/>
      <c r="F206" s="1195"/>
      <c r="G206" s="1101"/>
    </row>
    <row r="207" spans="1:7" s="206" customFormat="1">
      <c r="A207" s="50"/>
      <c r="B207" s="1195" t="s">
        <v>949</v>
      </c>
      <c r="C207" s="1195"/>
      <c r="D207" s="1195"/>
      <c r="E207" s="1195"/>
      <c r="F207" s="1195"/>
      <c r="G207" s="1101"/>
    </row>
    <row r="208" spans="1:7" s="206" customFormat="1" ht="27.75" customHeight="1">
      <c r="A208" s="50"/>
      <c r="B208" s="1195" t="s">
        <v>1564</v>
      </c>
      <c r="C208" s="1195"/>
      <c r="D208" s="1195"/>
      <c r="E208" s="1195"/>
      <c r="F208" s="1195"/>
      <c r="G208" s="1101"/>
    </row>
    <row r="209" spans="1:7" s="206" customFormat="1" ht="51" customHeight="1">
      <c r="A209" s="50"/>
      <c r="B209" s="1195" t="s">
        <v>1565</v>
      </c>
      <c r="C209" s="1195"/>
      <c r="D209" s="1195"/>
      <c r="E209" s="1195"/>
      <c r="F209" s="1195"/>
      <c r="G209" s="1101"/>
    </row>
    <row r="210" spans="1:7" s="206" customFormat="1" ht="50.25" customHeight="1">
      <c r="A210" s="50"/>
      <c r="B210" s="1195" t="s">
        <v>1493</v>
      </c>
      <c r="C210" s="1195"/>
      <c r="D210" s="1195"/>
      <c r="E210" s="1195"/>
      <c r="F210" s="1195"/>
      <c r="G210" s="1101"/>
    </row>
    <row r="211" spans="1:7" s="206" customFormat="1" ht="37.5" customHeight="1">
      <c r="A211" s="50"/>
      <c r="B211" s="1195" t="s">
        <v>1494</v>
      </c>
      <c r="C211" s="1195"/>
      <c r="D211" s="1195"/>
      <c r="E211" s="1195"/>
      <c r="F211" s="1195"/>
      <c r="G211" s="1101"/>
    </row>
    <row r="212" spans="1:7" s="206" customFormat="1" ht="27" customHeight="1">
      <c r="A212" s="50"/>
      <c r="B212" s="1195" t="s">
        <v>1495</v>
      </c>
      <c r="C212" s="1195"/>
      <c r="D212" s="1195"/>
      <c r="E212" s="1195"/>
      <c r="F212" s="1195"/>
      <c r="G212" s="1101"/>
    </row>
    <row r="213" spans="1:7" s="206" customFormat="1" ht="28.5" customHeight="1">
      <c r="A213" s="50"/>
      <c r="B213" s="1195" t="s">
        <v>1508</v>
      </c>
      <c r="C213" s="1195"/>
      <c r="D213" s="1195"/>
      <c r="E213" s="1195"/>
      <c r="F213" s="1195"/>
      <c r="G213" s="1101"/>
    </row>
    <row r="214" spans="1:7" s="206" customFormat="1" ht="27" customHeight="1">
      <c r="A214" s="50"/>
      <c r="B214" s="1195" t="s">
        <v>1496</v>
      </c>
      <c r="C214" s="1195"/>
      <c r="D214" s="1195"/>
      <c r="E214" s="1195"/>
      <c r="F214" s="1195"/>
      <c r="G214" s="1101"/>
    </row>
    <row r="215" spans="1:7" s="206" customFormat="1" ht="61.5" customHeight="1">
      <c r="A215" s="50"/>
      <c r="B215" s="1206" t="s">
        <v>1869</v>
      </c>
      <c r="C215" s="1195"/>
      <c r="D215" s="1195"/>
      <c r="E215" s="1195"/>
      <c r="F215" s="1195"/>
      <c r="G215" s="1101"/>
    </row>
    <row r="216" spans="1:7" s="206" customFormat="1" ht="40.5" customHeight="1">
      <c r="A216" s="50"/>
      <c r="B216" s="1195" t="s">
        <v>1498</v>
      </c>
      <c r="C216" s="1195"/>
      <c r="D216" s="1195"/>
      <c r="E216" s="1195"/>
      <c r="F216" s="1195"/>
      <c r="G216" s="1104"/>
    </row>
    <row r="217" spans="1:7" s="206" customFormat="1">
      <c r="A217" s="50"/>
      <c r="B217" s="1195" t="s">
        <v>619</v>
      </c>
      <c r="C217" s="1195"/>
      <c r="D217" s="1195"/>
      <c r="E217" s="1195"/>
      <c r="F217" s="1195"/>
      <c r="G217" s="1101"/>
    </row>
    <row r="218" spans="1:7" s="206" customFormat="1">
      <c r="A218" s="50"/>
      <c r="B218" s="1195" t="s">
        <v>620</v>
      </c>
      <c r="C218" s="1195"/>
      <c r="D218" s="1195"/>
      <c r="E218" s="1195"/>
      <c r="F218" s="1195"/>
      <c r="G218" s="1101"/>
    </row>
    <row r="219" spans="1:7" s="206" customFormat="1" ht="39" customHeight="1">
      <c r="A219" s="50"/>
      <c r="B219" s="1195" t="s">
        <v>1497</v>
      </c>
      <c r="C219" s="1195"/>
      <c r="D219" s="1195"/>
      <c r="E219" s="1195"/>
      <c r="F219" s="1195"/>
      <c r="G219" s="1101"/>
    </row>
    <row r="220" spans="1:7" s="206" customFormat="1" ht="37.5" customHeight="1">
      <c r="A220" s="50"/>
      <c r="B220" s="1195" t="s">
        <v>621</v>
      </c>
      <c r="C220" s="1195"/>
      <c r="D220" s="1195"/>
      <c r="E220" s="1195"/>
      <c r="F220" s="1195"/>
      <c r="G220" s="1101"/>
    </row>
    <row r="221" spans="1:7" s="206" customFormat="1" ht="25.5" customHeight="1">
      <c r="A221" s="50"/>
      <c r="B221" s="1195" t="s">
        <v>622</v>
      </c>
      <c r="C221" s="1195"/>
      <c r="D221" s="1195"/>
      <c r="E221" s="1195"/>
      <c r="F221" s="1195"/>
      <c r="G221" s="1101"/>
    </row>
    <row r="222" spans="1:7" s="206" customFormat="1" ht="26.25" customHeight="1">
      <c r="A222" s="50"/>
      <c r="B222" s="1195" t="s">
        <v>1499</v>
      </c>
      <c r="C222" s="1195"/>
      <c r="D222" s="1195"/>
      <c r="E222" s="1195"/>
      <c r="F222" s="1195"/>
      <c r="G222" s="1101"/>
    </row>
    <row r="223" spans="1:7" s="206" customFormat="1" ht="75" customHeight="1">
      <c r="A223" s="50"/>
      <c r="B223" s="1195" t="s">
        <v>1525</v>
      </c>
      <c r="C223" s="1195"/>
      <c r="D223" s="1195"/>
      <c r="E223" s="1195"/>
      <c r="F223" s="1195"/>
      <c r="G223" s="1101"/>
    </row>
    <row r="224" spans="1:7" s="206" customFormat="1" ht="39.75" customHeight="1">
      <c r="A224" s="50"/>
      <c r="B224" s="1195" t="s">
        <v>1870</v>
      </c>
      <c r="C224" s="1195"/>
      <c r="D224" s="1195"/>
      <c r="E224" s="1195"/>
      <c r="F224" s="1195"/>
      <c r="G224" s="1101"/>
    </row>
    <row r="225" spans="1:7" s="206" customFormat="1" ht="28.5" customHeight="1">
      <c r="A225" s="50"/>
      <c r="B225" s="1195" t="s">
        <v>928</v>
      </c>
      <c r="C225" s="1195"/>
      <c r="D225" s="1195"/>
      <c r="E225" s="1195"/>
      <c r="F225" s="1195"/>
      <c r="G225" s="1101"/>
    </row>
    <row r="226" spans="1:7" s="206" customFormat="1" ht="14.25" customHeight="1">
      <c r="A226" s="50"/>
      <c r="B226" s="1195" t="s">
        <v>623</v>
      </c>
      <c r="C226" s="1195"/>
      <c r="D226" s="1195"/>
      <c r="E226" s="1195"/>
      <c r="F226" s="1195"/>
      <c r="G226" s="1101"/>
    </row>
    <row r="227" spans="1:7" s="206" customFormat="1" ht="39" customHeight="1">
      <c r="A227" s="50"/>
      <c r="B227" s="1195" t="s">
        <v>1526</v>
      </c>
      <c r="C227" s="1195"/>
      <c r="D227" s="1195"/>
      <c r="E227" s="1195"/>
      <c r="F227" s="1195"/>
      <c r="G227" s="1104"/>
    </row>
    <row r="228" spans="1:7" s="206" customFormat="1" ht="26.25" customHeight="1">
      <c r="A228" s="50"/>
      <c r="B228" s="1195" t="s">
        <v>950</v>
      </c>
      <c r="C228" s="1195"/>
      <c r="D228" s="1195"/>
      <c r="E228" s="1195"/>
      <c r="F228" s="1195"/>
      <c r="G228" s="1101"/>
    </row>
    <row r="229" spans="1:7" s="206" customFormat="1" ht="39" customHeight="1">
      <c r="A229" s="50"/>
      <c r="B229" s="1195" t="s">
        <v>624</v>
      </c>
      <c r="C229" s="1195"/>
      <c r="D229" s="1195"/>
      <c r="E229" s="1195"/>
      <c r="F229" s="1195"/>
      <c r="G229" s="1101"/>
    </row>
    <row r="230" spans="1:7" s="206" customFormat="1">
      <c r="A230" s="50"/>
      <c r="B230" s="1195" t="s">
        <v>625</v>
      </c>
      <c r="C230" s="1195"/>
      <c r="D230" s="1195"/>
      <c r="E230" s="1195"/>
      <c r="F230" s="1195"/>
      <c r="G230" s="1101"/>
    </row>
    <row r="231" spans="1:7" s="206" customFormat="1">
      <c r="A231" s="50"/>
      <c r="B231" s="1195" t="s">
        <v>626</v>
      </c>
      <c r="C231" s="1195"/>
      <c r="D231" s="1195"/>
      <c r="E231" s="1195"/>
      <c r="F231" s="1195"/>
      <c r="G231" s="1101"/>
    </row>
    <row r="232" spans="1:7" s="206" customFormat="1">
      <c r="A232" s="50"/>
      <c r="B232" s="1206" t="s">
        <v>1527</v>
      </c>
      <c r="C232" s="1195"/>
      <c r="D232" s="1195"/>
      <c r="E232" s="1195"/>
      <c r="F232" s="1195"/>
      <c r="G232" s="1104"/>
    </row>
    <row r="233" spans="1:7" s="206" customFormat="1" ht="26.25" customHeight="1">
      <c r="A233" s="50"/>
      <c r="B233" s="1195" t="s">
        <v>627</v>
      </c>
      <c r="C233" s="1195"/>
      <c r="D233" s="1195"/>
      <c r="E233" s="1195"/>
      <c r="F233" s="1195"/>
      <c r="G233" s="1101"/>
    </row>
    <row r="234" spans="1:7" s="206" customFormat="1" ht="51" customHeight="1">
      <c r="A234" s="50"/>
      <c r="B234" s="1195" t="s">
        <v>628</v>
      </c>
      <c r="C234" s="1195"/>
      <c r="D234" s="1195"/>
      <c r="E234" s="1195"/>
      <c r="F234" s="1195"/>
      <c r="G234" s="1106"/>
    </row>
    <row r="235" spans="1:7" s="206" customFormat="1" ht="51" customHeight="1">
      <c r="A235" s="50"/>
      <c r="B235" s="1195" t="s">
        <v>629</v>
      </c>
      <c r="C235" s="1195"/>
      <c r="D235" s="1195"/>
      <c r="E235" s="1195"/>
      <c r="F235" s="1195"/>
      <c r="G235" s="1106"/>
    </row>
    <row r="236" spans="1:7" s="206" customFormat="1" ht="52.5" customHeight="1">
      <c r="A236" s="50"/>
      <c r="B236" s="1195" t="s">
        <v>1528</v>
      </c>
      <c r="C236" s="1195"/>
      <c r="D236" s="1195"/>
      <c r="E236" s="1195"/>
      <c r="F236" s="1195"/>
      <c r="G236" s="1101"/>
    </row>
    <row r="237" spans="1:7" s="206" customFormat="1" ht="36.75" customHeight="1">
      <c r="A237" s="50"/>
      <c r="B237" s="1195" t="s">
        <v>630</v>
      </c>
      <c r="C237" s="1195"/>
      <c r="D237" s="1195"/>
      <c r="E237" s="1195"/>
      <c r="F237" s="1195"/>
      <c r="G237" s="1101"/>
    </row>
    <row r="238" spans="1:7" s="206" customFormat="1">
      <c r="A238" s="50"/>
      <c r="B238" s="629"/>
      <c r="C238" s="629"/>
      <c r="D238" s="629"/>
      <c r="E238" s="629"/>
      <c r="F238" s="630"/>
      <c r="G238" s="1101"/>
    </row>
    <row r="239" spans="1:7" s="206" customFormat="1" ht="13.8">
      <c r="A239" s="50"/>
      <c r="B239" s="628" t="s">
        <v>631</v>
      </c>
      <c r="C239" s="628"/>
      <c r="D239" s="625"/>
      <c r="E239" s="625"/>
      <c r="F239" s="626"/>
      <c r="G239" s="1101"/>
    </row>
    <row r="240" spans="1:7" s="206" customFormat="1" ht="38.25" customHeight="1">
      <c r="A240" s="50"/>
      <c r="B240" s="1195" t="s">
        <v>1566</v>
      </c>
      <c r="C240" s="1195"/>
      <c r="D240" s="1195"/>
      <c r="E240" s="1195"/>
      <c r="F240" s="1195"/>
      <c r="G240" s="1104"/>
    </row>
    <row r="241" spans="1:7" s="206" customFormat="1" ht="74.25" customHeight="1">
      <c r="A241" s="50"/>
      <c r="B241" s="1206" t="s">
        <v>1869</v>
      </c>
      <c r="C241" s="1195"/>
      <c r="D241" s="1195"/>
      <c r="E241" s="1195"/>
      <c r="F241" s="1195"/>
      <c r="G241" s="1101"/>
    </row>
    <row r="242" spans="1:7" s="206" customFormat="1" ht="38.25" customHeight="1">
      <c r="A242" s="50"/>
      <c r="B242" s="1195" t="s">
        <v>632</v>
      </c>
      <c r="C242" s="1195"/>
      <c r="D242" s="1195"/>
      <c r="E242" s="1195"/>
      <c r="F242" s="1195"/>
      <c r="G242" s="1101"/>
    </row>
    <row r="243" spans="1:7" s="206" customFormat="1" ht="25.5" customHeight="1">
      <c r="A243" s="50"/>
      <c r="B243" s="1195" t="s">
        <v>1529</v>
      </c>
      <c r="C243" s="1195"/>
      <c r="D243" s="1195"/>
      <c r="E243" s="1195"/>
      <c r="F243" s="1195"/>
      <c r="G243" s="1101"/>
    </row>
    <row r="244" spans="1:7" s="206" customFormat="1">
      <c r="A244" s="50"/>
      <c r="B244" s="1195" t="s">
        <v>633</v>
      </c>
      <c r="C244" s="1195"/>
      <c r="D244" s="1195"/>
      <c r="E244" s="1195"/>
      <c r="F244" s="1195"/>
      <c r="G244" s="1101"/>
    </row>
    <row r="245" spans="1:7" s="206" customFormat="1">
      <c r="A245" s="50"/>
      <c r="B245" s="1195" t="s">
        <v>634</v>
      </c>
      <c r="C245" s="1195"/>
      <c r="D245" s="1195"/>
      <c r="E245" s="1195"/>
      <c r="F245" s="1195"/>
      <c r="G245" s="1101"/>
    </row>
    <row r="246" spans="1:7" s="206" customFormat="1">
      <c r="A246" s="50"/>
      <c r="B246" s="1195" t="s">
        <v>635</v>
      </c>
      <c r="C246" s="1195"/>
      <c r="D246" s="1195"/>
      <c r="E246" s="1195"/>
      <c r="F246" s="1195"/>
      <c r="G246" s="1101"/>
    </row>
    <row r="247" spans="1:7" s="206" customFormat="1">
      <c r="A247" s="50"/>
      <c r="B247" s="1195" t="s">
        <v>636</v>
      </c>
      <c r="C247" s="1195"/>
      <c r="D247" s="1195"/>
      <c r="E247" s="1195"/>
      <c r="F247" s="1195"/>
      <c r="G247" s="1101"/>
    </row>
    <row r="248" spans="1:7" s="206" customFormat="1">
      <c r="A248" s="50"/>
      <c r="B248" s="1195" t="s">
        <v>637</v>
      </c>
      <c r="C248" s="1195"/>
      <c r="D248" s="1195"/>
      <c r="E248" s="1195"/>
      <c r="F248" s="1195"/>
      <c r="G248" s="1101"/>
    </row>
    <row r="249" spans="1:7" s="206" customFormat="1">
      <c r="A249" s="50"/>
      <c r="B249" s="1195" t="s">
        <v>638</v>
      </c>
      <c r="C249" s="1195"/>
      <c r="D249" s="1195"/>
      <c r="E249" s="1195"/>
      <c r="F249" s="1195"/>
      <c r="G249" s="1101"/>
    </row>
    <row r="250" spans="1:7" s="206" customFormat="1">
      <c r="A250" s="50"/>
      <c r="B250" s="1195" t="s">
        <v>639</v>
      </c>
      <c r="C250" s="1195"/>
      <c r="D250" s="1195"/>
      <c r="E250" s="1195"/>
      <c r="F250" s="1195"/>
      <c r="G250" s="1101"/>
    </row>
    <row r="251" spans="1:7" s="206" customFormat="1">
      <c r="A251" s="50"/>
      <c r="B251" s="1195" t="s">
        <v>640</v>
      </c>
      <c r="C251" s="1195"/>
      <c r="D251" s="1195"/>
      <c r="E251" s="1195"/>
      <c r="F251" s="1195"/>
      <c r="G251" s="1101"/>
    </row>
    <row r="252" spans="1:7" s="206" customFormat="1">
      <c r="A252" s="50"/>
      <c r="B252" s="1195" t="s">
        <v>641</v>
      </c>
      <c r="C252" s="1195"/>
      <c r="D252" s="1195"/>
      <c r="E252" s="1195"/>
      <c r="F252" s="1195"/>
      <c r="G252" s="1101"/>
    </row>
    <row r="253" spans="1:7" s="206" customFormat="1" ht="26.25" customHeight="1">
      <c r="A253" s="50"/>
      <c r="B253" s="1195" t="s">
        <v>1530</v>
      </c>
      <c r="C253" s="1195"/>
      <c r="D253" s="1195"/>
      <c r="E253" s="1195"/>
      <c r="F253" s="1195"/>
      <c r="G253" s="1101"/>
    </row>
    <row r="254" spans="1:7" s="206" customFormat="1" ht="13.8">
      <c r="A254" s="50"/>
      <c r="B254" s="1206" t="s">
        <v>951</v>
      </c>
      <c r="C254" s="1235"/>
      <c r="D254" s="1235"/>
      <c r="E254" s="1235"/>
      <c r="F254" s="1235"/>
      <c r="G254" s="1101"/>
    </row>
    <row r="255" spans="1:7" s="206" customFormat="1" ht="13.8">
      <c r="A255" s="50"/>
      <c r="B255" s="493"/>
      <c r="C255" s="493"/>
      <c r="D255" s="621"/>
      <c r="E255" s="621"/>
      <c r="F255" s="622"/>
      <c r="G255" s="1101"/>
    </row>
    <row r="256" spans="1:7" s="206" customFormat="1" ht="31.5" customHeight="1">
      <c r="A256" s="50"/>
      <c r="B256" s="1195" t="s">
        <v>1567</v>
      </c>
      <c r="C256" s="1195"/>
      <c r="D256" s="1195"/>
      <c r="E256" s="1195"/>
      <c r="F256" s="1195"/>
      <c r="G256" s="1101"/>
    </row>
    <row r="257" spans="1:7" s="206" customFormat="1" ht="24.75" customHeight="1">
      <c r="A257" s="50"/>
      <c r="B257" s="1195" t="s">
        <v>642</v>
      </c>
      <c r="C257" s="1195"/>
      <c r="D257" s="1195"/>
      <c r="E257" s="1195"/>
      <c r="F257" s="1195"/>
      <c r="G257" s="1101"/>
    </row>
    <row r="258" spans="1:7" s="206" customFormat="1" ht="38.25" customHeight="1">
      <c r="A258" s="50"/>
      <c r="B258" s="1195" t="s">
        <v>643</v>
      </c>
      <c r="C258" s="1195"/>
      <c r="D258" s="1195"/>
      <c r="E258" s="1195"/>
      <c r="F258" s="1195"/>
      <c r="G258" s="1101"/>
    </row>
    <row r="259" spans="1:7" s="206" customFormat="1" ht="13.8">
      <c r="A259" s="50"/>
      <c r="B259" s="493"/>
      <c r="C259" s="493"/>
      <c r="D259" s="621"/>
      <c r="E259" s="621"/>
      <c r="F259" s="622"/>
      <c r="G259" s="1101"/>
    </row>
    <row r="260" spans="1:7" s="206" customFormat="1" ht="13.8">
      <c r="A260" s="50"/>
      <c r="B260" s="493" t="s">
        <v>644</v>
      </c>
      <c r="C260" s="493"/>
      <c r="D260" s="621"/>
      <c r="E260" s="621"/>
      <c r="F260" s="622"/>
      <c r="G260" s="1101"/>
    </row>
    <row r="261" spans="1:7" s="206" customFormat="1" ht="15.75" customHeight="1">
      <c r="A261" s="50"/>
      <c r="B261" s="1195" t="s">
        <v>645</v>
      </c>
      <c r="C261" s="1195"/>
      <c r="D261" s="1195"/>
      <c r="E261" s="1195"/>
      <c r="F261" s="1195"/>
      <c r="G261" s="1101"/>
    </row>
    <row r="262" spans="1:7" s="206" customFormat="1">
      <c r="A262" s="50"/>
      <c r="B262" s="493"/>
      <c r="C262" s="493"/>
      <c r="D262" s="493"/>
      <c r="E262" s="493"/>
      <c r="F262" s="631"/>
      <c r="G262" s="1101"/>
    </row>
    <row r="263" spans="1:7" s="206" customFormat="1">
      <c r="A263" s="50"/>
      <c r="B263" s="623" t="s">
        <v>148</v>
      </c>
      <c r="C263" s="623"/>
      <c r="D263" s="493"/>
      <c r="E263" s="493"/>
      <c r="F263" s="631"/>
      <c r="G263" s="1101"/>
    </row>
    <row r="264" spans="1:7" s="206" customFormat="1">
      <c r="A264" s="50"/>
      <c r="B264" s="1195" t="s">
        <v>1531</v>
      </c>
      <c r="C264" s="1195"/>
      <c r="D264" s="1195"/>
      <c r="E264" s="1195"/>
      <c r="F264" s="1195"/>
      <c r="G264" s="1101"/>
    </row>
    <row r="265" spans="1:7" s="206" customFormat="1">
      <c r="A265" s="50"/>
      <c r="B265" s="1195" t="s">
        <v>646</v>
      </c>
      <c r="C265" s="1195"/>
      <c r="D265" s="1195"/>
      <c r="E265" s="1195"/>
      <c r="F265" s="1195"/>
      <c r="G265" s="1101"/>
    </row>
    <row r="266" spans="1:7" s="206" customFormat="1" ht="26.25" customHeight="1">
      <c r="A266" s="50"/>
      <c r="B266" s="1195" t="s">
        <v>647</v>
      </c>
      <c r="C266" s="1195"/>
      <c r="D266" s="1195"/>
      <c r="E266" s="1195"/>
      <c r="F266" s="1195"/>
      <c r="G266" s="1101"/>
    </row>
    <row r="267" spans="1:7" s="206" customFormat="1" ht="27" customHeight="1">
      <c r="A267" s="50"/>
      <c r="B267" s="1195" t="s">
        <v>1532</v>
      </c>
      <c r="C267" s="1195"/>
      <c r="D267" s="1195"/>
      <c r="E267" s="1195"/>
      <c r="F267" s="1195"/>
      <c r="G267" s="1101"/>
    </row>
    <row r="268" spans="1:7" s="206" customFormat="1" ht="25.5" customHeight="1">
      <c r="A268" s="50"/>
      <c r="B268" s="1195" t="s">
        <v>1533</v>
      </c>
      <c r="C268" s="1195"/>
      <c r="D268" s="1195"/>
      <c r="E268" s="1195"/>
      <c r="F268" s="1195"/>
      <c r="G268" s="1101"/>
    </row>
    <row r="269" spans="1:7" s="206" customFormat="1" ht="51" customHeight="1">
      <c r="A269" s="50"/>
      <c r="B269" s="1195" t="s">
        <v>1534</v>
      </c>
      <c r="C269" s="1195"/>
      <c r="D269" s="1195"/>
      <c r="E269" s="1195"/>
      <c r="F269" s="1195"/>
      <c r="G269" s="1104"/>
    </row>
    <row r="270" spans="1:7" s="206" customFormat="1" ht="26.25" customHeight="1">
      <c r="A270" s="50"/>
      <c r="B270" s="1195" t="s">
        <v>1535</v>
      </c>
      <c r="C270" s="1195"/>
      <c r="D270" s="1195"/>
      <c r="E270" s="1195"/>
      <c r="F270" s="1195"/>
      <c r="G270" s="1101"/>
    </row>
    <row r="271" spans="1:7" s="206" customFormat="1">
      <c r="A271" s="50"/>
      <c r="B271" s="1195" t="s">
        <v>648</v>
      </c>
      <c r="C271" s="1195"/>
      <c r="D271" s="1195"/>
      <c r="E271" s="1195"/>
      <c r="F271" s="1195"/>
      <c r="G271" s="1101"/>
    </row>
    <row r="272" spans="1:7" s="206" customFormat="1">
      <c r="A272" s="50"/>
      <c r="B272" s="493" t="s">
        <v>649</v>
      </c>
      <c r="C272" s="493"/>
      <c r="D272" s="632"/>
      <c r="E272" s="632"/>
      <c r="F272" s="633"/>
      <c r="G272" s="1101"/>
    </row>
    <row r="273" spans="1:14" s="206" customFormat="1">
      <c r="A273" s="50"/>
      <c r="B273" s="493" t="s">
        <v>650</v>
      </c>
      <c r="C273" s="493"/>
      <c r="D273" s="632"/>
      <c r="E273" s="632"/>
      <c r="F273" s="633"/>
      <c r="G273" s="1101"/>
    </row>
    <row r="274" spans="1:14" s="206" customFormat="1">
      <c r="A274" s="50"/>
      <c r="B274" s="493" t="s">
        <v>651</v>
      </c>
      <c r="C274" s="493"/>
      <c r="D274" s="632"/>
      <c r="E274" s="632"/>
      <c r="F274" s="633"/>
      <c r="G274" s="1101"/>
    </row>
    <row r="275" spans="1:14" s="206" customFormat="1">
      <c r="A275" s="50"/>
      <c r="B275" s="493" t="s">
        <v>652</v>
      </c>
      <c r="C275" s="493"/>
      <c r="D275" s="632"/>
      <c r="E275" s="632"/>
      <c r="F275" s="633"/>
      <c r="G275" s="1101"/>
    </row>
    <row r="276" spans="1:14" s="206" customFormat="1">
      <c r="A276" s="50"/>
      <c r="B276" s="493" t="s">
        <v>653</v>
      </c>
      <c r="C276" s="493"/>
      <c r="D276" s="632"/>
      <c r="E276" s="632"/>
      <c r="F276" s="633"/>
      <c r="G276" s="1101"/>
    </row>
    <row r="277" spans="1:14" s="206" customFormat="1">
      <c r="A277" s="50"/>
      <c r="B277" s="493" t="s">
        <v>654</v>
      </c>
      <c r="C277" s="493"/>
      <c r="D277" s="632"/>
      <c r="E277" s="632"/>
      <c r="F277" s="633"/>
      <c r="G277" s="1101"/>
    </row>
    <row r="278" spans="1:14" s="206" customFormat="1">
      <c r="A278" s="50"/>
      <c r="B278" s="493" t="s">
        <v>655</v>
      </c>
      <c r="C278" s="493"/>
      <c r="D278" s="632"/>
      <c r="E278" s="632"/>
      <c r="F278" s="633"/>
      <c r="G278" s="1101"/>
    </row>
    <row r="279" spans="1:14" s="206" customFormat="1">
      <c r="A279" s="50"/>
      <c r="B279" s="493" t="s">
        <v>656</v>
      </c>
      <c r="C279" s="493"/>
      <c r="D279" s="632"/>
      <c r="E279" s="632"/>
      <c r="F279" s="633"/>
      <c r="G279" s="1101"/>
    </row>
    <row r="280" spans="1:14" s="206" customFormat="1" ht="38.25" customHeight="1">
      <c r="A280" s="50"/>
      <c r="B280" s="1195" t="s">
        <v>1500</v>
      </c>
      <c r="C280" s="1195"/>
      <c r="D280" s="1195"/>
      <c r="E280" s="1195"/>
      <c r="F280" s="1195"/>
      <c r="G280" s="1101"/>
    </row>
    <row r="281" spans="1:14" s="206" customFormat="1">
      <c r="A281" s="50"/>
      <c r="B281" s="1195" t="s">
        <v>657</v>
      </c>
      <c r="C281" s="1195"/>
      <c r="D281" s="1195"/>
      <c r="E281" s="1195"/>
      <c r="F281" s="1195"/>
      <c r="G281" s="1101"/>
    </row>
    <row r="282" spans="1:14" s="206" customFormat="1">
      <c r="A282" s="50"/>
      <c r="B282" s="1195" t="s">
        <v>658</v>
      </c>
      <c r="C282" s="1195"/>
      <c r="D282" s="1195"/>
      <c r="E282" s="1195"/>
      <c r="F282" s="1195"/>
      <c r="G282" s="1101"/>
    </row>
    <row r="283" spans="1:14" s="206" customFormat="1">
      <c r="A283" s="50"/>
      <c r="B283" s="1195" t="s">
        <v>659</v>
      </c>
      <c r="C283" s="1195"/>
      <c r="D283" s="1195"/>
      <c r="E283" s="1195"/>
      <c r="F283" s="1195"/>
      <c r="G283" s="1101"/>
    </row>
    <row r="284" spans="1:14" s="206" customFormat="1">
      <c r="A284" s="50"/>
      <c r="B284" s="493" t="s">
        <v>1871</v>
      </c>
      <c r="C284" s="493"/>
      <c r="D284" s="493"/>
      <c r="E284" s="493"/>
      <c r="F284" s="631"/>
      <c r="G284" s="1101"/>
    </row>
    <row r="285" spans="1:14" s="206" customFormat="1">
      <c r="A285" s="50"/>
      <c r="B285" s="493"/>
      <c r="C285" s="493"/>
      <c r="D285" s="493"/>
      <c r="E285" s="493"/>
      <c r="F285" s="631"/>
      <c r="G285" s="1101"/>
    </row>
    <row r="286" spans="1:14" s="206" customFormat="1" ht="13.8">
      <c r="A286" s="50"/>
      <c r="B286" s="634" t="s">
        <v>690</v>
      </c>
      <c r="C286" s="635"/>
      <c r="D286" s="636"/>
      <c r="E286" s="636"/>
      <c r="F286" s="637"/>
      <c r="G286" s="1107"/>
      <c r="H286" s="113"/>
      <c r="I286" s="113"/>
      <c r="J286" s="113"/>
      <c r="K286" s="113"/>
      <c r="L286" s="113"/>
      <c r="M286" s="113"/>
      <c r="N286" s="113"/>
    </row>
    <row r="287" spans="1:14" s="206" customFormat="1" ht="8.25" customHeight="1">
      <c r="A287" s="50"/>
      <c r="B287" s="638"/>
      <c r="C287" s="638"/>
      <c r="D287" s="625"/>
      <c r="E287" s="625"/>
      <c r="F287" s="630"/>
      <c r="G287" s="1107"/>
      <c r="H287" s="113"/>
      <c r="I287" s="113"/>
      <c r="J287" s="113"/>
      <c r="K287" s="113"/>
      <c r="L287" s="113"/>
      <c r="M287" s="113"/>
      <c r="N287" s="113"/>
    </row>
    <row r="288" spans="1:14" s="206" customFormat="1" ht="13.8">
      <c r="A288" s="50"/>
      <c r="B288" s="639" t="s">
        <v>691</v>
      </c>
      <c r="C288" s="639"/>
      <c r="D288" s="625"/>
      <c r="E288" s="625"/>
      <c r="F288" s="630"/>
      <c r="G288" s="1107"/>
      <c r="H288" s="113"/>
      <c r="I288" s="113"/>
      <c r="J288" s="113"/>
      <c r="K288" s="113"/>
      <c r="L288" s="113"/>
      <c r="M288" s="113"/>
      <c r="N288" s="113"/>
    </row>
    <row r="289" spans="1:14" s="206" customFormat="1" ht="26.25" customHeight="1">
      <c r="A289" s="50"/>
      <c r="B289" s="1195" t="s">
        <v>1540</v>
      </c>
      <c r="C289" s="1195"/>
      <c r="D289" s="1195"/>
      <c r="E289" s="1195"/>
      <c r="F289" s="1195"/>
      <c r="G289" s="1107"/>
      <c r="H289" s="113"/>
      <c r="I289" s="113"/>
      <c r="J289" s="113"/>
      <c r="K289" s="113"/>
      <c r="L289" s="113"/>
      <c r="M289" s="113"/>
      <c r="N289" s="113"/>
    </row>
    <row r="290" spans="1:14" s="206" customFormat="1" ht="51.75" customHeight="1">
      <c r="A290" s="50"/>
      <c r="B290" s="1195" t="s">
        <v>692</v>
      </c>
      <c r="C290" s="1195"/>
      <c r="D290" s="1195"/>
      <c r="E290" s="1195"/>
      <c r="F290" s="1195"/>
      <c r="G290" s="1108"/>
      <c r="H290" s="113"/>
      <c r="I290" s="113"/>
      <c r="J290" s="113"/>
      <c r="K290" s="113"/>
      <c r="L290" s="113"/>
      <c r="M290" s="113"/>
      <c r="N290" s="113"/>
    </row>
    <row r="291" spans="1:14" s="206" customFormat="1" ht="26.25" customHeight="1">
      <c r="A291" s="50"/>
      <c r="B291" s="1195" t="s">
        <v>693</v>
      </c>
      <c r="C291" s="1195"/>
      <c r="D291" s="1195"/>
      <c r="E291" s="1195"/>
      <c r="F291" s="1195"/>
      <c r="G291" s="1108"/>
      <c r="H291" s="113"/>
      <c r="I291" s="113"/>
      <c r="J291" s="113"/>
      <c r="K291" s="113"/>
      <c r="L291" s="113"/>
      <c r="M291" s="113"/>
      <c r="N291" s="113"/>
    </row>
    <row r="292" spans="1:14" s="206" customFormat="1" ht="13.8">
      <c r="A292" s="50"/>
      <c r="B292" s="493" t="s">
        <v>12</v>
      </c>
      <c r="C292" s="493"/>
      <c r="D292" s="621"/>
      <c r="E292" s="621"/>
      <c r="F292" s="633"/>
      <c r="G292" s="1108"/>
      <c r="H292" s="113"/>
      <c r="I292" s="113"/>
      <c r="J292" s="113"/>
      <c r="K292" s="113"/>
      <c r="L292" s="113"/>
      <c r="M292" s="113"/>
      <c r="N292" s="113"/>
    </row>
    <row r="293" spans="1:14" s="206" customFormat="1">
      <c r="A293" s="50"/>
      <c r="B293" s="1195" t="s">
        <v>694</v>
      </c>
      <c r="C293" s="1195"/>
      <c r="D293" s="1195"/>
      <c r="E293" s="1195"/>
      <c r="F293" s="1195"/>
      <c r="G293" s="1108"/>
      <c r="H293" s="113"/>
      <c r="I293" s="113"/>
      <c r="J293" s="113"/>
      <c r="K293" s="113"/>
      <c r="L293" s="113"/>
      <c r="M293" s="113"/>
      <c r="N293" s="113"/>
    </row>
    <row r="294" spans="1:14" s="206" customFormat="1">
      <c r="A294" s="50"/>
      <c r="B294" s="1195" t="s">
        <v>695</v>
      </c>
      <c r="C294" s="1195"/>
      <c r="D294" s="1195"/>
      <c r="E294" s="1195"/>
      <c r="F294" s="1195"/>
      <c r="G294" s="1108"/>
      <c r="H294" s="113"/>
      <c r="I294" s="113"/>
      <c r="J294" s="113"/>
      <c r="K294" s="113"/>
      <c r="L294" s="113"/>
      <c r="M294" s="113"/>
      <c r="N294" s="113"/>
    </row>
    <row r="295" spans="1:14" s="206" customFormat="1">
      <c r="A295" s="50"/>
      <c r="B295" s="1195" t="s">
        <v>1511</v>
      </c>
      <c r="C295" s="1195"/>
      <c r="D295" s="1195"/>
      <c r="E295" s="1195"/>
      <c r="F295" s="1195"/>
      <c r="G295" s="1108"/>
      <c r="H295" s="113"/>
      <c r="I295" s="113"/>
      <c r="J295" s="113"/>
      <c r="K295" s="113"/>
      <c r="L295" s="113"/>
      <c r="M295" s="113"/>
      <c r="N295" s="113"/>
    </row>
    <row r="296" spans="1:14" s="206" customFormat="1">
      <c r="A296" s="50"/>
      <c r="B296" s="1195" t="s">
        <v>696</v>
      </c>
      <c r="C296" s="1195"/>
      <c r="D296" s="1195"/>
      <c r="E296" s="1195"/>
      <c r="F296" s="1195"/>
      <c r="G296" s="1108"/>
      <c r="H296" s="113"/>
      <c r="I296" s="113"/>
      <c r="J296" s="113"/>
      <c r="K296" s="113"/>
      <c r="L296" s="113"/>
      <c r="M296" s="113"/>
      <c r="N296" s="113"/>
    </row>
    <row r="297" spans="1:14" s="206" customFormat="1">
      <c r="A297" s="50"/>
      <c r="B297" s="1195" t="s">
        <v>697</v>
      </c>
      <c r="C297" s="1195"/>
      <c r="D297" s="1195"/>
      <c r="E297" s="1195"/>
      <c r="F297" s="1195"/>
      <c r="G297" s="1108"/>
      <c r="H297" s="113"/>
      <c r="I297" s="113"/>
      <c r="J297" s="113"/>
      <c r="K297" s="113"/>
      <c r="L297" s="113"/>
      <c r="M297" s="113"/>
      <c r="N297" s="113"/>
    </row>
    <row r="298" spans="1:14" s="206" customFormat="1">
      <c r="A298" s="50"/>
      <c r="B298" s="1195" t="s">
        <v>698</v>
      </c>
      <c r="C298" s="1195"/>
      <c r="D298" s="1195"/>
      <c r="E298" s="1195"/>
      <c r="F298" s="1195"/>
      <c r="G298" s="1108"/>
      <c r="H298" s="113"/>
      <c r="I298" s="113"/>
      <c r="J298" s="113"/>
      <c r="K298" s="113"/>
      <c r="L298" s="113"/>
      <c r="M298" s="113"/>
      <c r="N298" s="113"/>
    </row>
    <row r="299" spans="1:14" s="206" customFormat="1">
      <c r="A299" s="50"/>
      <c r="B299" s="1195" t="s">
        <v>699</v>
      </c>
      <c r="C299" s="1195"/>
      <c r="D299" s="1195"/>
      <c r="E299" s="1195"/>
      <c r="F299" s="1195"/>
      <c r="G299" s="1108"/>
      <c r="H299" s="113"/>
      <c r="I299" s="113"/>
      <c r="J299" s="113"/>
      <c r="K299" s="113"/>
      <c r="L299" s="113"/>
      <c r="M299" s="113"/>
      <c r="N299" s="113"/>
    </row>
    <row r="300" spans="1:14" s="206" customFormat="1">
      <c r="A300" s="50"/>
      <c r="B300" s="1195" t="s">
        <v>700</v>
      </c>
      <c r="C300" s="1195"/>
      <c r="D300" s="1195"/>
      <c r="E300" s="1195"/>
      <c r="F300" s="1195"/>
      <c r="G300" s="1108"/>
      <c r="H300" s="113"/>
      <c r="I300" s="113"/>
      <c r="J300" s="113"/>
      <c r="K300" s="113"/>
      <c r="L300" s="113"/>
      <c r="M300" s="113"/>
      <c r="N300" s="113"/>
    </row>
    <row r="301" spans="1:14" s="206" customFormat="1">
      <c r="A301" s="50"/>
      <c r="B301" s="1195" t="s">
        <v>701</v>
      </c>
      <c r="C301" s="1195"/>
      <c r="D301" s="1195"/>
      <c r="E301" s="1195"/>
      <c r="F301" s="1195"/>
      <c r="G301" s="1108"/>
      <c r="H301" s="113"/>
      <c r="I301" s="113"/>
      <c r="J301" s="113"/>
      <c r="K301" s="113"/>
      <c r="L301" s="113"/>
      <c r="M301" s="113"/>
      <c r="N301" s="113"/>
    </row>
    <row r="302" spans="1:14" s="206" customFormat="1">
      <c r="A302" s="50"/>
      <c r="B302" s="1195" t="s">
        <v>702</v>
      </c>
      <c r="C302" s="1195"/>
      <c r="D302" s="1195"/>
      <c r="E302" s="1195"/>
      <c r="F302" s="1195"/>
      <c r="G302" s="1108"/>
      <c r="H302" s="113"/>
      <c r="I302" s="113"/>
      <c r="J302" s="113"/>
      <c r="K302" s="113"/>
      <c r="L302" s="113"/>
      <c r="M302" s="113"/>
      <c r="N302" s="113"/>
    </row>
    <row r="303" spans="1:14" s="206" customFormat="1" ht="10.5" customHeight="1">
      <c r="A303" s="50"/>
      <c r="B303" s="493"/>
      <c r="C303" s="493"/>
      <c r="D303" s="621"/>
      <c r="E303" s="621"/>
      <c r="F303" s="633"/>
      <c r="G303" s="1108"/>
      <c r="H303" s="113"/>
      <c r="I303" s="113"/>
      <c r="J303" s="113"/>
      <c r="K303" s="113"/>
      <c r="L303" s="113"/>
      <c r="M303" s="113"/>
      <c r="N303" s="113"/>
    </row>
    <row r="304" spans="1:14" s="206" customFormat="1" ht="13.8">
      <c r="A304" s="50"/>
      <c r="B304" s="640" t="s">
        <v>703</v>
      </c>
      <c r="C304" s="639"/>
      <c r="D304" s="625"/>
      <c r="E304" s="625"/>
      <c r="F304" s="630"/>
      <c r="G304" s="1108"/>
      <c r="H304" s="113"/>
      <c r="I304" s="113"/>
      <c r="J304" s="113"/>
      <c r="K304" s="113"/>
      <c r="L304" s="113"/>
      <c r="M304" s="113"/>
      <c r="N304" s="113"/>
    </row>
    <row r="305" spans="1:14" s="206" customFormat="1" ht="64.5" customHeight="1">
      <c r="A305" s="50"/>
      <c r="B305" s="1195" t="s">
        <v>704</v>
      </c>
      <c r="C305" s="1195"/>
      <c r="D305" s="1195"/>
      <c r="E305" s="1195"/>
      <c r="F305" s="1195"/>
      <c r="G305" s="1108"/>
      <c r="H305" s="113"/>
      <c r="I305" s="113"/>
      <c r="J305" s="113"/>
      <c r="K305" s="113"/>
      <c r="L305" s="113"/>
      <c r="M305" s="113"/>
      <c r="N305" s="113"/>
    </row>
    <row r="306" spans="1:14" s="206" customFormat="1" ht="13.8">
      <c r="A306" s="50"/>
      <c r="B306" s="638"/>
      <c r="C306" s="638"/>
      <c r="D306" s="625"/>
      <c r="E306" s="625"/>
      <c r="F306" s="630"/>
      <c r="G306" s="1108"/>
      <c r="H306" s="113"/>
      <c r="I306" s="113"/>
      <c r="J306" s="113"/>
      <c r="K306" s="113"/>
      <c r="L306" s="113"/>
      <c r="M306" s="113"/>
      <c r="N306" s="113"/>
    </row>
    <row r="307" spans="1:14" s="206" customFormat="1" ht="13.8">
      <c r="A307" s="50"/>
      <c r="B307" s="640" t="s">
        <v>705</v>
      </c>
      <c r="C307" s="639"/>
      <c r="D307" s="625"/>
      <c r="E307" s="625"/>
      <c r="F307" s="630"/>
      <c r="G307" s="1108"/>
      <c r="H307" s="113"/>
      <c r="I307" s="113"/>
      <c r="J307" s="113"/>
      <c r="K307" s="113"/>
      <c r="L307" s="113"/>
      <c r="M307" s="113"/>
      <c r="N307" s="113"/>
    </row>
    <row r="308" spans="1:14" s="206" customFormat="1" ht="24.75" customHeight="1">
      <c r="A308" s="50"/>
      <c r="B308" s="1195" t="s">
        <v>1512</v>
      </c>
      <c r="C308" s="1195"/>
      <c r="D308" s="1195"/>
      <c r="E308" s="1195"/>
      <c r="F308" s="1195"/>
      <c r="G308" s="1108"/>
      <c r="H308" s="113"/>
      <c r="I308" s="113"/>
      <c r="J308" s="113"/>
      <c r="K308" s="113"/>
      <c r="L308" s="113"/>
      <c r="M308" s="113"/>
      <c r="N308" s="113"/>
    </row>
    <row r="309" spans="1:14" s="206" customFormat="1">
      <c r="A309" s="50"/>
      <c r="B309" s="1195" t="s">
        <v>1513</v>
      </c>
      <c r="C309" s="1195"/>
      <c r="D309" s="1195"/>
      <c r="E309" s="1195"/>
      <c r="F309" s="1195"/>
      <c r="G309" s="1108"/>
      <c r="H309" s="113"/>
      <c r="I309" s="113"/>
      <c r="J309" s="113"/>
      <c r="K309" s="113"/>
      <c r="L309" s="113"/>
      <c r="M309" s="113"/>
      <c r="N309" s="113"/>
    </row>
    <row r="310" spans="1:14" s="206" customFormat="1">
      <c r="A310" s="50"/>
      <c r="B310" s="1195" t="s">
        <v>1514</v>
      </c>
      <c r="C310" s="1195"/>
      <c r="D310" s="1195"/>
      <c r="E310" s="1195"/>
      <c r="F310" s="1195"/>
      <c r="G310" s="1108"/>
      <c r="H310" s="113"/>
      <c r="I310" s="113"/>
      <c r="J310" s="113"/>
      <c r="K310" s="113"/>
      <c r="L310" s="113"/>
      <c r="M310" s="113"/>
      <c r="N310" s="113"/>
    </row>
    <row r="311" spans="1:14" s="206" customFormat="1">
      <c r="A311" s="50"/>
      <c r="B311" s="1195" t="s">
        <v>1515</v>
      </c>
      <c r="C311" s="1195"/>
      <c r="D311" s="1195"/>
      <c r="E311" s="1195"/>
      <c r="F311" s="1195"/>
      <c r="G311" s="1108"/>
      <c r="H311" s="113"/>
      <c r="I311" s="113"/>
      <c r="J311" s="113"/>
      <c r="K311" s="113"/>
      <c r="L311" s="113"/>
      <c r="M311" s="113"/>
      <c r="N311" s="113"/>
    </row>
    <row r="312" spans="1:14" s="206" customFormat="1">
      <c r="A312" s="50"/>
      <c r="B312" s="493" t="s">
        <v>706</v>
      </c>
      <c r="C312" s="493"/>
      <c r="D312" s="493"/>
      <c r="E312" s="493"/>
      <c r="F312" s="633"/>
      <c r="G312" s="1108"/>
      <c r="H312" s="113"/>
      <c r="I312" s="113"/>
      <c r="J312" s="113"/>
      <c r="K312" s="113"/>
      <c r="L312" s="113"/>
      <c r="M312" s="113"/>
      <c r="N312" s="113"/>
    </row>
    <row r="313" spans="1:14" s="206" customFormat="1">
      <c r="A313" s="50"/>
      <c r="B313" s="1195" t="s">
        <v>707</v>
      </c>
      <c r="C313" s="1195"/>
      <c r="D313" s="1195"/>
      <c r="E313" s="1195"/>
      <c r="F313" s="1195"/>
      <c r="G313" s="1108"/>
      <c r="H313" s="113"/>
      <c r="I313" s="113"/>
      <c r="J313" s="113"/>
      <c r="K313" s="113"/>
      <c r="L313" s="113"/>
      <c r="M313" s="113"/>
      <c r="N313" s="113"/>
    </row>
    <row r="314" spans="1:14" s="206" customFormat="1">
      <c r="A314" s="50"/>
      <c r="B314" s="1195" t="s">
        <v>708</v>
      </c>
      <c r="C314" s="1195"/>
      <c r="D314" s="1195"/>
      <c r="E314" s="1195"/>
      <c r="F314" s="1195"/>
      <c r="G314" s="1108"/>
      <c r="H314" s="113"/>
      <c r="I314" s="113"/>
      <c r="J314" s="113"/>
      <c r="K314" s="113"/>
      <c r="L314" s="113"/>
      <c r="M314" s="113"/>
      <c r="N314" s="113"/>
    </row>
    <row r="315" spans="1:14" s="206" customFormat="1">
      <c r="A315" s="50"/>
      <c r="B315" s="1195" t="s">
        <v>709</v>
      </c>
      <c r="C315" s="1195"/>
      <c r="D315" s="1195"/>
      <c r="E315" s="1195"/>
      <c r="F315" s="1195"/>
      <c r="G315" s="1108"/>
      <c r="H315" s="113"/>
      <c r="I315" s="113"/>
      <c r="J315" s="113"/>
      <c r="K315" s="113"/>
      <c r="L315" s="113"/>
      <c r="M315" s="113"/>
      <c r="N315" s="113"/>
    </row>
    <row r="316" spans="1:14" s="206" customFormat="1">
      <c r="A316" s="50"/>
      <c r="B316" s="1195" t="s">
        <v>710</v>
      </c>
      <c r="C316" s="1195"/>
      <c r="D316" s="1195"/>
      <c r="E316" s="1195"/>
      <c r="F316" s="1195"/>
      <c r="G316" s="1108"/>
      <c r="H316" s="113"/>
      <c r="I316" s="113"/>
      <c r="J316" s="113"/>
      <c r="K316" s="113"/>
      <c r="L316" s="113"/>
      <c r="M316" s="113"/>
      <c r="N316" s="113"/>
    </row>
    <row r="317" spans="1:14" s="206" customFormat="1">
      <c r="A317" s="50"/>
      <c r="B317" s="1195" t="s">
        <v>711</v>
      </c>
      <c r="C317" s="1195"/>
      <c r="D317" s="1195"/>
      <c r="E317" s="1195"/>
      <c r="F317" s="1195"/>
      <c r="G317" s="1108"/>
      <c r="H317" s="113"/>
      <c r="I317" s="113"/>
      <c r="J317" s="113"/>
      <c r="K317" s="113"/>
      <c r="L317" s="113"/>
      <c r="M317" s="113"/>
      <c r="N317" s="113"/>
    </row>
    <row r="318" spans="1:14" s="206" customFormat="1">
      <c r="A318" s="50"/>
      <c r="B318" s="493" t="s">
        <v>712</v>
      </c>
      <c r="C318" s="493"/>
      <c r="D318" s="493"/>
      <c r="E318" s="493"/>
      <c r="F318" s="633"/>
      <c r="G318" s="1108"/>
      <c r="H318" s="113"/>
      <c r="I318" s="113"/>
      <c r="J318" s="113"/>
      <c r="K318" s="113"/>
      <c r="L318" s="113"/>
      <c r="M318" s="113"/>
      <c r="N318" s="113"/>
    </row>
    <row r="319" spans="1:14" s="206" customFormat="1">
      <c r="A319" s="50"/>
      <c r="B319" s="493" t="s">
        <v>713</v>
      </c>
      <c r="C319" s="493"/>
      <c r="D319" s="493"/>
      <c r="E319" s="493"/>
      <c r="F319" s="633"/>
      <c r="G319" s="1108"/>
      <c r="H319" s="113"/>
      <c r="I319" s="113"/>
      <c r="J319" s="113"/>
      <c r="K319" s="113"/>
      <c r="L319" s="113"/>
      <c r="M319" s="113"/>
      <c r="N319" s="113"/>
    </row>
    <row r="320" spans="1:14" s="206" customFormat="1" ht="12.75" customHeight="1">
      <c r="A320" s="50"/>
      <c r="B320" s="493" t="s">
        <v>714</v>
      </c>
      <c r="C320" s="493"/>
      <c r="D320" s="621"/>
      <c r="E320" s="621"/>
      <c r="F320" s="633"/>
      <c r="G320" s="1108"/>
      <c r="H320" s="113"/>
      <c r="I320" s="113"/>
      <c r="J320" s="113"/>
      <c r="K320" s="113"/>
      <c r="L320" s="113"/>
      <c r="M320" s="113"/>
      <c r="N320" s="113"/>
    </row>
    <row r="321" spans="1:14" s="206" customFormat="1" ht="27" customHeight="1">
      <c r="A321" s="50"/>
      <c r="B321" s="1195" t="s">
        <v>715</v>
      </c>
      <c r="C321" s="1195"/>
      <c r="D321" s="1195"/>
      <c r="E321" s="1195"/>
      <c r="F321" s="1195"/>
      <c r="G321" s="1108"/>
      <c r="H321" s="113"/>
      <c r="I321" s="113"/>
      <c r="J321" s="113"/>
      <c r="K321" s="113"/>
      <c r="L321" s="113"/>
      <c r="M321" s="113"/>
      <c r="N321" s="113"/>
    </row>
    <row r="322" spans="1:14" s="206" customFormat="1">
      <c r="A322" s="50"/>
      <c r="B322" s="1195" t="s">
        <v>716</v>
      </c>
      <c r="C322" s="1195"/>
      <c r="D322" s="1195"/>
      <c r="E322" s="1195"/>
      <c r="F322" s="1195"/>
      <c r="G322" s="1108"/>
      <c r="H322" s="113"/>
      <c r="I322" s="113"/>
      <c r="J322" s="113"/>
      <c r="K322" s="113"/>
      <c r="L322" s="113"/>
      <c r="M322" s="113"/>
      <c r="N322" s="113"/>
    </row>
    <row r="323" spans="1:14" s="206" customFormat="1">
      <c r="A323" s="50"/>
      <c r="B323" s="1195" t="s">
        <v>989</v>
      </c>
      <c r="C323" s="1195"/>
      <c r="D323" s="1195"/>
      <c r="E323" s="1195"/>
      <c r="F323" s="1195"/>
      <c r="G323" s="1108"/>
      <c r="H323" s="113"/>
      <c r="I323" s="113"/>
      <c r="J323" s="113"/>
      <c r="K323" s="113"/>
      <c r="L323" s="113"/>
      <c r="M323" s="113"/>
      <c r="N323" s="113"/>
    </row>
    <row r="324" spans="1:14" s="206" customFormat="1">
      <c r="A324" s="50"/>
      <c r="B324" s="1195" t="s">
        <v>717</v>
      </c>
      <c r="C324" s="1195"/>
      <c r="D324" s="1195"/>
      <c r="E324" s="1195"/>
      <c r="F324" s="1195"/>
      <c r="G324" s="1101"/>
      <c r="H324" s="113"/>
      <c r="I324" s="113"/>
      <c r="J324" s="113"/>
      <c r="K324" s="113"/>
      <c r="L324" s="113"/>
      <c r="M324" s="113"/>
      <c r="N324" s="113"/>
    </row>
    <row r="325" spans="1:14" s="59" customFormat="1" ht="20.399999999999999">
      <c r="A325" s="67" t="s">
        <v>350</v>
      </c>
      <c r="B325" s="65" t="s">
        <v>351</v>
      </c>
      <c r="C325" s="65" t="s">
        <v>352</v>
      </c>
      <c r="D325" s="66" t="s">
        <v>353</v>
      </c>
      <c r="E325" s="66" t="s">
        <v>354</v>
      </c>
      <c r="F325" s="66" t="s">
        <v>355</v>
      </c>
      <c r="G325" s="1095"/>
    </row>
    <row r="326" spans="1:14" s="480" customFormat="1">
      <c r="A326" s="50"/>
      <c r="B326" s="51"/>
      <c r="C326" s="483"/>
      <c r="D326" s="483"/>
      <c r="E326" s="484"/>
      <c r="F326" s="484"/>
      <c r="G326" s="1101"/>
    </row>
    <row r="327" spans="1:14" s="618" customFormat="1">
      <c r="A327" s="13" t="s">
        <v>1107</v>
      </c>
      <c r="B327" s="97" t="s">
        <v>336</v>
      </c>
      <c r="C327" s="61"/>
      <c r="D327" s="61"/>
      <c r="E327" s="61"/>
      <c r="F327" s="207"/>
      <c r="G327" s="1109"/>
    </row>
    <row r="328" spans="1:14" s="618" customFormat="1">
      <c r="A328" s="130"/>
      <c r="B328" s="125"/>
      <c r="C328" s="61"/>
      <c r="D328" s="61"/>
      <c r="E328" s="61"/>
      <c r="F328" s="207"/>
      <c r="G328" s="1109"/>
    </row>
    <row r="329" spans="1:14" s="126" customFormat="1">
      <c r="A329" s="112"/>
      <c r="B329" s="143" t="s">
        <v>1872</v>
      </c>
      <c r="C329" s="127"/>
      <c r="D329" s="128"/>
      <c r="E329" s="111"/>
      <c r="F329" s="513"/>
      <c r="G329" s="1010"/>
    </row>
    <row r="330" spans="1:14" s="126" customFormat="1" ht="38.25" customHeight="1">
      <c r="A330" s="112"/>
      <c r="B330" s="143" t="s">
        <v>1681</v>
      </c>
      <c r="C330" s="127"/>
      <c r="D330" s="128"/>
      <c r="E330" s="111"/>
      <c r="F330" s="513"/>
      <c r="G330" s="1010"/>
    </row>
    <row r="331" spans="1:14" s="126" customFormat="1" ht="54.75" customHeight="1">
      <c r="A331" s="112"/>
      <c r="B331" s="143" t="s">
        <v>1682</v>
      </c>
      <c r="C331" s="127"/>
      <c r="D331" s="128"/>
      <c r="E331" s="111"/>
      <c r="F331" s="513"/>
      <c r="G331" s="1010"/>
    </row>
    <row r="332" spans="1:14" s="126" customFormat="1" ht="37.5" customHeight="1">
      <c r="A332" s="112"/>
      <c r="B332" s="143" t="s">
        <v>1873</v>
      </c>
      <c r="C332" s="127"/>
      <c r="D332" s="128"/>
      <c r="E332" s="111"/>
      <c r="F332" s="513"/>
      <c r="G332" s="1010"/>
    </row>
    <row r="333" spans="1:14" s="126" customFormat="1" ht="26.4">
      <c r="A333" s="112"/>
      <c r="B333" s="143" t="s">
        <v>1680</v>
      </c>
      <c r="C333" s="127"/>
      <c r="D333" s="128"/>
      <c r="E333" s="111"/>
      <c r="F333" s="513"/>
      <c r="G333" s="1010"/>
    </row>
    <row r="334" spans="1:14" s="126" customFormat="1" ht="54" customHeight="1">
      <c r="A334" s="112"/>
      <c r="B334" s="143" t="s">
        <v>1874</v>
      </c>
      <c r="C334" s="127"/>
      <c r="D334" s="128"/>
      <c r="E334" s="111"/>
      <c r="F334" s="513"/>
      <c r="G334" s="1010"/>
    </row>
    <row r="335" spans="1:14" s="480" customFormat="1" ht="157.5" customHeight="1">
      <c r="A335" s="54"/>
      <c r="B335" s="143" t="s">
        <v>1659</v>
      </c>
      <c r="C335" s="45"/>
      <c r="D335" s="207"/>
      <c r="E335" s="223"/>
      <c r="F335" s="207"/>
      <c r="G335" s="1101"/>
    </row>
    <row r="336" spans="1:14" s="126" customFormat="1" ht="26.4">
      <c r="A336" s="112"/>
      <c r="B336" s="143" t="s">
        <v>1875</v>
      </c>
      <c r="C336" s="127"/>
      <c r="D336" s="128"/>
      <c r="E336" s="111"/>
      <c r="F336" s="513"/>
      <c r="G336" s="1010"/>
    </row>
    <row r="337" spans="1:12" s="126" customFormat="1" ht="39.6">
      <c r="A337" s="112"/>
      <c r="B337" s="143" t="s">
        <v>1876</v>
      </c>
      <c r="C337" s="127"/>
      <c r="D337" s="128"/>
      <c r="E337" s="111"/>
      <c r="F337" s="513"/>
      <c r="G337" s="1010"/>
    </row>
    <row r="338" spans="1:12" s="126" customFormat="1">
      <c r="A338" s="112"/>
      <c r="B338" s="143"/>
      <c r="C338" s="127"/>
      <c r="D338" s="128"/>
      <c r="E338" s="111"/>
      <c r="F338" s="513"/>
      <c r="G338" s="1010"/>
    </row>
    <row r="339" spans="1:12" s="126" customFormat="1" ht="46.5" customHeight="1">
      <c r="A339" s="112" t="s">
        <v>1877</v>
      </c>
      <c r="B339" s="143" t="s">
        <v>1878</v>
      </c>
      <c r="C339" s="127" t="s">
        <v>348</v>
      </c>
      <c r="D339" s="128">
        <v>110</v>
      </c>
      <c r="E339" s="664"/>
      <c r="F339" s="513">
        <f>D339*E339</f>
        <v>0</v>
      </c>
      <c r="G339" s="1095"/>
    </row>
    <row r="340" spans="1:12" s="126" customFormat="1">
      <c r="A340" s="112"/>
      <c r="B340" s="143"/>
      <c r="C340" s="127"/>
      <c r="D340" s="128"/>
      <c r="E340" s="664"/>
      <c r="F340" s="513"/>
      <c r="G340" s="1010"/>
    </row>
    <row r="341" spans="1:12" s="126" customFormat="1" ht="42" customHeight="1">
      <c r="A341" s="112" t="s">
        <v>1879</v>
      </c>
      <c r="B341" s="143" t="s">
        <v>1880</v>
      </c>
      <c r="C341" s="127" t="s">
        <v>348</v>
      </c>
      <c r="D341" s="128">
        <v>250</v>
      </c>
      <c r="E341" s="664"/>
      <c r="F341" s="513">
        <f t="shared" ref="F341" si="0">D341*E341</f>
        <v>0</v>
      </c>
      <c r="G341" s="1095"/>
    </row>
    <row r="342" spans="1:12" s="126" customFormat="1">
      <c r="A342" s="112"/>
      <c r="B342" s="143"/>
      <c r="C342" s="127"/>
      <c r="D342" s="128"/>
      <c r="E342" s="664"/>
      <c r="F342" s="513"/>
      <c r="G342" s="1010"/>
    </row>
    <row r="343" spans="1:12" s="126" customFormat="1" ht="167.25" customHeight="1">
      <c r="A343" s="112" t="s">
        <v>1881</v>
      </c>
      <c r="B343" s="531" t="s">
        <v>1882</v>
      </c>
      <c r="C343" s="127" t="s">
        <v>348</v>
      </c>
      <c r="D343" s="128">
        <v>700</v>
      </c>
      <c r="E343" s="664"/>
      <c r="F343" s="513">
        <f>D343*E343</f>
        <v>0</v>
      </c>
      <c r="G343" s="1095"/>
    </row>
    <row r="344" spans="1:12" s="126" customFormat="1">
      <c r="A344" s="112"/>
      <c r="B344" s="189"/>
      <c r="G344" s="1010"/>
    </row>
    <row r="345" spans="1:12" s="126" customFormat="1" ht="149.25" customHeight="1">
      <c r="A345" s="112" t="s">
        <v>1883</v>
      </c>
      <c r="B345" s="143" t="s">
        <v>1884</v>
      </c>
      <c r="C345" s="127"/>
      <c r="D345" s="128"/>
      <c r="E345" s="664"/>
      <c r="F345" s="513"/>
      <c r="G345" s="1010"/>
    </row>
    <row r="346" spans="1:12" s="480" customFormat="1" ht="24" customHeight="1">
      <c r="A346" s="485"/>
      <c r="B346" s="189" t="s">
        <v>1885</v>
      </c>
      <c r="C346" s="127" t="s">
        <v>538</v>
      </c>
      <c r="D346" s="128">
        <v>25</v>
      </c>
      <c r="E346" s="664"/>
      <c r="F346" s="513">
        <f>D346*E346</f>
        <v>0</v>
      </c>
      <c r="G346" s="1095"/>
    </row>
    <row r="347" spans="1:12" s="618" customFormat="1" ht="13.8" thickBot="1">
      <c r="A347" s="45"/>
      <c r="C347" s="45"/>
      <c r="D347" s="207"/>
      <c r="E347" s="207"/>
      <c r="F347" s="207"/>
      <c r="G347" s="1109"/>
      <c r="H347" s="52"/>
      <c r="I347" s="52"/>
      <c r="J347" s="52"/>
      <c r="K347" s="52"/>
      <c r="L347" s="52"/>
    </row>
    <row r="348" spans="1:12" s="618" customFormat="1" ht="13.8" thickBot="1">
      <c r="A348" s="13"/>
      <c r="B348" s="620" t="s">
        <v>1678</v>
      </c>
      <c r="C348" s="62"/>
      <c r="D348" s="62"/>
      <c r="E348" s="1130"/>
      <c r="F348" s="60">
        <f>SUM(F329:F346)</f>
        <v>0</v>
      </c>
      <c r="G348" s="1109"/>
    </row>
    <row r="349" spans="1:12" s="618" customFormat="1">
      <c r="A349" s="130"/>
      <c r="B349" s="125"/>
      <c r="C349" s="61"/>
      <c r="D349" s="61"/>
      <c r="E349" s="61"/>
      <c r="F349" s="64"/>
      <c r="G349" s="1109"/>
    </row>
    <row r="350" spans="1:12" s="618" customFormat="1">
      <c r="A350" s="130"/>
      <c r="B350" s="125"/>
      <c r="C350" s="61"/>
      <c r="D350" s="61"/>
      <c r="E350" s="61"/>
      <c r="F350" s="64"/>
      <c r="G350" s="1109"/>
    </row>
    <row r="351" spans="1:12" s="618" customFormat="1">
      <c r="A351" s="13" t="s">
        <v>1108</v>
      </c>
      <c r="B351" s="97" t="s">
        <v>1886</v>
      </c>
      <c r="C351" s="61"/>
      <c r="D351" s="61"/>
      <c r="E351" s="61"/>
      <c r="F351" s="207"/>
      <c r="G351" s="1109"/>
    </row>
    <row r="352" spans="1:12" s="618" customFormat="1">
      <c r="A352" s="130"/>
      <c r="B352" s="125"/>
      <c r="C352" s="61"/>
      <c r="D352" s="61"/>
      <c r="E352" s="61"/>
      <c r="F352" s="64"/>
      <c r="G352" s="1109"/>
    </row>
    <row r="353" spans="1:12" s="126" customFormat="1">
      <c r="A353" s="112"/>
      <c r="B353" s="143" t="s">
        <v>1872</v>
      </c>
      <c r="C353" s="127"/>
      <c r="D353" s="128"/>
      <c r="E353" s="664"/>
      <c r="F353" s="513"/>
      <c r="G353" s="1010"/>
    </row>
    <row r="354" spans="1:12" s="480" customFormat="1" ht="26.4">
      <c r="A354" s="54"/>
      <c r="B354" s="143" t="s">
        <v>1073</v>
      </c>
      <c r="C354" s="45"/>
      <c r="D354" s="207"/>
      <c r="E354" s="223"/>
      <c r="F354" s="207"/>
      <c r="G354" s="1101"/>
    </row>
    <row r="355" spans="1:12" s="480" customFormat="1" ht="39.75" customHeight="1">
      <c r="A355" s="54"/>
      <c r="B355" s="143" t="s">
        <v>1887</v>
      </c>
      <c r="C355" s="45"/>
      <c r="D355" s="207"/>
      <c r="E355" s="223"/>
      <c r="F355" s="207"/>
      <c r="G355" s="1101"/>
    </row>
    <row r="356" spans="1:12" s="618" customFormat="1" ht="26.4">
      <c r="A356" s="130"/>
      <c r="B356" s="143" t="s">
        <v>1888</v>
      </c>
      <c r="C356" s="61"/>
      <c r="D356" s="61"/>
      <c r="E356" s="61"/>
      <c r="F356" s="64"/>
      <c r="G356" s="1109"/>
    </row>
    <row r="357" spans="1:12" s="618" customFormat="1" ht="39.6">
      <c r="A357" s="130"/>
      <c r="B357" s="143" t="s">
        <v>1889</v>
      </c>
      <c r="C357" s="61"/>
      <c r="D357" s="61"/>
      <c r="E357" s="61"/>
      <c r="F357" s="64"/>
      <c r="G357" s="1109"/>
      <c r="H357" s="125"/>
    </row>
    <row r="358" spans="1:12" s="129" customFormat="1">
      <c r="A358" s="650"/>
      <c r="B358" s="651"/>
      <c r="C358" s="652"/>
      <c r="D358" s="652"/>
      <c r="E358" s="61"/>
      <c r="F358" s="578"/>
      <c r="G358" s="1110"/>
      <c r="H358" s="651"/>
    </row>
    <row r="359" spans="1:12" s="659" customFormat="1" ht="109.5" customHeight="1">
      <c r="A359" s="653" t="s">
        <v>1890</v>
      </c>
      <c r="B359" s="654" t="s">
        <v>1891</v>
      </c>
      <c r="C359" s="655"/>
      <c r="D359" s="415"/>
      <c r="E359" s="664"/>
      <c r="F359" s="656"/>
      <c r="G359" s="1111"/>
    </row>
    <row r="360" spans="1:12" s="659" customFormat="1">
      <c r="A360" s="653"/>
      <c r="B360" s="654" t="s">
        <v>1892</v>
      </c>
      <c r="C360" s="655" t="s">
        <v>348</v>
      </c>
      <c r="D360" s="415">
        <v>2000</v>
      </c>
      <c r="E360" s="664"/>
      <c r="F360" s="656">
        <f t="shared" ref="F360:F362" si="1">D360*E360</f>
        <v>0</v>
      </c>
      <c r="G360" s="1111"/>
    </row>
    <row r="361" spans="1:12" s="659" customFormat="1" ht="27.75" customHeight="1">
      <c r="A361" s="653"/>
      <c r="B361" s="654" t="s">
        <v>1893</v>
      </c>
      <c r="C361" s="655" t="s">
        <v>348</v>
      </c>
      <c r="D361" s="415">
        <v>468</v>
      </c>
      <c r="E361" s="664"/>
      <c r="F361" s="656">
        <f t="shared" si="1"/>
        <v>0</v>
      </c>
      <c r="G361" s="1111"/>
    </row>
    <row r="362" spans="1:12" s="659" customFormat="1" ht="26.4">
      <c r="A362" s="653"/>
      <c r="B362" s="654" t="s">
        <v>1894</v>
      </c>
      <c r="C362" s="655" t="s">
        <v>348</v>
      </c>
      <c r="D362" s="415">
        <v>670</v>
      </c>
      <c r="E362" s="664"/>
      <c r="F362" s="656">
        <f t="shared" si="1"/>
        <v>0</v>
      </c>
      <c r="G362" s="1111"/>
    </row>
    <row r="363" spans="1:12" s="659" customFormat="1">
      <c r="A363" s="653"/>
      <c r="B363" s="654"/>
      <c r="C363" s="655"/>
      <c r="D363" s="415"/>
      <c r="E363" s="664"/>
      <c r="F363" s="656"/>
      <c r="G363" s="1096"/>
    </row>
    <row r="364" spans="1:12" s="659" customFormat="1" ht="103.5" customHeight="1">
      <c r="A364" s="414" t="s">
        <v>1895</v>
      </c>
      <c r="B364" s="654" t="s">
        <v>1896</v>
      </c>
      <c r="C364" s="655" t="s">
        <v>348</v>
      </c>
      <c r="D364" s="415">
        <v>150</v>
      </c>
      <c r="E364" s="664"/>
      <c r="F364" s="656">
        <f t="shared" ref="F364" si="2">D364*E364</f>
        <v>0</v>
      </c>
      <c r="G364" s="1111"/>
    </row>
    <row r="365" spans="1:12" s="126" customFormat="1">
      <c r="A365" s="112"/>
      <c r="B365" s="143"/>
      <c r="C365" s="127"/>
      <c r="D365" s="128"/>
      <c r="E365" s="664"/>
      <c r="F365" s="513"/>
      <c r="G365" s="1010"/>
    </row>
    <row r="366" spans="1:12" s="618" customFormat="1" ht="29.25" customHeight="1">
      <c r="A366" s="112" t="s">
        <v>1897</v>
      </c>
      <c r="B366" s="530" t="s">
        <v>1898</v>
      </c>
      <c r="C366" s="127"/>
      <c r="D366" s="128"/>
      <c r="E366" s="226"/>
      <c r="F366" s="128"/>
      <c r="G366" s="1112"/>
      <c r="H366" s="47"/>
    </row>
    <row r="367" spans="1:12" s="494" customFormat="1" ht="94.5" customHeight="1">
      <c r="A367" s="498"/>
      <c r="B367" s="657" t="s">
        <v>1899</v>
      </c>
      <c r="C367" s="660"/>
      <c r="D367" s="497"/>
      <c r="E367" s="525"/>
      <c r="F367" s="497"/>
      <c r="G367" s="1113"/>
    </row>
    <row r="368" spans="1:12" s="618" customFormat="1" ht="39.6">
      <c r="A368" s="45"/>
      <c r="B368" s="129" t="s">
        <v>1633</v>
      </c>
      <c r="C368" s="127"/>
      <c r="D368" s="128"/>
      <c r="E368" s="226"/>
      <c r="F368" s="128"/>
      <c r="G368" s="1114"/>
      <c r="H368" s="52"/>
      <c r="I368" s="47"/>
      <c r="K368" s="47"/>
      <c r="L368" s="52"/>
    </row>
    <row r="369" spans="1:12" s="618" customFormat="1">
      <c r="A369" s="45"/>
      <c r="B369" s="530" t="s">
        <v>534</v>
      </c>
      <c r="C369" s="127" t="s">
        <v>348</v>
      </c>
      <c r="D369" s="128">
        <v>600</v>
      </c>
      <c r="E369" s="226"/>
      <c r="F369" s="128">
        <f>D369*E369</f>
        <v>0</v>
      </c>
      <c r="G369" s="1114"/>
      <c r="H369" s="52"/>
      <c r="I369" s="47"/>
      <c r="K369" s="47"/>
      <c r="L369" s="52"/>
    </row>
    <row r="370" spans="1:12" s="618" customFormat="1">
      <c r="A370" s="45"/>
      <c r="B370" s="47"/>
      <c r="C370" s="127"/>
      <c r="D370" s="128"/>
      <c r="E370" s="226"/>
      <c r="F370" s="128"/>
      <c r="G370" s="1115"/>
      <c r="H370" s="52"/>
      <c r="I370" s="47"/>
      <c r="K370" s="47"/>
      <c r="L370" s="52"/>
    </row>
    <row r="371" spans="1:12" s="658" customFormat="1" ht="183.75" customHeight="1">
      <c r="A371" s="112" t="s">
        <v>1900</v>
      </c>
      <c r="B371" s="143" t="s">
        <v>1983</v>
      </c>
      <c r="C371" s="111" t="s">
        <v>1984</v>
      </c>
      <c r="D371" s="111">
        <v>620</v>
      </c>
      <c r="E371" s="664"/>
      <c r="F371" s="111">
        <f>D371*E371</f>
        <v>0</v>
      </c>
      <c r="G371" s="1114"/>
      <c r="L371" s="126"/>
    </row>
    <row r="372" spans="1:12" s="618" customFormat="1">
      <c r="A372" s="45"/>
      <c r="B372" s="47"/>
      <c r="C372" s="127"/>
      <c r="D372" s="128"/>
      <c r="E372" s="226"/>
      <c r="F372" s="128"/>
      <c r="G372" s="1115"/>
      <c r="H372" s="52"/>
      <c r="I372" s="47"/>
      <c r="K372" s="47"/>
      <c r="L372" s="52"/>
    </row>
    <row r="373" spans="1:12" s="126" customFormat="1" ht="13.8" thickBot="1">
      <c r="A373" s="112"/>
      <c r="B373" s="143"/>
      <c r="C373" s="127"/>
      <c r="D373" s="128"/>
      <c r="E373" s="664"/>
      <c r="F373" s="513"/>
      <c r="G373" s="1010"/>
    </row>
    <row r="374" spans="1:12" s="618" customFormat="1" ht="13.8" thickBot="1">
      <c r="A374" s="13"/>
      <c r="B374" s="620" t="s">
        <v>1901</v>
      </c>
      <c r="C374" s="62"/>
      <c r="D374" s="62"/>
      <c r="E374" s="1130"/>
      <c r="F374" s="60">
        <f>SUM(F359:F371)</f>
        <v>0</v>
      </c>
      <c r="G374" s="1109"/>
    </row>
    <row r="375" spans="1:12" s="126" customFormat="1">
      <c r="A375" s="112"/>
      <c r="B375" s="143"/>
      <c r="C375" s="58"/>
      <c r="D375" s="111"/>
      <c r="E375" s="664"/>
      <c r="F375" s="513"/>
      <c r="G375" s="1010"/>
    </row>
    <row r="376" spans="1:12" s="618" customFormat="1">
      <c r="A376" s="130"/>
      <c r="B376" s="125"/>
      <c r="C376" s="61"/>
      <c r="D376" s="61"/>
      <c r="E376" s="61"/>
      <c r="F376" s="64"/>
      <c r="G376" s="1109"/>
    </row>
    <row r="377" spans="1:12" s="480" customFormat="1">
      <c r="A377" s="98" t="s">
        <v>1109</v>
      </c>
      <c r="B377" s="97" t="s">
        <v>1902</v>
      </c>
      <c r="C377" s="45"/>
      <c r="D377" s="207"/>
      <c r="E377" s="207"/>
      <c r="F377" s="207"/>
      <c r="G377" s="1101"/>
    </row>
    <row r="378" spans="1:12" s="480" customFormat="1">
      <c r="A378" s="54"/>
      <c r="B378" s="125"/>
      <c r="C378" s="45"/>
      <c r="D378" s="207"/>
      <c r="E378" s="207"/>
      <c r="F378" s="207"/>
      <c r="G378" s="1101"/>
    </row>
    <row r="379" spans="1:12" s="658" customFormat="1">
      <c r="A379" s="112"/>
      <c r="B379" s="116" t="s">
        <v>1872</v>
      </c>
      <c r="C379" s="111"/>
      <c r="D379" s="111"/>
      <c r="E379" s="664"/>
      <c r="F379" s="111"/>
      <c r="G379" s="1095"/>
      <c r="L379" s="126"/>
    </row>
    <row r="380" spans="1:12" s="658" customFormat="1" ht="69" customHeight="1">
      <c r="A380" s="112"/>
      <c r="B380" s="654" t="s">
        <v>1903</v>
      </c>
      <c r="C380" s="111"/>
      <c r="D380" s="111"/>
      <c r="E380" s="664"/>
      <c r="F380" s="111"/>
      <c r="G380" s="1095"/>
      <c r="L380" s="126"/>
    </row>
    <row r="381" spans="1:12" s="658" customFormat="1">
      <c r="A381" s="112"/>
      <c r="B381" s="116"/>
      <c r="C381" s="111"/>
      <c r="D381" s="111"/>
      <c r="E381" s="664"/>
      <c r="F381" s="111"/>
      <c r="G381" s="1095"/>
      <c r="L381" s="126"/>
    </row>
    <row r="382" spans="1:12" s="658" customFormat="1" ht="14.25" customHeight="1">
      <c r="A382" s="112" t="s">
        <v>1110</v>
      </c>
      <c r="B382" s="143" t="s">
        <v>1904</v>
      </c>
      <c r="C382" s="111"/>
      <c r="D382" s="111"/>
      <c r="E382" s="664"/>
      <c r="F382" s="111"/>
      <c r="G382" s="1114"/>
      <c r="L382" s="126"/>
    </row>
    <row r="383" spans="1:12" s="658" customFormat="1">
      <c r="A383" s="112"/>
      <c r="B383" s="116"/>
      <c r="C383" s="111"/>
      <c r="D383" s="111"/>
      <c r="E383" s="664"/>
      <c r="F383" s="111"/>
      <c r="G383" s="1095"/>
      <c r="L383" s="126"/>
    </row>
    <row r="384" spans="1:12" s="658" customFormat="1" ht="180.75" customHeight="1">
      <c r="A384" s="112" t="s">
        <v>1905</v>
      </c>
      <c r="B384" s="116" t="s">
        <v>1985</v>
      </c>
      <c r="C384" s="111" t="s">
        <v>538</v>
      </c>
      <c r="D384" s="111">
        <v>245</v>
      </c>
      <c r="E384" s="664"/>
      <c r="F384" s="111">
        <f>D384*E384</f>
        <v>0</v>
      </c>
      <c r="G384" s="1114"/>
      <c r="J384" s="661"/>
      <c r="L384" s="126"/>
    </row>
    <row r="385" spans="1:12" s="658" customFormat="1" ht="91.5" customHeight="1">
      <c r="A385" s="112" t="s">
        <v>1906</v>
      </c>
      <c r="B385" s="116" t="s">
        <v>1907</v>
      </c>
      <c r="C385" s="111"/>
      <c r="D385" s="111"/>
      <c r="E385" s="664"/>
      <c r="F385" s="111"/>
      <c r="G385" s="1095"/>
      <c r="L385" s="126"/>
    </row>
    <row r="386" spans="1:12" s="658" customFormat="1" ht="211.2">
      <c r="A386" s="112"/>
      <c r="B386" s="116" t="s">
        <v>2681</v>
      </c>
      <c r="C386" s="111" t="s">
        <v>538</v>
      </c>
      <c r="D386" s="111">
        <v>105</v>
      </c>
      <c r="E386" s="664"/>
      <c r="F386" s="111">
        <f>D386*E386</f>
        <v>0</v>
      </c>
      <c r="G386" s="1114"/>
      <c r="L386" s="126"/>
    </row>
    <row r="387" spans="1:12" s="658" customFormat="1">
      <c r="A387" s="112"/>
      <c r="B387" s="116"/>
      <c r="C387" s="111"/>
      <c r="D387" s="111"/>
      <c r="E387" s="664"/>
      <c r="F387" s="111"/>
      <c r="G387" s="1095"/>
      <c r="L387" s="126"/>
    </row>
    <row r="388" spans="1:12" s="658" customFormat="1">
      <c r="A388" s="112" t="s">
        <v>1111</v>
      </c>
      <c r="B388" s="143" t="s">
        <v>1908</v>
      </c>
      <c r="C388" s="111"/>
      <c r="D388" s="111"/>
      <c r="E388" s="664"/>
      <c r="F388" s="111"/>
      <c r="G388" s="1114"/>
      <c r="L388" s="126"/>
    </row>
    <row r="389" spans="1:12" s="658" customFormat="1">
      <c r="A389" s="112"/>
      <c r="B389" s="116"/>
      <c r="C389" s="111"/>
      <c r="D389" s="111"/>
      <c r="E389" s="664"/>
      <c r="F389" s="111"/>
      <c r="G389" s="1095"/>
      <c r="L389" s="126"/>
    </row>
    <row r="390" spans="1:12" s="658" customFormat="1" ht="199.5" customHeight="1">
      <c r="A390" s="112" t="s">
        <v>1909</v>
      </c>
      <c r="B390" s="510" t="s">
        <v>1910</v>
      </c>
      <c r="C390" s="111"/>
      <c r="D390" s="111"/>
      <c r="E390" s="664"/>
      <c r="F390" s="111">
        <f>D390*E390</f>
        <v>0</v>
      </c>
      <c r="G390" s="1097"/>
      <c r="L390" s="126"/>
    </row>
    <row r="391" spans="1:12" s="658" customFormat="1" ht="237" customHeight="1">
      <c r="A391" s="186"/>
      <c r="B391" s="143" t="s">
        <v>1911</v>
      </c>
      <c r="C391" s="111" t="s">
        <v>348</v>
      </c>
      <c r="D391" s="111">
        <f>D371*0.2</f>
        <v>124</v>
      </c>
      <c r="E391" s="664"/>
      <c r="F391" s="111">
        <f>D391*E391</f>
        <v>0</v>
      </c>
      <c r="G391" s="1116"/>
      <c r="L391" s="126"/>
    </row>
    <row r="392" spans="1:12" s="658" customFormat="1">
      <c r="A392" s="112"/>
      <c r="B392" s="116"/>
      <c r="C392" s="111"/>
      <c r="D392" s="111"/>
      <c r="E392" s="664"/>
      <c r="F392" s="111"/>
      <c r="G392" s="1095"/>
      <c r="L392" s="126"/>
    </row>
    <row r="393" spans="1:12" s="658" customFormat="1">
      <c r="A393" s="112" t="s">
        <v>1112</v>
      </c>
      <c r="B393" s="143" t="s">
        <v>1912</v>
      </c>
      <c r="C393" s="111"/>
      <c r="D393" s="111"/>
      <c r="E393" s="664"/>
      <c r="F393" s="111"/>
      <c r="G393" s="1095"/>
      <c r="L393" s="126"/>
    </row>
    <row r="394" spans="1:12" s="658" customFormat="1">
      <c r="A394" s="186"/>
      <c r="B394" s="114"/>
      <c r="C394" s="111"/>
      <c r="D394" s="111"/>
      <c r="E394" s="664"/>
      <c r="F394" s="111"/>
      <c r="G394" s="1095"/>
      <c r="L394" s="126"/>
    </row>
    <row r="395" spans="1:12" s="658" customFormat="1" ht="363.75" customHeight="1">
      <c r="A395" s="112" t="s">
        <v>1913</v>
      </c>
      <c r="B395" s="143" t="s">
        <v>1914</v>
      </c>
      <c r="C395" s="111"/>
      <c r="D395" s="111"/>
      <c r="E395" s="664"/>
      <c r="F395" s="111"/>
      <c r="G395" s="1116"/>
      <c r="L395" s="126"/>
    </row>
    <row r="396" spans="1:12" s="658" customFormat="1">
      <c r="A396" s="186"/>
      <c r="B396" s="143" t="s">
        <v>1915</v>
      </c>
      <c r="C396" s="111" t="s">
        <v>538</v>
      </c>
      <c r="D396" s="111">
        <v>40</v>
      </c>
      <c r="E396" s="664"/>
      <c r="F396" s="111">
        <f>D396*E396</f>
        <v>0</v>
      </c>
      <c r="G396" s="1095"/>
      <c r="L396" s="126"/>
    </row>
    <row r="397" spans="1:12" s="658" customFormat="1">
      <c r="A397" s="186"/>
      <c r="B397" s="143" t="s">
        <v>1916</v>
      </c>
      <c r="C397" s="111" t="s">
        <v>538</v>
      </c>
      <c r="D397" s="111">
        <v>15.2</v>
      </c>
      <c r="E397" s="664"/>
      <c r="F397" s="111">
        <f>D397*E397</f>
        <v>0</v>
      </c>
      <c r="G397" s="1095"/>
      <c r="L397" s="126"/>
    </row>
    <row r="398" spans="1:12" s="658" customFormat="1">
      <c r="A398" s="186"/>
      <c r="B398" s="114"/>
      <c r="C398" s="111"/>
      <c r="D398" s="111"/>
      <c r="E398" s="664"/>
      <c r="F398" s="111"/>
      <c r="G398" s="1095"/>
      <c r="L398" s="126"/>
    </row>
    <row r="399" spans="1:12" s="658" customFormat="1" ht="391.5" customHeight="1">
      <c r="A399" s="112" t="s">
        <v>1917</v>
      </c>
      <c r="B399" s="114" t="s">
        <v>1918</v>
      </c>
      <c r="C399" s="111"/>
      <c r="D399" s="111"/>
      <c r="E399" s="664"/>
      <c r="F399" s="111"/>
      <c r="G399" s="1116"/>
      <c r="L399" s="126"/>
    </row>
    <row r="400" spans="1:12" s="658" customFormat="1">
      <c r="A400" s="186"/>
      <c r="B400" s="143" t="s">
        <v>1915</v>
      </c>
      <c r="C400" s="111" t="s">
        <v>538</v>
      </c>
      <c r="D400" s="111">
        <v>19.2</v>
      </c>
      <c r="E400" s="664"/>
      <c r="F400" s="111">
        <f>D400*E400</f>
        <v>0</v>
      </c>
      <c r="G400" s="1095"/>
      <c r="L400" s="126"/>
    </row>
    <row r="401" spans="1:12" s="658" customFormat="1">
      <c r="A401" s="186"/>
      <c r="B401" s="143" t="s">
        <v>1916</v>
      </c>
      <c r="C401" s="111" t="s">
        <v>538</v>
      </c>
      <c r="D401" s="111">
        <v>9.1999999999999993</v>
      </c>
      <c r="E401" s="664"/>
      <c r="F401" s="111">
        <f>D401*E401</f>
        <v>0</v>
      </c>
      <c r="G401" s="1095"/>
      <c r="L401" s="126"/>
    </row>
    <row r="402" spans="1:12" s="658" customFormat="1">
      <c r="A402" s="186"/>
      <c r="B402" s="114"/>
      <c r="C402" s="111"/>
      <c r="D402" s="111"/>
      <c r="E402" s="664"/>
      <c r="F402" s="111"/>
      <c r="G402" s="1095"/>
      <c r="L402" s="126"/>
    </row>
    <row r="403" spans="1:12" s="658" customFormat="1" ht="219.75" customHeight="1">
      <c r="A403" s="112" t="s">
        <v>1113</v>
      </c>
      <c r="B403" s="654" t="s">
        <v>1919</v>
      </c>
      <c r="C403" s="111" t="s">
        <v>538</v>
      </c>
      <c r="D403" s="111">
        <f>(120+45+25)*1.2</f>
        <v>228</v>
      </c>
      <c r="E403" s="664"/>
      <c r="F403" s="513">
        <f t="shared" ref="F403" si="3">D403*E403</f>
        <v>0</v>
      </c>
      <c r="G403" s="1095"/>
      <c r="L403" s="126"/>
    </row>
    <row r="404" spans="1:12" s="658" customFormat="1">
      <c r="A404" s="186"/>
      <c r="B404" s="114"/>
      <c r="C404" s="111"/>
      <c r="D404" s="111"/>
      <c r="E404" s="664"/>
      <c r="F404" s="111"/>
      <c r="G404" s="1095"/>
      <c r="L404" s="126"/>
    </row>
    <row r="405" spans="1:12" s="126" customFormat="1" ht="243" customHeight="1">
      <c r="A405" s="112" t="s">
        <v>1114</v>
      </c>
      <c r="B405" s="143" t="s">
        <v>1920</v>
      </c>
      <c r="C405" s="111" t="s">
        <v>348</v>
      </c>
      <c r="D405" s="111">
        <f>2230*0.15</f>
        <v>334.5</v>
      </c>
      <c r="E405" s="664"/>
      <c r="F405" s="513">
        <f t="shared" ref="F405" si="4">D405*E405</f>
        <v>0</v>
      </c>
      <c r="G405" s="1116"/>
    </row>
    <row r="406" spans="1:12" s="480" customFormat="1">
      <c r="A406" s="45"/>
      <c r="B406" s="618"/>
      <c r="C406" s="45"/>
      <c r="D406" s="207"/>
      <c r="E406" s="527"/>
      <c r="F406" s="527"/>
      <c r="G406" s="1101"/>
    </row>
    <row r="407" spans="1:12" s="480" customFormat="1" ht="13.8" thickBot="1">
      <c r="A407" s="45"/>
      <c r="B407" s="618"/>
      <c r="C407" s="45"/>
      <c r="D407" s="207"/>
      <c r="E407" s="527"/>
      <c r="F407" s="527"/>
      <c r="G407" s="1101"/>
    </row>
    <row r="408" spans="1:12" s="480" customFormat="1" ht="27" thickBot="1">
      <c r="A408" s="13"/>
      <c r="B408" s="620" t="s">
        <v>1921</v>
      </c>
      <c r="C408" s="641"/>
      <c r="D408" s="641"/>
      <c r="E408" s="965"/>
      <c r="F408" s="60">
        <f>SUM(F384:F405)</f>
        <v>0</v>
      </c>
      <c r="G408" s="1101"/>
    </row>
    <row r="409" spans="1:12" s="480" customFormat="1">
      <c r="A409" s="130"/>
      <c r="B409" s="125"/>
      <c r="C409" s="111"/>
      <c r="D409" s="111"/>
      <c r="E409" s="664"/>
      <c r="F409" s="64"/>
      <c r="G409" s="1101"/>
    </row>
    <row r="410" spans="1:12" s="480" customFormat="1">
      <c r="A410" s="130"/>
      <c r="B410" s="125"/>
      <c r="C410" s="111"/>
      <c r="D410" s="111"/>
      <c r="E410" s="664"/>
      <c r="F410" s="64"/>
      <c r="G410" s="1101"/>
    </row>
    <row r="411" spans="1:12" s="618" customFormat="1">
      <c r="A411" s="99" t="s">
        <v>1115</v>
      </c>
      <c r="B411" s="97" t="s">
        <v>1922</v>
      </c>
      <c r="C411" s="55"/>
      <c r="D411" s="64"/>
      <c r="E411" s="61"/>
      <c r="F411" s="68"/>
      <c r="G411" s="1109"/>
    </row>
    <row r="412" spans="1:12" s="618" customFormat="1">
      <c r="A412" s="131"/>
      <c r="B412" s="125"/>
      <c r="C412" s="55"/>
      <c r="D412" s="64"/>
      <c r="E412" s="61"/>
      <c r="F412" s="68"/>
      <c r="G412" s="1109"/>
    </row>
    <row r="413" spans="1:12" s="618" customFormat="1">
      <c r="A413" s="131"/>
      <c r="B413" s="618" t="s">
        <v>1872</v>
      </c>
      <c r="C413" s="55"/>
      <c r="D413" s="64"/>
      <c r="E413" s="61"/>
      <c r="F413" s="68"/>
      <c r="G413" s="1109"/>
    </row>
    <row r="414" spans="1:12" s="618" customFormat="1" ht="65.25" customHeight="1">
      <c r="A414" s="131"/>
      <c r="B414" s="618" t="s">
        <v>1923</v>
      </c>
      <c r="C414" s="55"/>
      <c r="D414" s="64"/>
      <c r="E414" s="61"/>
      <c r="F414" s="68"/>
      <c r="G414" s="1109"/>
    </row>
    <row r="415" spans="1:12" s="618" customFormat="1" ht="28.5" customHeight="1">
      <c r="A415" s="131"/>
      <c r="B415" s="618" t="s">
        <v>1924</v>
      </c>
      <c r="C415" s="55"/>
      <c r="D415" s="64"/>
      <c r="E415" s="61"/>
      <c r="F415" s="68"/>
      <c r="G415" s="1109"/>
    </row>
    <row r="416" spans="1:12" s="618" customFormat="1">
      <c r="A416" s="131"/>
      <c r="B416" s="125"/>
      <c r="C416" s="55"/>
      <c r="D416" s="64"/>
      <c r="E416" s="61"/>
      <c r="F416" s="68"/>
      <c r="G416" s="1109"/>
    </row>
    <row r="417" spans="1:12" s="126" customFormat="1" ht="26.4">
      <c r="A417" s="112" t="s">
        <v>1925</v>
      </c>
      <c r="B417" s="143" t="s">
        <v>1926</v>
      </c>
      <c r="C417" s="127" t="s">
        <v>339</v>
      </c>
      <c r="D417" s="128">
        <v>1</v>
      </c>
      <c r="E417" s="664"/>
      <c r="F417" s="513">
        <f t="shared" ref="F417" si="5">D417*E417</f>
        <v>0</v>
      </c>
      <c r="G417" s="1114"/>
    </row>
    <row r="418" spans="1:12" s="618" customFormat="1">
      <c r="A418" s="131"/>
      <c r="B418" s="125"/>
      <c r="C418" s="55"/>
      <c r="D418" s="64"/>
      <c r="E418" s="61"/>
      <c r="F418" s="68"/>
      <c r="G418" s="1109"/>
    </row>
    <row r="419" spans="1:12" s="126" customFormat="1" ht="298.5" customHeight="1">
      <c r="A419" s="112" t="s">
        <v>1927</v>
      </c>
      <c r="B419" s="143" t="s">
        <v>1986</v>
      </c>
      <c r="C419" s="127" t="s">
        <v>538</v>
      </c>
      <c r="D419" s="128">
        <v>264</v>
      </c>
      <c r="E419" s="664"/>
      <c r="F419" s="513">
        <f t="shared" ref="F419" si="6">D419*E419</f>
        <v>0</v>
      </c>
      <c r="G419" s="1116"/>
    </row>
    <row r="420" spans="1:12" s="126" customFormat="1" ht="13.8" thickBot="1">
      <c r="A420" s="112"/>
      <c r="B420" s="143"/>
      <c r="C420" s="127"/>
      <c r="D420" s="128"/>
      <c r="E420" s="664"/>
      <c r="F420" s="513"/>
      <c r="G420" s="1114"/>
    </row>
    <row r="421" spans="1:12" s="658" customFormat="1" ht="13.8" thickBot="1">
      <c r="A421" s="642"/>
      <c r="B421" s="643" t="s">
        <v>1928</v>
      </c>
      <c r="C421" s="644"/>
      <c r="D421" s="645"/>
      <c r="E421" s="965"/>
      <c r="F421" s="60">
        <f>SUM(F417:F419)</f>
        <v>0</v>
      </c>
      <c r="G421" s="1095"/>
      <c r="L421" s="126"/>
    </row>
    <row r="422" spans="1:12" s="480" customFormat="1">
      <c r="A422" s="130"/>
      <c r="B422" s="125"/>
      <c r="C422" s="111"/>
      <c r="D422" s="111"/>
      <c r="E422" s="664"/>
      <c r="F422" s="64"/>
      <c r="G422" s="1101"/>
    </row>
    <row r="423" spans="1:12" s="480" customFormat="1">
      <c r="A423" s="130"/>
      <c r="B423" s="125"/>
      <c r="C423" s="111"/>
      <c r="D423" s="111"/>
      <c r="E423" s="664"/>
      <c r="F423" s="64"/>
      <c r="G423" s="1101"/>
    </row>
    <row r="424" spans="1:12" s="618" customFormat="1">
      <c r="A424" s="99" t="s">
        <v>1116</v>
      </c>
      <c r="B424" s="97" t="s">
        <v>1929</v>
      </c>
      <c r="C424" s="55"/>
      <c r="D424" s="64"/>
      <c r="E424" s="61"/>
      <c r="F424" s="68"/>
      <c r="G424" s="1109"/>
    </row>
    <row r="425" spans="1:12" s="618" customFormat="1">
      <c r="A425" s="131"/>
      <c r="B425" s="125"/>
      <c r="C425" s="55"/>
      <c r="D425" s="64"/>
      <c r="E425" s="61"/>
      <c r="F425" s="68"/>
      <c r="G425" s="1109"/>
    </row>
    <row r="426" spans="1:12" s="618" customFormat="1">
      <c r="A426" s="131"/>
      <c r="B426" s="618" t="s">
        <v>1872</v>
      </c>
      <c r="C426" s="55"/>
      <c r="D426" s="64"/>
      <c r="E426" s="61"/>
      <c r="F426" s="68"/>
      <c r="G426" s="1109"/>
    </row>
    <row r="427" spans="1:12" s="618" customFormat="1" ht="66">
      <c r="A427" s="131"/>
      <c r="B427" s="618" t="s">
        <v>1923</v>
      </c>
      <c r="C427" s="55"/>
      <c r="D427" s="64"/>
      <c r="E427" s="61"/>
      <c r="F427" s="68"/>
      <c r="G427" s="1109"/>
    </row>
    <row r="428" spans="1:12" s="618" customFormat="1">
      <c r="A428" s="131"/>
      <c r="B428" s="125"/>
      <c r="C428" s="55"/>
      <c r="D428" s="64"/>
      <c r="E428" s="61"/>
      <c r="F428" s="68"/>
      <c r="G428" s="1109"/>
    </row>
    <row r="429" spans="1:12" s="126" customFormat="1" ht="121.5" customHeight="1">
      <c r="A429" s="112" t="s">
        <v>1930</v>
      </c>
      <c r="B429" s="654" t="s">
        <v>1987</v>
      </c>
      <c r="C429" s="127" t="s">
        <v>348</v>
      </c>
      <c r="D429" s="128">
        <v>300</v>
      </c>
      <c r="E429" s="664"/>
      <c r="F429" s="513">
        <f t="shared" ref="F429" si="7">D429*E429</f>
        <v>0</v>
      </c>
      <c r="G429" s="1114"/>
    </row>
    <row r="430" spans="1:12" s="126" customFormat="1">
      <c r="A430" s="112"/>
      <c r="B430" s="143"/>
      <c r="C430" s="127"/>
      <c r="D430" s="128"/>
      <c r="E430" s="664"/>
      <c r="F430" s="513"/>
      <c r="G430" s="1114"/>
    </row>
    <row r="431" spans="1:12" s="658" customFormat="1" ht="118.5" customHeight="1">
      <c r="A431" s="112" t="s">
        <v>1931</v>
      </c>
      <c r="B431" s="143" t="s">
        <v>1932</v>
      </c>
      <c r="C431" s="111" t="s">
        <v>347</v>
      </c>
      <c r="D431" s="111">
        <v>30</v>
      </c>
      <c r="E431" s="664"/>
      <c r="F431" s="111">
        <f>D431*E431</f>
        <v>0</v>
      </c>
      <c r="G431" s="1095"/>
      <c r="L431" s="126"/>
    </row>
    <row r="432" spans="1:12" s="480" customFormat="1">
      <c r="A432" s="54"/>
      <c r="B432" s="125"/>
      <c r="C432" s="45"/>
      <c r="D432" s="207"/>
      <c r="E432" s="207"/>
      <c r="F432" s="207"/>
      <c r="G432" s="1101"/>
    </row>
    <row r="433" spans="1:12" s="658" customFormat="1" ht="235.5" customHeight="1">
      <c r="A433" s="112" t="s">
        <v>1933</v>
      </c>
      <c r="B433" s="654" t="s">
        <v>1934</v>
      </c>
      <c r="C433" s="111" t="s">
        <v>347</v>
      </c>
      <c r="D433" s="664">
        <v>3.9555000000000002</v>
      </c>
      <c r="E433" s="664"/>
      <c r="F433" s="111">
        <f>D433*E433</f>
        <v>0</v>
      </c>
      <c r="G433" s="1095"/>
      <c r="H433" s="663"/>
      <c r="L433" s="126"/>
    </row>
    <row r="434" spans="1:12" s="480" customFormat="1">
      <c r="A434" s="54"/>
      <c r="B434" s="125"/>
      <c r="C434" s="45"/>
      <c r="D434" s="207"/>
      <c r="E434" s="207"/>
      <c r="F434" s="207"/>
      <c r="G434" s="1101"/>
    </row>
    <row r="435" spans="1:12" s="480" customFormat="1" ht="224.4">
      <c r="A435" s="112" t="s">
        <v>1935</v>
      </c>
      <c r="B435" s="143" t="s">
        <v>1936</v>
      </c>
      <c r="C435" s="111"/>
      <c r="D435" s="111"/>
      <c r="E435" s="664"/>
      <c r="F435" s="111"/>
      <c r="G435" s="1101"/>
    </row>
    <row r="436" spans="1:12" s="480" customFormat="1">
      <c r="A436" s="54"/>
      <c r="B436" s="618" t="s">
        <v>1937</v>
      </c>
      <c r="C436" s="111" t="s">
        <v>347</v>
      </c>
      <c r="D436" s="111">
        <v>310</v>
      </c>
      <c r="E436" s="664"/>
      <c r="F436" s="111">
        <f>D436*E436</f>
        <v>0</v>
      </c>
      <c r="G436" s="1101"/>
    </row>
    <row r="437" spans="1:12" s="480" customFormat="1">
      <c r="A437" s="54"/>
      <c r="B437" s="618" t="s">
        <v>1938</v>
      </c>
      <c r="C437" s="111" t="s">
        <v>347</v>
      </c>
      <c r="D437" s="111">
        <v>170.5</v>
      </c>
      <c r="E437" s="664"/>
      <c r="F437" s="111">
        <f>D437*E437</f>
        <v>0</v>
      </c>
      <c r="G437" s="1101"/>
    </row>
    <row r="438" spans="1:12" s="480" customFormat="1">
      <c r="A438" s="54"/>
      <c r="B438" s="125"/>
      <c r="C438" s="45"/>
      <c r="D438" s="207"/>
      <c r="E438" s="207"/>
      <c r="F438" s="207"/>
      <c r="G438" s="1101"/>
    </row>
    <row r="439" spans="1:12" s="658" customFormat="1" ht="183" customHeight="1">
      <c r="A439" s="112" t="s">
        <v>1939</v>
      </c>
      <c r="B439" s="143" t="s">
        <v>1940</v>
      </c>
      <c r="C439" s="111" t="s">
        <v>938</v>
      </c>
      <c r="D439" s="111">
        <v>30930.31</v>
      </c>
      <c r="E439" s="664"/>
      <c r="F439" s="111">
        <f>D439*E439</f>
        <v>0</v>
      </c>
      <c r="G439" s="1095"/>
      <c r="L439" s="126"/>
    </row>
    <row r="440" spans="1:12" s="658" customFormat="1">
      <c r="A440" s="112"/>
      <c r="B440" s="143"/>
      <c r="C440" s="111"/>
      <c r="D440" s="111"/>
      <c r="E440" s="664"/>
      <c r="F440" s="111"/>
      <c r="G440" s="1095"/>
      <c r="L440" s="126"/>
    </row>
    <row r="441" spans="1:12" s="658" customFormat="1" ht="117.75" customHeight="1">
      <c r="A441" s="112" t="s">
        <v>1941</v>
      </c>
      <c r="B441" s="143" t="s">
        <v>1942</v>
      </c>
      <c r="C441" s="111"/>
      <c r="D441" s="111"/>
      <c r="E441" s="664"/>
      <c r="F441" s="111"/>
      <c r="G441" s="1109"/>
      <c r="L441" s="126"/>
    </row>
    <row r="442" spans="1:12" s="658" customFormat="1">
      <c r="A442" s="186"/>
      <c r="B442" s="515" t="s">
        <v>1943</v>
      </c>
      <c r="C442" s="111" t="s">
        <v>347</v>
      </c>
      <c r="D442" s="111">
        <v>175</v>
      </c>
      <c r="E442" s="664"/>
      <c r="F442" s="111">
        <f>D442*E442</f>
        <v>0</v>
      </c>
      <c r="G442" s="1095"/>
      <c r="L442" s="126"/>
    </row>
    <row r="443" spans="1:12" s="658" customFormat="1">
      <c r="A443" s="186"/>
      <c r="B443" s="515" t="s">
        <v>1800</v>
      </c>
      <c r="C443" s="111" t="s">
        <v>348</v>
      </c>
      <c r="D443" s="111">
        <v>234.54</v>
      </c>
      <c r="E443" s="664"/>
      <c r="F443" s="111">
        <f>D443*E443</f>
        <v>0</v>
      </c>
      <c r="G443" s="1095"/>
      <c r="L443" s="126"/>
    </row>
    <row r="444" spans="1:12" s="658" customFormat="1">
      <c r="A444" s="186"/>
      <c r="B444" s="515"/>
      <c r="C444" s="111"/>
      <c r="D444" s="111"/>
      <c r="E444" s="664"/>
      <c r="F444" s="111"/>
      <c r="G444" s="1095"/>
      <c r="L444" s="126"/>
    </row>
    <row r="445" spans="1:12" s="658" customFormat="1" ht="119.25" customHeight="1">
      <c r="A445" s="112" t="s">
        <v>1944</v>
      </c>
      <c r="B445" s="487" t="s">
        <v>1945</v>
      </c>
      <c r="C445" s="111" t="s">
        <v>347</v>
      </c>
      <c r="D445" s="111">
        <v>139.5</v>
      </c>
      <c r="E445" s="664"/>
      <c r="F445" s="111">
        <f>D445*E445</f>
        <v>0</v>
      </c>
      <c r="G445" s="1095"/>
      <c r="L445" s="126"/>
    </row>
    <row r="446" spans="1:12" s="658" customFormat="1">
      <c r="A446" s="186"/>
      <c r="B446" s="515"/>
      <c r="C446" s="111"/>
      <c r="D446" s="111"/>
      <c r="E446" s="664"/>
      <c r="F446" s="111"/>
      <c r="G446" s="1095"/>
      <c r="L446" s="126"/>
    </row>
    <row r="447" spans="1:12" s="658" customFormat="1" ht="210.75" customHeight="1">
      <c r="A447" s="112" t="s">
        <v>1946</v>
      </c>
      <c r="B447" s="618" t="s">
        <v>1947</v>
      </c>
      <c r="C447" s="45"/>
      <c r="D447" s="207"/>
      <c r="E447" s="207"/>
      <c r="F447" s="207"/>
      <c r="G447" s="1116"/>
      <c r="L447" s="126"/>
    </row>
    <row r="448" spans="1:12" s="658" customFormat="1">
      <c r="A448" s="186"/>
      <c r="B448" s="491" t="s">
        <v>1083</v>
      </c>
      <c r="C448" s="111" t="s">
        <v>347</v>
      </c>
      <c r="D448" s="207">
        <v>8</v>
      </c>
      <c r="E448" s="207"/>
      <c r="F448" s="207">
        <f>D448*E448</f>
        <v>0</v>
      </c>
      <c r="G448" s="1095"/>
      <c r="L448" s="126"/>
    </row>
    <row r="449" spans="1:12" s="658" customFormat="1">
      <c r="A449" s="45"/>
      <c r="B449" s="491" t="s">
        <v>1948</v>
      </c>
      <c r="C449" s="45" t="s">
        <v>938</v>
      </c>
      <c r="D449" s="207">
        <v>1333.13</v>
      </c>
      <c r="E449" s="207"/>
      <c r="F449" s="207">
        <f>D449*E449</f>
        <v>0</v>
      </c>
      <c r="G449" s="1098"/>
      <c r="L449" s="126"/>
    </row>
    <row r="450" spans="1:12" s="658" customFormat="1">
      <c r="A450" s="186"/>
      <c r="B450" s="515"/>
      <c r="C450" s="111"/>
      <c r="D450" s="111"/>
      <c r="E450" s="664"/>
      <c r="F450" s="111"/>
      <c r="G450" s="1095"/>
      <c r="L450" s="126"/>
    </row>
    <row r="451" spans="1:12" s="658" customFormat="1" ht="13.8" thickBot="1">
      <c r="A451" s="186"/>
      <c r="B451" s="515"/>
      <c r="C451" s="111"/>
      <c r="D451" s="111"/>
      <c r="E451" s="664"/>
      <c r="F451" s="111"/>
      <c r="G451" s="1095"/>
      <c r="L451" s="126"/>
    </row>
    <row r="452" spans="1:12" s="658" customFormat="1" ht="27" thickBot="1">
      <c r="A452" s="642"/>
      <c r="B452" s="643" t="s">
        <v>1949</v>
      </c>
      <c r="C452" s="644"/>
      <c r="D452" s="645"/>
      <c r="E452" s="965"/>
      <c r="F452" s="60">
        <f>SUM(F429:F450)</f>
        <v>0</v>
      </c>
      <c r="G452" s="1095"/>
      <c r="L452" s="126"/>
    </row>
    <row r="453" spans="1:12" s="658" customFormat="1">
      <c r="A453" s="186"/>
      <c r="B453" s="515"/>
      <c r="C453" s="111"/>
      <c r="D453" s="111"/>
      <c r="E453" s="664"/>
      <c r="F453" s="111"/>
      <c r="G453" s="1095"/>
      <c r="L453" s="126"/>
    </row>
    <row r="454" spans="1:12" s="658" customFormat="1">
      <c r="A454" s="99" t="s">
        <v>1117</v>
      </c>
      <c r="B454" s="97" t="s">
        <v>1950</v>
      </c>
      <c r="C454" s="111"/>
      <c r="D454" s="111"/>
      <c r="E454" s="664"/>
      <c r="F454" s="111"/>
      <c r="G454" s="1095"/>
      <c r="L454" s="126"/>
    </row>
    <row r="455" spans="1:12" s="658" customFormat="1">
      <c r="A455" s="131"/>
      <c r="B455" s="125"/>
      <c r="C455" s="111"/>
      <c r="D455" s="111"/>
      <c r="E455" s="664"/>
      <c r="F455" s="111"/>
      <c r="G455" s="1116"/>
      <c r="L455" s="126"/>
    </row>
    <row r="456" spans="1:12" s="126" customFormat="1" ht="185.25" customHeight="1">
      <c r="A456" s="112" t="s">
        <v>1951</v>
      </c>
      <c r="B456" s="654" t="s">
        <v>1952</v>
      </c>
      <c r="C456" s="127" t="s">
        <v>348</v>
      </c>
      <c r="D456" s="128">
        <v>125</v>
      </c>
      <c r="E456" s="664"/>
      <c r="F456" s="513">
        <f>D456*E456</f>
        <v>0</v>
      </c>
      <c r="G456" s="1114"/>
      <c r="H456" s="662"/>
    </row>
    <row r="457" spans="1:12" s="126" customFormat="1">
      <c r="A457" s="112"/>
      <c r="B457" s="654"/>
      <c r="C457" s="127"/>
      <c r="D457" s="128"/>
      <c r="E457" s="664"/>
      <c r="F457" s="513"/>
      <c r="G457" s="1010"/>
    </row>
    <row r="458" spans="1:12" s="126" customFormat="1" ht="209.25" customHeight="1">
      <c r="A458" s="112" t="s">
        <v>1953</v>
      </c>
      <c r="B458" s="654" t="s">
        <v>1988</v>
      </c>
      <c r="C458" s="127" t="s">
        <v>348</v>
      </c>
      <c r="D458" s="128">
        <v>332</v>
      </c>
      <c r="E458" s="664"/>
      <c r="F458" s="513">
        <f t="shared" ref="F458" si="8">D458*E458</f>
        <v>0</v>
      </c>
      <c r="G458" s="1114"/>
    </row>
    <row r="459" spans="1:12" s="126" customFormat="1">
      <c r="A459" s="112"/>
      <c r="B459" s="654"/>
      <c r="C459" s="127"/>
      <c r="D459" s="128"/>
      <c r="E459" s="664"/>
      <c r="F459" s="513"/>
      <c r="G459" s="1010"/>
    </row>
    <row r="460" spans="1:12" s="126" customFormat="1" ht="189" customHeight="1">
      <c r="A460" s="112" t="s">
        <v>1954</v>
      </c>
      <c r="B460" s="654" t="s">
        <v>1989</v>
      </c>
      <c r="C460" s="127" t="s">
        <v>348</v>
      </c>
      <c r="D460" s="128">
        <v>504</v>
      </c>
      <c r="E460" s="664"/>
      <c r="F460" s="513">
        <f t="shared" ref="F460" si="9">D460*E460</f>
        <v>0</v>
      </c>
      <c r="G460" s="1114"/>
    </row>
    <row r="461" spans="1:12" s="658" customFormat="1">
      <c r="A461" s="112"/>
      <c r="B461" s="125"/>
      <c r="C461" s="111"/>
      <c r="D461" s="111"/>
      <c r="E461" s="664"/>
      <c r="F461" s="111"/>
      <c r="G461" s="1095"/>
      <c r="L461" s="126"/>
    </row>
    <row r="462" spans="1:12" s="658" customFormat="1" ht="324.75" customHeight="1">
      <c r="A462" s="112" t="s">
        <v>1955</v>
      </c>
      <c r="B462" s="143" t="s">
        <v>1956</v>
      </c>
      <c r="C462" s="111"/>
      <c r="D462" s="111"/>
      <c r="E462" s="664"/>
      <c r="F462" s="111"/>
      <c r="G462" s="1114"/>
      <c r="L462" s="126"/>
    </row>
    <row r="463" spans="1:12" s="658" customFormat="1">
      <c r="A463" s="112"/>
      <c r="B463" s="515" t="s">
        <v>1075</v>
      </c>
      <c r="C463" s="111" t="s">
        <v>347</v>
      </c>
      <c r="D463" s="111">
        <v>9.1999999999999993</v>
      </c>
      <c r="E463" s="664"/>
      <c r="F463" s="111">
        <f>D463*E463</f>
        <v>0</v>
      </c>
      <c r="G463" s="1095"/>
      <c r="L463" s="126"/>
    </row>
    <row r="464" spans="1:12" s="658" customFormat="1">
      <c r="B464" s="515"/>
      <c r="C464" s="111"/>
      <c r="D464" s="111"/>
      <c r="E464" s="664"/>
      <c r="F464" s="111"/>
      <c r="G464" s="1095"/>
      <c r="L464" s="126"/>
    </row>
    <row r="465" spans="1:12" s="658" customFormat="1" ht="189" customHeight="1">
      <c r="A465" s="112" t="s">
        <v>1957</v>
      </c>
      <c r="B465" s="143" t="s">
        <v>1958</v>
      </c>
      <c r="C465" s="111"/>
      <c r="D465" s="111"/>
      <c r="E465" s="664"/>
      <c r="F465" s="111"/>
      <c r="G465" s="1095"/>
      <c r="L465" s="126"/>
    </row>
    <row r="466" spans="1:12" s="658" customFormat="1">
      <c r="A466" s="186"/>
      <c r="B466" s="515" t="s">
        <v>1959</v>
      </c>
      <c r="C466" s="111" t="s">
        <v>938</v>
      </c>
      <c r="D466" s="111">
        <f>43541.56-895.92</f>
        <v>42645.64</v>
      </c>
      <c r="E466" s="664"/>
      <c r="F466" s="111">
        <f>D466*E466</f>
        <v>0</v>
      </c>
      <c r="G466" s="1098"/>
      <c r="L466" s="126"/>
    </row>
    <row r="467" spans="1:12" s="658" customFormat="1">
      <c r="A467" s="112"/>
      <c r="B467" s="515" t="s">
        <v>1960</v>
      </c>
      <c r="C467" s="111" t="s">
        <v>938</v>
      </c>
      <c r="D467" s="111">
        <v>895.92</v>
      </c>
      <c r="E467" s="664"/>
      <c r="F467" s="111">
        <f>D467*E467</f>
        <v>0</v>
      </c>
      <c r="G467" s="1095"/>
      <c r="L467" s="126"/>
    </row>
    <row r="468" spans="1:12" s="658" customFormat="1">
      <c r="A468" s="186"/>
      <c r="B468" s="515" t="s">
        <v>1961</v>
      </c>
      <c r="C468" s="111" t="s">
        <v>938</v>
      </c>
      <c r="D468" s="111">
        <v>1979.1</v>
      </c>
      <c r="E468" s="664"/>
      <c r="F468" s="111">
        <f>D468*E468</f>
        <v>0</v>
      </c>
      <c r="G468" s="1095"/>
      <c r="L468" s="126"/>
    </row>
    <row r="469" spans="1:12" s="658" customFormat="1">
      <c r="A469" s="112"/>
      <c r="B469" s="143" t="s">
        <v>1962</v>
      </c>
      <c r="C469" s="111" t="s">
        <v>938</v>
      </c>
      <c r="D469" s="111">
        <v>5087.41</v>
      </c>
      <c r="E469" s="664"/>
      <c r="F469" s="111">
        <f>D469*E469</f>
        <v>0</v>
      </c>
      <c r="G469" s="1095"/>
      <c r="L469" s="126"/>
    </row>
    <row r="470" spans="1:12" s="658" customFormat="1">
      <c r="A470" s="112"/>
      <c r="B470" s="143"/>
      <c r="C470" s="111"/>
      <c r="D470" s="111"/>
      <c r="E470" s="664"/>
      <c r="F470" s="111"/>
      <c r="G470" s="1095"/>
      <c r="L470" s="126"/>
    </row>
    <row r="471" spans="1:12" s="658" customFormat="1" ht="173.25" customHeight="1">
      <c r="A471" s="112" t="s">
        <v>1963</v>
      </c>
      <c r="B471" s="143" t="s">
        <v>1964</v>
      </c>
      <c r="C471" s="111"/>
      <c r="D471" s="111"/>
      <c r="E471" s="664"/>
      <c r="F471" s="111"/>
      <c r="G471" s="1095"/>
      <c r="L471" s="126"/>
    </row>
    <row r="472" spans="1:12" s="658" customFormat="1">
      <c r="A472" s="186"/>
      <c r="B472" s="515" t="s">
        <v>1083</v>
      </c>
      <c r="C472" s="111" t="s">
        <v>347</v>
      </c>
      <c r="D472" s="111">
        <v>196</v>
      </c>
      <c r="E472" s="664"/>
      <c r="F472" s="111">
        <f>D472*E472</f>
        <v>0</v>
      </c>
      <c r="G472" s="1095"/>
      <c r="L472" s="126"/>
    </row>
    <row r="473" spans="1:12" s="658" customFormat="1">
      <c r="A473" s="186"/>
      <c r="B473" s="515" t="s">
        <v>1800</v>
      </c>
      <c r="C473" s="111" t="s">
        <v>348</v>
      </c>
      <c r="D473" s="111">
        <v>1795.77</v>
      </c>
      <c r="E473" s="664"/>
      <c r="F473" s="111">
        <f>D473*E473</f>
        <v>0</v>
      </c>
      <c r="G473" s="1095"/>
      <c r="L473" s="126"/>
    </row>
    <row r="474" spans="1:12" s="658" customFormat="1">
      <c r="A474" s="186"/>
      <c r="B474" s="515"/>
      <c r="C474" s="111"/>
      <c r="D474" s="111"/>
      <c r="E474" s="664"/>
      <c r="F474" s="111"/>
      <c r="G474" s="1095"/>
      <c r="L474" s="126"/>
    </row>
    <row r="475" spans="1:12" s="658" customFormat="1" ht="141.75" customHeight="1">
      <c r="A475" s="112" t="s">
        <v>1965</v>
      </c>
      <c r="B475" s="143" t="s">
        <v>1966</v>
      </c>
      <c r="C475" s="111"/>
      <c r="D475" s="111"/>
      <c r="E475" s="664"/>
      <c r="F475" s="111"/>
      <c r="G475" s="1095"/>
      <c r="L475" s="126"/>
    </row>
    <row r="476" spans="1:12" s="658" customFormat="1">
      <c r="A476" s="186"/>
      <c r="B476" s="515" t="s">
        <v>1083</v>
      </c>
      <c r="C476" s="111" t="s">
        <v>347</v>
      </c>
      <c r="D476" s="111">
        <v>6.5</v>
      </c>
      <c r="E476" s="664"/>
      <c r="F476" s="111">
        <f>D476*E476</f>
        <v>0</v>
      </c>
      <c r="G476" s="1095"/>
      <c r="L476" s="126"/>
    </row>
    <row r="477" spans="1:12" s="658" customFormat="1">
      <c r="A477" s="186"/>
      <c r="B477" s="515" t="s">
        <v>1800</v>
      </c>
      <c r="C477" s="111" t="s">
        <v>348</v>
      </c>
      <c r="D477" s="111">
        <v>30.3</v>
      </c>
      <c r="E477" s="664"/>
      <c r="F477" s="111">
        <f>D477*E477</f>
        <v>0</v>
      </c>
      <c r="G477" s="1095"/>
      <c r="L477" s="126"/>
    </row>
    <row r="478" spans="1:12" s="618" customFormat="1">
      <c r="A478" s="131"/>
      <c r="B478" s="125"/>
      <c r="C478" s="55"/>
      <c r="D478" s="64"/>
      <c r="E478" s="61"/>
      <c r="F478" s="68"/>
      <c r="G478" s="1109"/>
    </row>
    <row r="479" spans="1:12" s="658" customFormat="1" ht="144" customHeight="1">
      <c r="A479" s="112" t="s">
        <v>1967</v>
      </c>
      <c r="B479" s="143" t="s">
        <v>1968</v>
      </c>
      <c r="C479" s="111"/>
      <c r="D479" s="111"/>
      <c r="E479" s="664"/>
      <c r="F479" s="111"/>
      <c r="G479" s="1095"/>
      <c r="L479" s="126"/>
    </row>
    <row r="480" spans="1:12" s="658" customFormat="1">
      <c r="A480" s="186"/>
      <c r="B480" s="515" t="s">
        <v>1083</v>
      </c>
      <c r="C480" s="111" t="s">
        <v>347</v>
      </c>
      <c r="D480" s="111">
        <v>8.52</v>
      </c>
      <c r="E480" s="664"/>
      <c r="F480" s="111">
        <f>D480*E480</f>
        <v>0</v>
      </c>
      <c r="G480" s="1095"/>
      <c r="L480" s="126"/>
    </row>
    <row r="481" spans="1:12" s="658" customFormat="1">
      <c r="A481" s="186"/>
      <c r="B481" s="515" t="s">
        <v>1800</v>
      </c>
      <c r="C481" s="111" t="s">
        <v>348</v>
      </c>
      <c r="D481" s="111">
        <v>65.349999999999994</v>
      </c>
      <c r="E481" s="664"/>
      <c r="F481" s="111">
        <f>D481*E481</f>
        <v>0</v>
      </c>
      <c r="G481" s="1095"/>
      <c r="L481" s="126"/>
    </row>
    <row r="482" spans="1:12" s="618" customFormat="1">
      <c r="A482" s="131"/>
      <c r="B482" s="108"/>
      <c r="C482" s="55"/>
      <c r="D482" s="64"/>
      <c r="E482" s="61"/>
      <c r="F482" s="68"/>
      <c r="G482" s="1109"/>
    </row>
    <row r="483" spans="1:12" s="658" customFormat="1" ht="143.25" customHeight="1">
      <c r="A483" s="112" t="s">
        <v>1969</v>
      </c>
      <c r="B483" s="143" t="s">
        <v>1970</v>
      </c>
      <c r="C483" s="111"/>
      <c r="D483" s="111"/>
      <c r="E483" s="664"/>
      <c r="F483" s="111"/>
      <c r="G483" s="1095"/>
      <c r="L483" s="126"/>
    </row>
    <row r="484" spans="1:12" s="658" customFormat="1">
      <c r="A484" s="186"/>
      <c r="B484" s="515" t="s">
        <v>1083</v>
      </c>
      <c r="C484" s="111" t="s">
        <v>347</v>
      </c>
      <c r="D484" s="111">
        <v>120</v>
      </c>
      <c r="E484" s="664"/>
      <c r="F484" s="111">
        <f>D484*E484</f>
        <v>0</v>
      </c>
      <c r="G484" s="1095"/>
      <c r="L484" s="126"/>
    </row>
    <row r="485" spans="1:12" s="658" customFormat="1">
      <c r="A485" s="186"/>
      <c r="B485" s="515" t="s">
        <v>1800</v>
      </c>
      <c r="C485" s="111" t="s">
        <v>348</v>
      </c>
      <c r="D485" s="111">
        <v>20</v>
      </c>
      <c r="E485" s="664"/>
      <c r="F485" s="111">
        <f>D485*E485</f>
        <v>0</v>
      </c>
      <c r="G485" s="1095"/>
      <c r="L485" s="126"/>
    </row>
    <row r="486" spans="1:12" s="618" customFormat="1">
      <c r="A486" s="131"/>
      <c r="B486" s="108"/>
      <c r="C486" s="55"/>
      <c r="D486" s="64"/>
      <c r="E486" s="61"/>
      <c r="F486" s="68"/>
      <c r="G486" s="1109"/>
    </row>
    <row r="487" spans="1:12" s="618" customFormat="1">
      <c r="A487" s="131"/>
      <c r="B487" s="108"/>
      <c r="C487" s="55"/>
      <c r="D487" s="64"/>
      <c r="E487" s="61"/>
      <c r="F487" s="68"/>
      <c r="G487" s="1109"/>
    </row>
    <row r="488" spans="1:12" s="618" customFormat="1">
      <c r="A488" s="112" t="s">
        <v>1971</v>
      </c>
      <c r="B488" s="108" t="s">
        <v>1972</v>
      </c>
      <c r="C488" s="55"/>
      <c r="D488" s="64"/>
      <c r="E488" s="61"/>
      <c r="F488" s="68"/>
      <c r="G488" s="1109"/>
    </row>
    <row r="489" spans="1:12" s="126" customFormat="1" ht="129.75" customHeight="1">
      <c r="A489" s="112" t="s">
        <v>1973</v>
      </c>
      <c r="B489" s="143" t="s">
        <v>1974</v>
      </c>
      <c r="C489" s="111" t="s">
        <v>938</v>
      </c>
      <c r="D489" s="111">
        <v>325</v>
      </c>
      <c r="E489" s="664"/>
      <c r="F489" s="111">
        <f>D489*E489</f>
        <v>0</v>
      </c>
      <c r="G489" s="1114"/>
    </row>
    <row r="490" spans="1:12" s="618" customFormat="1">
      <c r="A490" s="131"/>
      <c r="B490" s="108"/>
      <c r="C490" s="55"/>
      <c r="D490" s="64"/>
      <c r="E490" s="61"/>
      <c r="F490" s="68"/>
      <c r="G490" s="1109"/>
    </row>
    <row r="491" spans="1:12" s="126" customFormat="1" ht="116.25" customHeight="1">
      <c r="A491" s="112" t="s">
        <v>1975</v>
      </c>
      <c r="B491" s="143" t="s">
        <v>1976</v>
      </c>
      <c r="C491" s="58" t="s">
        <v>348</v>
      </c>
      <c r="D491" s="111">
        <v>12</v>
      </c>
      <c r="E491" s="664"/>
      <c r="F491" s="513">
        <f>D491*E491</f>
        <v>0</v>
      </c>
      <c r="G491" s="1116"/>
    </row>
    <row r="492" spans="1:12" s="618" customFormat="1">
      <c r="A492" s="131"/>
      <c r="B492" s="108"/>
      <c r="C492" s="55"/>
      <c r="D492" s="64"/>
      <c r="E492" s="61"/>
      <c r="F492" s="68"/>
      <c r="G492" s="1109"/>
    </row>
    <row r="493" spans="1:12" s="126" customFormat="1" ht="156" customHeight="1">
      <c r="A493" s="112" t="s">
        <v>1977</v>
      </c>
      <c r="B493" s="143" t="s">
        <v>1978</v>
      </c>
      <c r="C493" s="58"/>
      <c r="D493" s="111"/>
      <c r="E493" s="664"/>
      <c r="F493" s="513"/>
      <c r="G493" s="1116"/>
    </row>
    <row r="494" spans="1:12" s="126" customFormat="1">
      <c r="A494" s="112"/>
      <c r="B494" s="515" t="s">
        <v>1979</v>
      </c>
      <c r="C494" s="58" t="s">
        <v>347</v>
      </c>
      <c r="D494" s="111">
        <f>D491*0.08</f>
        <v>0.96</v>
      </c>
      <c r="E494" s="664"/>
      <c r="F494" s="513">
        <f>D494*E494</f>
        <v>0</v>
      </c>
      <c r="G494" s="1114"/>
    </row>
    <row r="495" spans="1:12" s="126" customFormat="1">
      <c r="A495" s="112"/>
      <c r="B495" s="515" t="s">
        <v>1980</v>
      </c>
      <c r="C495" s="58" t="s">
        <v>938</v>
      </c>
      <c r="D495" s="111">
        <f>5.5*D491+2.88*24</f>
        <v>135.12</v>
      </c>
      <c r="E495" s="664"/>
      <c r="F495" s="513">
        <f>D495*E495</f>
        <v>0</v>
      </c>
      <c r="G495" s="1114"/>
    </row>
    <row r="496" spans="1:12" s="618" customFormat="1">
      <c r="A496" s="131"/>
      <c r="B496" s="108"/>
      <c r="C496" s="55"/>
      <c r="D496" s="64"/>
      <c r="E496" s="61"/>
      <c r="F496" s="68"/>
      <c r="G496" s="1109"/>
    </row>
    <row r="497" spans="1:7" s="618" customFormat="1" ht="13.8" thickBot="1">
      <c r="A497" s="131"/>
      <c r="B497" s="108"/>
      <c r="C497" s="55"/>
      <c r="D497" s="64"/>
      <c r="E497" s="61"/>
      <c r="F497" s="68"/>
      <c r="G497" s="1109"/>
    </row>
    <row r="498" spans="1:7" s="53" customFormat="1" ht="13.8" thickBot="1">
      <c r="A498" s="642"/>
      <c r="B498" s="643" t="s">
        <v>1981</v>
      </c>
      <c r="C498" s="644"/>
      <c r="D498" s="645"/>
      <c r="E498" s="641"/>
      <c r="F498" s="60">
        <f>SUM(F456:F497)</f>
        <v>0</v>
      </c>
      <c r="G498" s="1117"/>
    </row>
    <row r="499" spans="1:7" s="53" customFormat="1">
      <c r="A499" s="58"/>
      <c r="B499" s="132"/>
      <c r="C499" s="55"/>
      <c r="D499" s="64"/>
      <c r="E499" s="111"/>
      <c r="F499" s="64"/>
      <c r="G499" s="1117"/>
    </row>
    <row r="500" spans="1:7" s="53" customFormat="1">
      <c r="A500" s="58"/>
      <c r="B500" s="132"/>
      <c r="C500" s="55"/>
      <c r="D500" s="64"/>
      <c r="E500" s="111"/>
      <c r="F500" s="64"/>
      <c r="G500" s="1117"/>
    </row>
    <row r="501" spans="1:7" s="53" customFormat="1">
      <c r="A501" s="58"/>
      <c r="B501" s="132"/>
      <c r="C501" s="55"/>
      <c r="D501" s="64"/>
      <c r="E501" s="111"/>
      <c r="F501" s="64"/>
      <c r="G501" s="1117"/>
    </row>
    <row r="502" spans="1:7" s="53" customFormat="1">
      <c r="A502" s="58"/>
      <c r="B502" s="132"/>
      <c r="C502" s="55"/>
      <c r="D502" s="64"/>
      <c r="E502" s="111"/>
      <c r="F502" s="64"/>
      <c r="G502" s="1117"/>
    </row>
    <row r="503" spans="1:7" s="206" customFormat="1">
      <c r="A503" s="14"/>
      <c r="B503" s="11"/>
      <c r="C503" s="63"/>
      <c r="D503" s="63"/>
      <c r="E503" s="12"/>
      <c r="F503" s="12"/>
      <c r="G503" s="1101"/>
    </row>
    <row r="504" spans="1:7" s="526" customFormat="1">
      <c r="A504" s="646"/>
      <c r="C504" s="647"/>
      <c r="D504" s="524"/>
      <c r="E504" s="647"/>
      <c r="F504" s="524"/>
      <c r="G504" s="1118"/>
    </row>
    <row r="505" spans="1:7" s="206" customFormat="1">
      <c r="A505" s="118"/>
      <c r="B505" s="11"/>
      <c r="C505" s="16"/>
      <c r="D505" s="16"/>
      <c r="E505" s="16"/>
      <c r="F505" s="16"/>
      <c r="G505" s="1101"/>
    </row>
    <row r="506" spans="1:7" s="206" customFormat="1">
      <c r="A506" s="118"/>
      <c r="B506" s="11"/>
      <c r="C506" s="16"/>
      <c r="D506" s="16"/>
      <c r="E506" s="16"/>
      <c r="F506" s="16"/>
      <c r="G506" s="1101"/>
    </row>
    <row r="507" spans="1:7" s="206" customFormat="1" ht="13.8" thickBot="1">
      <c r="A507" s="119" t="s">
        <v>526</v>
      </c>
      <c r="B507" s="39" t="s">
        <v>1982</v>
      </c>
      <c r="C507" s="70"/>
      <c r="D507" s="71"/>
      <c r="E507" s="71"/>
      <c r="F507" s="110"/>
      <c r="G507" s="1101"/>
    </row>
    <row r="508" spans="1:7" s="206" customFormat="1" ht="13.8" thickTop="1">
      <c r="A508" s="120"/>
      <c r="B508" s="100"/>
      <c r="C508" s="101"/>
      <c r="D508" s="102"/>
      <c r="E508" s="102"/>
      <c r="F508" s="105"/>
      <c r="G508" s="1101"/>
    </row>
    <row r="509" spans="1:7" s="206" customFormat="1">
      <c r="A509" s="121" t="s">
        <v>335</v>
      </c>
      <c r="B509" s="214" t="str">
        <f>B327</f>
        <v>PRIPREMNI RADOVI</v>
      </c>
      <c r="C509" s="72"/>
      <c r="D509" s="72"/>
      <c r="E509" s="73"/>
      <c r="F509" s="74">
        <f>F348</f>
        <v>0</v>
      </c>
      <c r="G509" s="1101"/>
    </row>
    <row r="510" spans="1:7" s="206" customFormat="1">
      <c r="A510" s="122"/>
      <c r="B510" s="103"/>
      <c r="C510" s="102"/>
      <c r="D510" s="102"/>
      <c r="E510" s="104"/>
      <c r="F510" s="105"/>
      <c r="G510" s="1101"/>
    </row>
    <row r="511" spans="1:7" s="206" customFormat="1">
      <c r="A511" s="121" t="s">
        <v>337</v>
      </c>
      <c r="B511" s="214" t="str">
        <f>B351</f>
        <v>RADOVI UKLANJANJA I DEMONTAŽE</v>
      </c>
      <c r="C511" s="72"/>
      <c r="D511" s="72"/>
      <c r="E511" s="73"/>
      <c r="F511" s="74">
        <f>F374</f>
        <v>0</v>
      </c>
      <c r="G511" s="1101"/>
    </row>
    <row r="512" spans="1:7" s="206" customFormat="1">
      <c r="A512" s="122"/>
      <c r="B512" s="103"/>
      <c r="C512" s="102"/>
      <c r="D512" s="102"/>
      <c r="E512" s="104"/>
      <c r="F512" s="105"/>
      <c r="G512" s="1101"/>
    </row>
    <row r="513" spans="1:7" s="206" customFormat="1">
      <c r="A513" s="121" t="s">
        <v>257</v>
      </c>
      <c r="B513" s="214" t="str">
        <f>B377</f>
        <v>SANACIJA POSTOJEĆE KONSTRUKCIJE</v>
      </c>
      <c r="C513" s="72"/>
      <c r="D513" s="72"/>
      <c r="E513" s="73"/>
      <c r="F513" s="74">
        <f>F408</f>
        <v>0</v>
      </c>
      <c r="G513" s="1101"/>
    </row>
    <row r="514" spans="1:7" s="206" customFormat="1">
      <c r="A514" s="122"/>
      <c r="B514" s="103"/>
      <c r="C514" s="102"/>
      <c r="D514" s="102"/>
      <c r="E514" s="104"/>
      <c r="F514" s="105"/>
      <c r="G514" s="1101"/>
    </row>
    <row r="515" spans="1:7" s="206" customFormat="1">
      <c r="A515" s="121" t="s">
        <v>256</v>
      </c>
      <c r="B515" s="214" t="str">
        <f>B411</f>
        <v>IZVEDBA GEOTEHNIČKIH SIDARA</v>
      </c>
      <c r="C515" s="72"/>
      <c r="D515" s="72"/>
      <c r="E515" s="73"/>
      <c r="F515" s="74">
        <f>F421</f>
        <v>0</v>
      </c>
      <c r="G515" s="1101"/>
    </row>
    <row r="516" spans="1:7" s="206" customFormat="1">
      <c r="A516" s="122"/>
      <c r="B516" s="103"/>
      <c r="C516" s="102"/>
      <c r="D516" s="102"/>
      <c r="E516" s="104"/>
      <c r="F516" s="105"/>
      <c r="G516" s="1101"/>
    </row>
    <row r="517" spans="1:7" s="206" customFormat="1">
      <c r="A517" s="121" t="s">
        <v>285</v>
      </c>
      <c r="B517" s="214" t="str">
        <f>B424</f>
        <v>IZVEDBA NOVE TEMELJNE KONSTRUKCIJE</v>
      </c>
      <c r="C517" s="72"/>
      <c r="D517" s="72"/>
      <c r="E517" s="73"/>
      <c r="F517" s="74">
        <f>F452</f>
        <v>0</v>
      </c>
      <c r="G517" s="1101"/>
    </row>
    <row r="518" spans="1:7" s="206" customFormat="1">
      <c r="A518" s="122"/>
      <c r="B518" s="103"/>
      <c r="C518" s="102"/>
      <c r="D518" s="102"/>
      <c r="E518" s="104"/>
      <c r="F518" s="105"/>
      <c r="G518" s="1101"/>
    </row>
    <row r="519" spans="1:7" s="206" customFormat="1">
      <c r="A519" s="121" t="s">
        <v>333</v>
      </c>
      <c r="B519" s="214" t="str">
        <f>B454</f>
        <v>IZVEDBA NOVIH AB ZIDOVA I PLOČA</v>
      </c>
      <c r="C519" s="72"/>
      <c r="D519" s="72"/>
      <c r="E519" s="73"/>
      <c r="F519" s="74">
        <f>F498</f>
        <v>0</v>
      </c>
      <c r="G519" s="1101"/>
    </row>
    <row r="520" spans="1:7" s="206" customFormat="1" ht="13.8" thickBot="1">
      <c r="A520" s="122"/>
      <c r="B520" s="103"/>
      <c r="C520" s="102"/>
      <c r="D520" s="102"/>
      <c r="E520" s="104"/>
      <c r="F520" s="105"/>
      <c r="G520" s="1101"/>
    </row>
    <row r="521" spans="1:7" s="206" customFormat="1" ht="14.4" thickTop="1" thickBot="1">
      <c r="A521" s="123" t="s">
        <v>526</v>
      </c>
      <c r="B521" s="619" t="s">
        <v>1990</v>
      </c>
      <c r="C521" s="648"/>
      <c r="D521" s="648"/>
      <c r="E521" s="617"/>
      <c r="F521" s="649">
        <f>SUM(F509:F520)</f>
        <v>0</v>
      </c>
      <c r="G521" s="1101"/>
    </row>
    <row r="522" spans="1:7" ht="13.8" thickTop="1">
      <c r="A522" s="426"/>
      <c r="B522" s="426"/>
      <c r="C522" s="308"/>
      <c r="D522" s="308"/>
      <c r="E522" s="308"/>
      <c r="F522" s="305"/>
    </row>
  </sheetData>
  <mergeCells count="221">
    <mergeCell ref="C59:F59"/>
    <mergeCell ref="C60:F60"/>
    <mergeCell ref="A28:F28"/>
    <mergeCell ref="C46:F46"/>
    <mergeCell ref="C57:F57"/>
    <mergeCell ref="C58:F58"/>
    <mergeCell ref="B71:F71"/>
    <mergeCell ref="B72:F72"/>
    <mergeCell ref="B73:F73"/>
    <mergeCell ref="B74:F74"/>
    <mergeCell ref="B76:F76"/>
    <mergeCell ref="B66:F66"/>
    <mergeCell ref="B67:F67"/>
    <mergeCell ref="B68:F68"/>
    <mergeCell ref="B69:F69"/>
    <mergeCell ref="B70:F70"/>
    <mergeCell ref="B82:F82"/>
    <mergeCell ref="B83:F83"/>
    <mergeCell ref="B84:F84"/>
    <mergeCell ref="B85:F85"/>
    <mergeCell ref="B86:F86"/>
    <mergeCell ref="B77:F77"/>
    <mergeCell ref="B78:F78"/>
    <mergeCell ref="B79:F79"/>
    <mergeCell ref="B80:F80"/>
    <mergeCell ref="B81:F81"/>
    <mergeCell ref="B93:F93"/>
    <mergeCell ref="B94:F94"/>
    <mergeCell ref="B95:F95"/>
    <mergeCell ref="B96:F96"/>
    <mergeCell ref="B97:F97"/>
    <mergeCell ref="B87:F87"/>
    <mergeCell ref="B89:F89"/>
    <mergeCell ref="B90:F90"/>
    <mergeCell ref="B91:F91"/>
    <mergeCell ref="B92:F92"/>
    <mergeCell ref="B103:F103"/>
    <mergeCell ref="B104:F104"/>
    <mergeCell ref="B105:F105"/>
    <mergeCell ref="B106:F106"/>
    <mergeCell ref="B107:F107"/>
    <mergeCell ref="B98:F98"/>
    <mergeCell ref="B99:F99"/>
    <mergeCell ref="B100:F100"/>
    <mergeCell ref="B101:F101"/>
    <mergeCell ref="B102:F102"/>
    <mergeCell ref="B113:F113"/>
    <mergeCell ref="B114:F114"/>
    <mergeCell ref="B115:F115"/>
    <mergeCell ref="B116:F116"/>
    <mergeCell ref="B117:F117"/>
    <mergeCell ref="B108:F108"/>
    <mergeCell ref="B109:F109"/>
    <mergeCell ref="B110:F110"/>
    <mergeCell ref="B111:F111"/>
    <mergeCell ref="B112:F112"/>
    <mergeCell ref="B123:F123"/>
    <mergeCell ref="B124:F124"/>
    <mergeCell ref="B125:F125"/>
    <mergeCell ref="B126:F126"/>
    <mergeCell ref="B127:F127"/>
    <mergeCell ref="B118:F118"/>
    <mergeCell ref="B119:F119"/>
    <mergeCell ref="B120:F120"/>
    <mergeCell ref="B121:F121"/>
    <mergeCell ref="B122:F122"/>
    <mergeCell ref="B133:F133"/>
    <mergeCell ref="B134:F134"/>
    <mergeCell ref="B135:F135"/>
    <mergeCell ref="B136:F136"/>
    <mergeCell ref="B137:F137"/>
    <mergeCell ref="B128:F128"/>
    <mergeCell ref="B129:F129"/>
    <mergeCell ref="B130:F130"/>
    <mergeCell ref="B131:F131"/>
    <mergeCell ref="B132:F132"/>
    <mergeCell ref="B143:F143"/>
    <mergeCell ref="B144:F144"/>
    <mergeCell ref="B145:F145"/>
    <mergeCell ref="B146:F146"/>
    <mergeCell ref="B147:F147"/>
    <mergeCell ref="B138:F138"/>
    <mergeCell ref="B139:F139"/>
    <mergeCell ref="B140:F140"/>
    <mergeCell ref="B141:F141"/>
    <mergeCell ref="B142:F142"/>
    <mergeCell ref="B156:F156"/>
    <mergeCell ref="B157:F157"/>
    <mergeCell ref="B158:F158"/>
    <mergeCell ref="B159:F159"/>
    <mergeCell ref="B160:F160"/>
    <mergeCell ref="B148:F148"/>
    <mergeCell ref="B149:F149"/>
    <mergeCell ref="B152:F152"/>
    <mergeCell ref="B153:F153"/>
    <mergeCell ref="B154:F154"/>
    <mergeCell ref="B166:F166"/>
    <mergeCell ref="B167:F167"/>
    <mergeCell ref="B168:F168"/>
    <mergeCell ref="B169:F169"/>
    <mergeCell ref="B170:F170"/>
    <mergeCell ref="B161:F161"/>
    <mergeCell ref="B162:F162"/>
    <mergeCell ref="B163:F163"/>
    <mergeCell ref="B164:F164"/>
    <mergeCell ref="B165:F165"/>
    <mergeCell ref="B181:F181"/>
    <mergeCell ref="B183:F183"/>
    <mergeCell ref="B185:F185"/>
    <mergeCell ref="B187:F187"/>
    <mergeCell ref="B189:F189"/>
    <mergeCell ref="B171:F171"/>
    <mergeCell ref="B173:F173"/>
    <mergeCell ref="B175:F175"/>
    <mergeCell ref="B177:F177"/>
    <mergeCell ref="B179:F179"/>
    <mergeCell ref="B195:F195"/>
    <mergeCell ref="B196:F196"/>
    <mergeCell ref="B197:F197"/>
    <mergeCell ref="B198:F198"/>
    <mergeCell ref="B200:F200"/>
    <mergeCell ref="B190:F190"/>
    <mergeCell ref="B191:F191"/>
    <mergeCell ref="B192:F192"/>
    <mergeCell ref="B193:F193"/>
    <mergeCell ref="B194:F194"/>
    <mergeCell ref="B209:F209"/>
    <mergeCell ref="B210:F210"/>
    <mergeCell ref="B211:F211"/>
    <mergeCell ref="B212:F212"/>
    <mergeCell ref="B213:F213"/>
    <mergeCell ref="B201:F201"/>
    <mergeCell ref="B203:F203"/>
    <mergeCell ref="B206:F206"/>
    <mergeCell ref="B207:F207"/>
    <mergeCell ref="B208:F208"/>
    <mergeCell ref="B219:F219"/>
    <mergeCell ref="B220:F220"/>
    <mergeCell ref="B221:F221"/>
    <mergeCell ref="B222:F222"/>
    <mergeCell ref="B223:F223"/>
    <mergeCell ref="B214:F214"/>
    <mergeCell ref="B215:F215"/>
    <mergeCell ref="B216:F216"/>
    <mergeCell ref="B217:F217"/>
    <mergeCell ref="B218:F218"/>
    <mergeCell ref="B229:F229"/>
    <mergeCell ref="B230:F230"/>
    <mergeCell ref="B231:F231"/>
    <mergeCell ref="B232:F232"/>
    <mergeCell ref="B233:F233"/>
    <mergeCell ref="B224:F224"/>
    <mergeCell ref="B225:F225"/>
    <mergeCell ref="B226:F226"/>
    <mergeCell ref="B227:F227"/>
    <mergeCell ref="B228:F228"/>
    <mergeCell ref="B241:F241"/>
    <mergeCell ref="B242:F242"/>
    <mergeCell ref="B243:F243"/>
    <mergeCell ref="B244:F244"/>
    <mergeCell ref="B245:F245"/>
    <mergeCell ref="B234:F234"/>
    <mergeCell ref="B235:F235"/>
    <mergeCell ref="B236:F236"/>
    <mergeCell ref="B237:F237"/>
    <mergeCell ref="B240:F240"/>
    <mergeCell ref="B251:F251"/>
    <mergeCell ref="B252:F252"/>
    <mergeCell ref="B253:F253"/>
    <mergeCell ref="B254:F254"/>
    <mergeCell ref="B256:F256"/>
    <mergeCell ref="B246:F246"/>
    <mergeCell ref="B247:F247"/>
    <mergeCell ref="B248:F248"/>
    <mergeCell ref="B249:F249"/>
    <mergeCell ref="B250:F250"/>
    <mergeCell ref="B266:F266"/>
    <mergeCell ref="B267:F267"/>
    <mergeCell ref="B268:F268"/>
    <mergeCell ref="B269:F269"/>
    <mergeCell ref="B270:F270"/>
    <mergeCell ref="B257:F257"/>
    <mergeCell ref="B258:F258"/>
    <mergeCell ref="B261:F261"/>
    <mergeCell ref="B264:F264"/>
    <mergeCell ref="B265:F265"/>
    <mergeCell ref="B299:F299"/>
    <mergeCell ref="B289:F289"/>
    <mergeCell ref="B290:F290"/>
    <mergeCell ref="B291:F291"/>
    <mergeCell ref="B293:F293"/>
    <mergeCell ref="B294:F294"/>
    <mergeCell ref="B271:F271"/>
    <mergeCell ref="B280:F280"/>
    <mergeCell ref="B281:F281"/>
    <mergeCell ref="B282:F282"/>
    <mergeCell ref="B283:F283"/>
    <mergeCell ref="G87:M87"/>
    <mergeCell ref="G97:O97"/>
    <mergeCell ref="G98:O98"/>
    <mergeCell ref="B323:F323"/>
    <mergeCell ref="B324:F324"/>
    <mergeCell ref="B315:F315"/>
    <mergeCell ref="B316:F316"/>
    <mergeCell ref="B317:F317"/>
    <mergeCell ref="B321:F321"/>
    <mergeCell ref="B322:F322"/>
    <mergeCell ref="B309:F309"/>
    <mergeCell ref="B310:F310"/>
    <mergeCell ref="B311:F311"/>
    <mergeCell ref="B313:F313"/>
    <mergeCell ref="B314:F314"/>
    <mergeCell ref="B300:F300"/>
    <mergeCell ref="B301:F301"/>
    <mergeCell ref="B302:F302"/>
    <mergeCell ref="B305:F305"/>
    <mergeCell ref="B308:F308"/>
    <mergeCell ref="B295:F295"/>
    <mergeCell ref="B296:F296"/>
    <mergeCell ref="B297:F297"/>
    <mergeCell ref="B298:F298"/>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&amp;L&amp;"Arial,Bold"&amp;8&amp;K01+018PAVILJON I - CJELOVITA OBNOVA ZGRADE&amp;R&amp;"Arial,Bold"&amp;8&amp;K01+018TROŠKOVNIK</oddHeader>
    <oddFooter>&amp;L&amp;"Arial,Bold"&amp;8&amp;K01+014ZOP: 025/21-GP
&amp;R&amp;"Arial,Bold"&amp;8&amp;K01+015&amp;F
&amp;A
&amp;P</oddFooter>
  </headerFooter>
  <rowBreaks count="4" manualBreakCount="4">
    <brk id="60" max="16383" man="1"/>
    <brk id="185" max="16383" man="1"/>
    <brk id="324" max="16383" man="1"/>
    <brk id="50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S369"/>
  <sheetViews>
    <sheetView showZeros="0" view="pageBreakPreview" zoomScale="88" zoomScaleNormal="100" zoomScaleSheetLayoutView="88" workbookViewId="0">
      <selection activeCell="F109" sqref="F109"/>
    </sheetView>
  </sheetViews>
  <sheetFormatPr defaultColWidth="9.125" defaultRowHeight="13.2"/>
  <cols>
    <col min="1" max="1" width="9.125" style="481" customWidth="1"/>
    <col min="2" max="2" width="55.375" style="482" customWidth="1"/>
    <col min="3" max="3" width="9" style="479" customWidth="1"/>
    <col min="4" max="4" width="10.875" style="479" customWidth="1"/>
    <col min="5" max="5" width="12.375" style="479" customWidth="1"/>
    <col min="6" max="6" width="15.75" style="479" customWidth="1"/>
    <col min="7" max="7" width="45.375" style="480" customWidth="1"/>
    <col min="8" max="16384" width="9.125" style="480"/>
  </cols>
  <sheetData>
    <row r="1" spans="1:4">
      <c r="A1" s="478"/>
      <c r="B1" s="135"/>
      <c r="C1" s="136"/>
      <c r="D1" s="136"/>
    </row>
    <row r="2" spans="1:4">
      <c r="A2" s="478"/>
      <c r="B2" s="135"/>
      <c r="C2" s="136"/>
      <c r="D2" s="136"/>
    </row>
    <row r="3" spans="1:4" ht="26.4">
      <c r="A3" s="478"/>
      <c r="B3" s="142" t="s">
        <v>1474</v>
      </c>
      <c r="C3" s="136"/>
      <c r="D3" s="136"/>
    </row>
    <row r="4" spans="1:4">
      <c r="A4" s="478"/>
      <c r="B4" s="135"/>
      <c r="C4" s="136"/>
      <c r="D4" s="136"/>
    </row>
    <row r="5" spans="1:4">
      <c r="A5" s="478"/>
      <c r="B5" s="135" t="s">
        <v>1020</v>
      </c>
      <c r="C5" s="136"/>
      <c r="D5" s="136"/>
    </row>
    <row r="6" spans="1:4" ht="39.6">
      <c r="A6" s="478"/>
      <c r="B6" s="232" t="s">
        <v>1637</v>
      </c>
      <c r="C6" s="136"/>
      <c r="D6" s="136"/>
    </row>
    <row r="7" spans="1:4">
      <c r="A7" s="478"/>
      <c r="B7" s="444"/>
      <c r="C7" s="136"/>
      <c r="D7" s="136"/>
    </row>
    <row r="8" spans="1:4">
      <c r="A8" s="478"/>
      <c r="B8" s="444" t="s">
        <v>1051</v>
      </c>
      <c r="C8" s="136"/>
      <c r="D8" s="136"/>
    </row>
    <row r="9" spans="1:4">
      <c r="A9" s="478"/>
      <c r="B9" s="232" t="s">
        <v>1638</v>
      </c>
      <c r="C9" s="136"/>
      <c r="D9" s="136"/>
    </row>
    <row r="10" spans="1:4">
      <c r="A10" s="478"/>
      <c r="B10" s="444"/>
      <c r="C10" s="136"/>
      <c r="D10" s="136"/>
    </row>
    <row r="11" spans="1:4">
      <c r="A11" s="478"/>
      <c r="B11" s="444" t="s">
        <v>1021</v>
      </c>
      <c r="C11" s="136"/>
      <c r="D11" s="136"/>
    </row>
    <row r="12" spans="1:4" ht="26.4">
      <c r="A12" s="478"/>
      <c r="B12" s="445" t="s">
        <v>1639</v>
      </c>
      <c r="C12" s="136"/>
      <c r="D12" s="136"/>
    </row>
    <row r="13" spans="1:4">
      <c r="A13" s="478"/>
      <c r="B13" s="444"/>
      <c r="C13" s="136"/>
      <c r="D13" s="136"/>
    </row>
    <row r="14" spans="1:4">
      <c r="A14" s="478"/>
      <c r="B14" s="444" t="s">
        <v>1052</v>
      </c>
      <c r="C14" s="136"/>
      <c r="D14" s="136"/>
    </row>
    <row r="15" spans="1:4">
      <c r="A15" s="478"/>
      <c r="B15" s="233" t="s">
        <v>1053</v>
      </c>
      <c r="C15" s="136"/>
      <c r="D15" s="136"/>
    </row>
    <row r="16" spans="1:4">
      <c r="A16" s="478"/>
      <c r="B16" s="135"/>
      <c r="C16" s="136"/>
      <c r="D16" s="136"/>
    </row>
    <row r="17" spans="1:6">
      <c r="A17" s="478"/>
      <c r="B17" s="135"/>
      <c r="C17" s="136"/>
      <c r="D17" s="136"/>
    </row>
    <row r="18" spans="1:6">
      <c r="A18" s="478"/>
      <c r="B18" s="135"/>
      <c r="C18" s="136"/>
      <c r="D18" s="136"/>
    </row>
    <row r="19" spans="1:6">
      <c r="A19" s="478"/>
      <c r="B19" s="135"/>
      <c r="C19" s="136"/>
      <c r="D19" s="136"/>
    </row>
    <row r="20" spans="1:6">
      <c r="A20" s="478"/>
      <c r="B20" s="135"/>
      <c r="C20" s="136"/>
      <c r="D20" s="136"/>
    </row>
    <row r="21" spans="1:6">
      <c r="A21" s="478"/>
      <c r="B21" s="135"/>
      <c r="C21" s="136"/>
      <c r="D21" s="136"/>
    </row>
    <row r="27" spans="1:6" ht="13.8" thickBot="1"/>
    <row r="28" spans="1:6" ht="18" thickBot="1">
      <c r="A28" s="1259" t="s">
        <v>1677</v>
      </c>
      <c r="B28" s="1264"/>
      <c r="C28" s="1264"/>
      <c r="D28" s="1264"/>
      <c r="E28" s="1264"/>
      <c r="F28" s="1265"/>
    </row>
    <row r="40" spans="2:6">
      <c r="B40" s="135"/>
      <c r="C40" s="136"/>
      <c r="D40" s="136"/>
      <c r="E40" s="136"/>
      <c r="F40" s="136"/>
    </row>
    <row r="41" spans="2:6">
      <c r="B41" s="135"/>
      <c r="C41" s="136"/>
      <c r="D41" s="136"/>
      <c r="E41" s="136"/>
      <c r="F41" s="136"/>
    </row>
    <row r="42" spans="2:6">
      <c r="B42" s="135"/>
      <c r="C42" s="136"/>
      <c r="D42" s="136"/>
      <c r="E42" s="136"/>
      <c r="F42" s="136"/>
    </row>
    <row r="43" spans="2:6">
      <c r="B43" s="135"/>
      <c r="C43" s="136"/>
      <c r="D43" s="136"/>
      <c r="E43" s="136"/>
      <c r="F43" s="136"/>
    </row>
    <row r="44" spans="2:6">
      <c r="B44" s="135"/>
      <c r="C44" s="136"/>
      <c r="D44" s="136"/>
      <c r="E44" s="136"/>
      <c r="F44" s="136"/>
    </row>
    <row r="45" spans="2:6">
      <c r="B45" s="135"/>
      <c r="C45" s="137" t="s">
        <v>1054</v>
      </c>
      <c r="D45" s="138"/>
      <c r="E45" s="139"/>
      <c r="F45" s="140"/>
    </row>
    <row r="46" spans="2:6" ht="12.75" customHeight="1">
      <c r="B46" s="135"/>
      <c r="C46" s="1258" t="s">
        <v>2396</v>
      </c>
      <c r="D46" s="1258"/>
      <c r="E46" s="1258"/>
      <c r="F46" s="1258"/>
    </row>
    <row r="47" spans="2:6">
      <c r="B47" s="135"/>
      <c r="C47" s="136"/>
      <c r="D47" s="136"/>
      <c r="E47" s="136"/>
      <c r="F47" s="136"/>
    </row>
    <row r="48" spans="2:6">
      <c r="B48" s="135"/>
      <c r="C48" s="136"/>
      <c r="D48" s="136"/>
      <c r="E48" s="136"/>
      <c r="F48" s="136"/>
    </row>
    <row r="49" spans="1:6">
      <c r="B49" s="135"/>
      <c r="C49" s="136"/>
      <c r="D49" s="138"/>
      <c r="E49" s="139"/>
      <c r="F49" s="140"/>
    </row>
    <row r="50" spans="1:6">
      <c r="B50" s="135"/>
      <c r="C50" s="138"/>
      <c r="D50" s="138"/>
      <c r="E50" s="139"/>
      <c r="F50" s="140"/>
    </row>
    <row r="51" spans="1:6" ht="12.75" customHeight="1">
      <c r="B51" s="135"/>
      <c r="C51" s="136"/>
      <c r="D51" s="136"/>
      <c r="E51" s="136"/>
      <c r="F51" s="136"/>
    </row>
    <row r="52" spans="1:6">
      <c r="B52" s="135"/>
      <c r="C52" s="438"/>
      <c r="D52" s="438"/>
      <c r="E52" s="438"/>
      <c r="F52" s="438"/>
    </row>
    <row r="53" spans="1:6">
      <c r="B53" s="135"/>
      <c r="C53" s="438"/>
      <c r="D53" s="438"/>
      <c r="E53" s="438"/>
      <c r="F53" s="438"/>
    </row>
    <row r="54" spans="1:6">
      <c r="B54" s="135"/>
      <c r="C54" s="141"/>
      <c r="D54" s="141"/>
      <c r="E54" s="141"/>
      <c r="F54" s="140"/>
    </row>
    <row r="55" spans="1:6">
      <c r="B55" s="135"/>
      <c r="C55" s="137"/>
      <c r="D55" s="138"/>
      <c r="E55" s="139"/>
      <c r="F55" s="140"/>
    </row>
    <row r="56" spans="1:6">
      <c r="B56" s="135"/>
      <c r="C56" s="138"/>
      <c r="D56" s="138"/>
      <c r="E56" s="139"/>
      <c r="F56" s="140"/>
    </row>
    <row r="57" spans="1:6" ht="12.75" customHeight="1">
      <c r="B57" s="135"/>
      <c r="C57" s="1266"/>
      <c r="D57" s="1266"/>
      <c r="E57" s="1266"/>
      <c r="F57" s="1266"/>
    </row>
    <row r="58" spans="1:6" ht="12.75" customHeight="1">
      <c r="B58" s="135"/>
      <c r="C58" s="1266"/>
      <c r="D58" s="1266"/>
      <c r="E58" s="1266"/>
      <c r="F58" s="1266"/>
    </row>
    <row r="59" spans="1:6" ht="12.75" customHeight="1">
      <c r="B59" s="135"/>
      <c r="C59" s="438"/>
      <c r="D59" s="438"/>
      <c r="E59" s="438"/>
      <c r="F59" s="438"/>
    </row>
    <row r="61" spans="1:6" s="59" customFormat="1" ht="10.199999999999999">
      <c r="A61" s="94"/>
      <c r="B61" s="95"/>
      <c r="C61" s="95"/>
      <c r="D61" s="96"/>
      <c r="E61" s="96"/>
      <c r="F61" s="96"/>
    </row>
    <row r="62" spans="1:6">
      <c r="A62" s="146" t="s">
        <v>527</v>
      </c>
      <c r="B62" s="147" t="s">
        <v>1370</v>
      </c>
      <c r="C62" s="483"/>
      <c r="D62" s="483"/>
      <c r="E62" s="484"/>
      <c r="F62" s="484"/>
    </row>
    <row r="63" spans="1:6">
      <c r="A63" s="50"/>
      <c r="B63" s="51"/>
      <c r="C63" s="483"/>
      <c r="D63" s="483"/>
      <c r="E63" s="484"/>
      <c r="F63" s="484"/>
    </row>
    <row r="64" spans="1:6">
      <c r="A64" s="200"/>
      <c r="B64" s="201" t="s">
        <v>190</v>
      </c>
      <c r="C64" s="483"/>
      <c r="D64" s="483"/>
      <c r="E64" s="484"/>
      <c r="F64" s="484"/>
    </row>
    <row r="65" spans="1:13" s="994" customFormat="1" ht="11.4">
      <c r="A65" s="990"/>
      <c r="B65" s="991"/>
      <c r="C65" s="992"/>
      <c r="D65" s="992"/>
      <c r="E65" s="993"/>
      <c r="F65" s="993"/>
    </row>
    <row r="66" spans="1:13" s="995" customFormat="1" ht="48.75" customHeight="1">
      <c r="A66" s="990"/>
      <c r="B66" s="1206" t="s">
        <v>2397</v>
      </c>
      <c r="C66" s="1206"/>
      <c r="D66" s="1206"/>
      <c r="E66" s="1206"/>
      <c r="F66" s="1206"/>
    </row>
    <row r="67" spans="1:13" s="994" customFormat="1" ht="40.5" customHeight="1">
      <c r="A67" s="990"/>
      <c r="B67" s="1206" t="s">
        <v>2398</v>
      </c>
      <c r="C67" s="1206"/>
      <c r="D67" s="1206"/>
      <c r="E67" s="1206"/>
      <c r="F67" s="1206"/>
    </row>
    <row r="68" spans="1:13" s="994" customFormat="1" ht="51" customHeight="1">
      <c r="A68" s="990"/>
      <c r="B68" s="1206" t="s">
        <v>1636</v>
      </c>
      <c r="C68" s="1206"/>
      <c r="D68" s="1206"/>
      <c r="E68" s="1206"/>
      <c r="F68" s="1206"/>
    </row>
    <row r="69" spans="1:13" s="994" customFormat="1" ht="59.25" customHeight="1">
      <c r="A69" s="990"/>
      <c r="B69" s="1206" t="s">
        <v>2399</v>
      </c>
      <c r="C69" s="1206"/>
      <c r="D69" s="1206"/>
      <c r="E69" s="1206"/>
      <c r="F69" s="1206"/>
    </row>
    <row r="70" spans="1:13" s="994" customFormat="1" ht="12.75" customHeight="1">
      <c r="A70" s="990"/>
      <c r="B70" s="1195"/>
      <c r="C70" s="1195"/>
      <c r="D70" s="1195"/>
      <c r="E70" s="1195"/>
      <c r="F70" s="1195"/>
    </row>
    <row r="71" spans="1:13" s="994" customFormat="1" ht="55.5" customHeight="1">
      <c r="A71" s="990"/>
      <c r="B71" s="1206" t="s">
        <v>2400</v>
      </c>
      <c r="C71" s="1206"/>
      <c r="D71" s="1206"/>
      <c r="E71" s="1206"/>
      <c r="F71" s="1206"/>
    </row>
    <row r="72" spans="1:13" s="994" customFormat="1" ht="12.75" customHeight="1">
      <c r="A72" s="990"/>
      <c r="B72" s="1195"/>
      <c r="C72" s="1195"/>
      <c r="D72" s="1195"/>
      <c r="E72" s="1195"/>
      <c r="F72" s="1195"/>
    </row>
    <row r="73" spans="1:13" s="994" customFormat="1" ht="81.75" customHeight="1">
      <c r="A73" s="990"/>
      <c r="B73" s="1206" t="s">
        <v>2725</v>
      </c>
      <c r="C73" s="1206"/>
      <c r="D73" s="1206"/>
      <c r="E73" s="1206"/>
      <c r="F73" s="1206"/>
      <c r="G73" s="1262"/>
      <c r="H73" s="1263"/>
      <c r="I73" s="1263"/>
      <c r="J73" s="1263"/>
      <c r="K73" s="1263"/>
      <c r="L73" s="1263"/>
      <c r="M73" s="1263"/>
    </row>
    <row r="74" spans="1:13" s="994" customFormat="1" ht="12.75" customHeight="1">
      <c r="A74" s="990"/>
      <c r="B74" s="1195"/>
      <c r="C74" s="1195"/>
      <c r="D74" s="1195"/>
      <c r="E74" s="1195"/>
      <c r="F74" s="1195"/>
    </row>
    <row r="75" spans="1:13" s="994" customFormat="1" ht="54.75" customHeight="1">
      <c r="A75" s="990"/>
      <c r="B75" s="1206" t="s">
        <v>2401</v>
      </c>
      <c r="C75" s="1206"/>
      <c r="D75" s="1206"/>
      <c r="E75" s="1206"/>
      <c r="F75" s="1206"/>
    </row>
    <row r="76" spans="1:13" s="994" customFormat="1" ht="12.75" customHeight="1">
      <c r="A76" s="990"/>
      <c r="B76" s="1195"/>
      <c r="C76" s="1195"/>
      <c r="D76" s="1195"/>
      <c r="E76" s="1195"/>
      <c r="F76" s="1195"/>
    </row>
    <row r="77" spans="1:13" s="994" customFormat="1" ht="80.25" customHeight="1">
      <c r="A77" s="990"/>
      <c r="B77" s="1206" t="s">
        <v>2402</v>
      </c>
      <c r="C77" s="1206"/>
      <c r="D77" s="1206"/>
      <c r="E77" s="1206"/>
      <c r="F77" s="1206"/>
    </row>
    <row r="78" spans="1:13" s="994" customFormat="1" ht="12.75" customHeight="1">
      <c r="A78" s="990"/>
      <c r="B78" s="1195"/>
      <c r="C78" s="1195"/>
      <c r="D78" s="1195"/>
      <c r="E78" s="1195"/>
      <c r="F78" s="1195"/>
    </row>
    <row r="79" spans="1:13" s="994" customFormat="1" ht="29.25" customHeight="1">
      <c r="A79" s="990"/>
      <c r="B79" s="1206" t="s">
        <v>2403</v>
      </c>
      <c r="C79" s="1206"/>
      <c r="D79" s="1206"/>
      <c r="E79" s="1206"/>
      <c r="F79" s="1206"/>
    </row>
    <row r="80" spans="1:13" s="994" customFormat="1" ht="12.75" customHeight="1">
      <c r="A80" s="990"/>
      <c r="B80" s="1195"/>
      <c r="C80" s="1195"/>
      <c r="D80" s="1195"/>
      <c r="E80" s="1195"/>
      <c r="F80" s="1195"/>
    </row>
    <row r="81" spans="1:6" s="994" customFormat="1" ht="45.45" customHeight="1">
      <c r="A81" s="990"/>
      <c r="B81" s="1206" t="s">
        <v>2404</v>
      </c>
      <c r="C81" s="1206"/>
      <c r="D81" s="1206"/>
      <c r="E81" s="1206"/>
      <c r="F81" s="1206"/>
    </row>
    <row r="82" spans="1:6" s="994" customFormat="1" ht="12.75" customHeight="1">
      <c r="A82" s="990"/>
      <c r="B82" s="1195"/>
      <c r="C82" s="1195"/>
      <c r="D82" s="1195"/>
      <c r="E82" s="1195"/>
      <c r="F82" s="1195"/>
    </row>
    <row r="83" spans="1:6" s="994" customFormat="1" ht="51" customHeight="1">
      <c r="A83" s="990"/>
      <c r="B83" s="1206" t="s">
        <v>2405</v>
      </c>
      <c r="C83" s="1206"/>
      <c r="D83" s="1206"/>
      <c r="E83" s="1206"/>
      <c r="F83" s="1206"/>
    </row>
    <row r="84" spans="1:6" s="994" customFormat="1" ht="30.45" customHeight="1">
      <c r="A84" s="990"/>
      <c r="B84" s="1195" t="s">
        <v>2406</v>
      </c>
      <c r="C84" s="1195"/>
      <c r="D84" s="1195"/>
      <c r="E84" s="1195"/>
      <c r="F84" s="1195"/>
    </row>
    <row r="85" spans="1:6" s="994" customFormat="1" ht="32.25" customHeight="1">
      <c r="A85" s="990"/>
      <c r="B85" s="1206" t="s">
        <v>2407</v>
      </c>
      <c r="C85" s="1206"/>
      <c r="D85" s="1206"/>
      <c r="E85" s="1206"/>
      <c r="F85" s="1206"/>
    </row>
    <row r="86" spans="1:6" s="994" customFormat="1" ht="58.95" customHeight="1">
      <c r="A86" s="990"/>
      <c r="B86" s="1195" t="s">
        <v>2408</v>
      </c>
      <c r="C86" s="1195"/>
      <c r="D86" s="1195"/>
      <c r="E86" s="1195"/>
      <c r="F86" s="1195"/>
    </row>
    <row r="87" spans="1:6" s="994" customFormat="1" ht="42.75" customHeight="1">
      <c r="A87" s="990"/>
      <c r="B87" s="1206" t="s">
        <v>2409</v>
      </c>
      <c r="C87" s="1206"/>
      <c r="D87" s="1206"/>
      <c r="E87" s="1206"/>
      <c r="F87" s="1206"/>
    </row>
    <row r="88" spans="1:6" s="994" customFormat="1" ht="43.5" customHeight="1">
      <c r="A88" s="990"/>
      <c r="B88" s="1206" t="s">
        <v>2410</v>
      </c>
      <c r="C88" s="1206"/>
      <c r="D88" s="1206"/>
      <c r="E88" s="1206"/>
      <c r="F88" s="1206"/>
    </row>
    <row r="89" spans="1:6" s="994" customFormat="1" ht="39.75" customHeight="1">
      <c r="A89" s="990"/>
      <c r="B89" s="1206" t="s">
        <v>2411</v>
      </c>
      <c r="C89" s="1206"/>
      <c r="D89" s="1206"/>
      <c r="E89" s="1206"/>
      <c r="F89" s="1206"/>
    </row>
    <row r="90" spans="1:6" s="994" customFormat="1" ht="84.75" customHeight="1">
      <c r="A90" s="990"/>
      <c r="B90" s="1206" t="s">
        <v>2412</v>
      </c>
      <c r="C90" s="1206"/>
      <c r="D90" s="1206"/>
      <c r="E90" s="1206"/>
      <c r="F90" s="1206"/>
    </row>
    <row r="91" spans="1:6" s="994" customFormat="1" ht="12.75" customHeight="1">
      <c r="A91" s="990"/>
      <c r="B91" s="1195"/>
      <c r="C91" s="1195"/>
      <c r="D91" s="1195"/>
      <c r="E91" s="1195"/>
      <c r="F91" s="1195"/>
    </row>
    <row r="92" spans="1:6" s="994" customFormat="1" ht="79.5" customHeight="1">
      <c r="A92" s="990"/>
      <c r="B92" s="1206" t="s">
        <v>2413</v>
      </c>
      <c r="C92" s="1206"/>
      <c r="D92" s="1206"/>
      <c r="E92" s="1206"/>
      <c r="F92" s="1206"/>
    </row>
    <row r="93" spans="1:6" s="994" customFormat="1" ht="42.75" customHeight="1">
      <c r="A93" s="990"/>
      <c r="B93" s="1206" t="s">
        <v>2414</v>
      </c>
      <c r="C93" s="1206"/>
      <c r="D93" s="1206"/>
      <c r="E93" s="1206"/>
      <c r="F93" s="1206"/>
    </row>
    <row r="94" spans="1:6" s="994" customFormat="1" ht="14.25" customHeight="1">
      <c r="A94" s="990"/>
      <c r="B94" s="1206"/>
      <c r="C94" s="1206"/>
      <c r="D94" s="1206"/>
      <c r="E94" s="1206"/>
      <c r="F94" s="1206"/>
    </row>
    <row r="95" spans="1:6" s="994" customFormat="1" ht="61.5" customHeight="1">
      <c r="A95" s="990"/>
      <c r="B95" s="1206" t="s">
        <v>2415</v>
      </c>
      <c r="C95" s="1206"/>
      <c r="D95" s="1206"/>
      <c r="E95" s="1206"/>
      <c r="F95" s="1206"/>
    </row>
    <row r="96" spans="1:6" s="994" customFormat="1" ht="12.75" customHeight="1">
      <c r="A96" s="990"/>
      <c r="B96" s="1195"/>
      <c r="C96" s="1195"/>
      <c r="D96" s="1195"/>
      <c r="E96" s="1195"/>
      <c r="F96" s="1195"/>
    </row>
    <row r="97" spans="1:6" s="994" customFormat="1" ht="76.5" customHeight="1">
      <c r="A97" s="990"/>
      <c r="B97" s="1206" t="s">
        <v>2416</v>
      </c>
      <c r="C97" s="1206"/>
      <c r="D97" s="1206"/>
      <c r="E97" s="1206"/>
      <c r="F97" s="1206"/>
    </row>
    <row r="98" spans="1:6" s="994" customFormat="1" ht="15.75" customHeight="1">
      <c r="A98" s="990"/>
      <c r="B98" s="1206"/>
      <c r="C98" s="1206"/>
      <c r="D98" s="1206"/>
      <c r="E98" s="1206"/>
      <c r="F98" s="1206"/>
    </row>
    <row r="99" spans="1:6" s="994" customFormat="1" ht="17.25" customHeight="1">
      <c r="A99" s="990"/>
      <c r="B99" s="1206" t="s">
        <v>2417</v>
      </c>
      <c r="C99" s="1206"/>
      <c r="D99" s="1206"/>
      <c r="E99" s="1206"/>
      <c r="F99" s="1206"/>
    </row>
    <row r="100" spans="1:6" s="994" customFormat="1" ht="12.75" customHeight="1">
      <c r="A100" s="990"/>
      <c r="B100" s="1195"/>
      <c r="C100" s="1195"/>
      <c r="D100" s="1195"/>
      <c r="E100" s="1195"/>
      <c r="F100" s="1195"/>
    </row>
    <row r="101" spans="1:6" s="994" customFormat="1" ht="48.75" customHeight="1">
      <c r="A101" s="990"/>
      <c r="B101" s="1206" t="s">
        <v>2418</v>
      </c>
      <c r="C101" s="1206"/>
      <c r="D101" s="1206"/>
      <c r="E101" s="1206"/>
      <c r="F101" s="1206"/>
    </row>
    <row r="102" spans="1:6" s="994" customFormat="1" ht="117" customHeight="1">
      <c r="A102" s="990"/>
      <c r="B102" s="1206" t="s">
        <v>2419</v>
      </c>
      <c r="C102" s="1206"/>
      <c r="D102" s="1206"/>
      <c r="E102" s="1206"/>
      <c r="F102" s="1206"/>
    </row>
    <row r="103" spans="1:6" s="994" customFormat="1" ht="12.75" customHeight="1">
      <c r="A103" s="990"/>
      <c r="B103" s="1267"/>
      <c r="C103" s="1267"/>
      <c r="D103" s="1267"/>
      <c r="E103" s="1267"/>
      <c r="F103" s="1267"/>
    </row>
    <row r="104" spans="1:6">
      <c r="A104" s="50"/>
      <c r="B104" s="51"/>
      <c r="C104" s="483"/>
      <c r="D104" s="483"/>
      <c r="E104" s="484"/>
      <c r="F104" s="484"/>
    </row>
    <row r="105" spans="1:6" s="199" customFormat="1" ht="20.399999999999999">
      <c r="A105" s="202" t="s">
        <v>350</v>
      </c>
      <c r="B105" s="203" t="s">
        <v>351</v>
      </c>
      <c r="C105" s="203" t="s">
        <v>352</v>
      </c>
      <c r="D105" s="204" t="s">
        <v>353</v>
      </c>
      <c r="E105" s="204" t="s">
        <v>354</v>
      </c>
      <c r="F105" s="204" t="s">
        <v>355</v>
      </c>
    </row>
    <row r="106" spans="1:6">
      <c r="A106" s="50"/>
      <c r="B106" s="51"/>
      <c r="C106" s="483"/>
      <c r="D106" s="483"/>
      <c r="E106" s="484"/>
      <c r="F106" s="484"/>
    </row>
    <row r="107" spans="1:6" s="10" customFormat="1">
      <c r="A107" s="998" t="s">
        <v>1409</v>
      </c>
      <c r="B107" s="999" t="s">
        <v>292</v>
      </c>
      <c r="C107" s="1000"/>
      <c r="D107" s="1000"/>
      <c r="E107" s="1000"/>
      <c r="F107" s="1001"/>
    </row>
    <row r="108" spans="1:6" s="10" customFormat="1">
      <c r="A108" s="1002"/>
      <c r="B108" s="1003"/>
      <c r="C108" s="1000"/>
      <c r="D108" s="1000"/>
      <c r="E108" s="1000"/>
      <c r="F108" s="1001"/>
    </row>
    <row r="109" spans="1:6" s="10" customFormat="1" ht="129" customHeight="1">
      <c r="A109" s="996" t="s">
        <v>1410</v>
      </c>
      <c r="B109" s="10" t="s">
        <v>2420</v>
      </c>
      <c r="C109" s="1065"/>
      <c r="D109" s="1065"/>
      <c r="E109" s="1081"/>
      <c r="F109" s="1081"/>
    </row>
    <row r="110" spans="1:6" s="10" customFormat="1">
      <c r="A110" s="1063"/>
      <c r="B110" s="1064"/>
      <c r="C110" s="1065"/>
      <c r="D110" s="1065"/>
      <c r="E110" s="1081"/>
      <c r="F110" s="1081"/>
    </row>
    <row r="111" spans="1:6" s="10" customFormat="1">
      <c r="A111" s="1004" t="s">
        <v>1411</v>
      </c>
      <c r="B111" s="1064" t="s">
        <v>2421</v>
      </c>
      <c r="C111" s="15" t="s">
        <v>347</v>
      </c>
      <c r="D111" s="15">
        <v>41.6</v>
      </c>
      <c r="E111" s="997"/>
      <c r="F111" s="187">
        <f>D111*E111</f>
        <v>0</v>
      </c>
    </row>
    <row r="112" spans="1:6" s="10" customFormat="1">
      <c r="A112" s="1004" t="s">
        <v>1412</v>
      </c>
      <c r="B112" s="1064" t="s">
        <v>2422</v>
      </c>
      <c r="C112" s="15" t="s">
        <v>347</v>
      </c>
      <c r="D112" s="15">
        <v>17.8</v>
      </c>
      <c r="E112" s="997"/>
      <c r="F112" s="187">
        <f>D112*E112</f>
        <v>0</v>
      </c>
    </row>
    <row r="113" spans="1:6" s="10" customFormat="1">
      <c r="A113" s="1004" t="s">
        <v>2423</v>
      </c>
      <c r="B113" s="1064" t="s">
        <v>2424</v>
      </c>
      <c r="C113" s="15" t="s">
        <v>347</v>
      </c>
      <c r="D113" s="15">
        <v>17.649999999999999</v>
      </c>
      <c r="E113" s="997"/>
      <c r="F113" s="187">
        <f>D113*E113</f>
        <v>0</v>
      </c>
    </row>
    <row r="114" spans="1:6" s="10" customFormat="1">
      <c r="A114" s="1004" t="s">
        <v>2425</v>
      </c>
      <c r="B114" s="1064" t="s">
        <v>2426</v>
      </c>
      <c r="C114" s="15" t="s">
        <v>347</v>
      </c>
      <c r="D114" s="15">
        <v>7.55</v>
      </c>
      <c r="E114" s="997"/>
      <c r="F114" s="187">
        <f>D114*E114</f>
        <v>0</v>
      </c>
    </row>
    <row r="115" spans="1:6" s="10" customFormat="1">
      <c r="A115" s="1063"/>
      <c r="B115" s="1064"/>
      <c r="C115" s="1065"/>
      <c r="D115" s="1065"/>
      <c r="E115" s="1081"/>
      <c r="F115" s="1081"/>
    </row>
    <row r="116" spans="1:6" s="10" customFormat="1" ht="39.6">
      <c r="A116" s="996" t="s">
        <v>1413</v>
      </c>
      <c r="B116" s="10" t="s">
        <v>2427</v>
      </c>
      <c r="C116" s="1065"/>
      <c r="D116" s="1065"/>
      <c r="E116" s="1081"/>
      <c r="F116" s="1081"/>
    </row>
    <row r="117" spans="1:6" s="10" customFormat="1">
      <c r="A117" s="1004" t="s">
        <v>2428</v>
      </c>
      <c r="B117" s="1064" t="s">
        <v>2429</v>
      </c>
      <c r="C117" s="15" t="s">
        <v>347</v>
      </c>
      <c r="D117" s="15">
        <v>4.95</v>
      </c>
      <c r="E117" s="997"/>
      <c r="F117" s="187">
        <f>D117*E117</f>
        <v>0</v>
      </c>
    </row>
    <row r="118" spans="1:6" s="10" customFormat="1">
      <c r="A118" s="1004" t="s">
        <v>2430</v>
      </c>
      <c r="B118" s="1064" t="s">
        <v>2431</v>
      </c>
      <c r="C118" s="15" t="s">
        <v>347</v>
      </c>
      <c r="D118" s="15">
        <v>3.15</v>
      </c>
      <c r="E118" s="997"/>
      <c r="F118" s="187">
        <f>D118*E118</f>
        <v>0</v>
      </c>
    </row>
    <row r="119" spans="1:6" s="10" customFormat="1">
      <c r="A119" s="1063"/>
      <c r="B119" s="1064"/>
      <c r="C119" s="1065"/>
      <c r="D119" s="1065"/>
      <c r="E119" s="1081"/>
      <c r="F119" s="1081"/>
    </row>
    <row r="120" spans="1:6" s="10" customFormat="1" ht="40.5" customHeight="1">
      <c r="A120" s="996" t="s">
        <v>1414</v>
      </c>
      <c r="B120" s="10" t="s">
        <v>2432</v>
      </c>
      <c r="C120" s="1065"/>
      <c r="D120" s="1065"/>
      <c r="E120" s="1081"/>
      <c r="F120" s="1081"/>
    </row>
    <row r="121" spans="1:6" s="10" customFormat="1">
      <c r="A121" s="1004" t="s">
        <v>2433</v>
      </c>
      <c r="B121" s="1064" t="s">
        <v>2429</v>
      </c>
      <c r="C121" s="15" t="s">
        <v>347</v>
      </c>
      <c r="D121" s="15">
        <v>19.8</v>
      </c>
      <c r="E121" s="997"/>
      <c r="F121" s="187">
        <f>D121*E121</f>
        <v>0</v>
      </c>
    </row>
    <row r="122" spans="1:6" s="10" customFormat="1">
      <c r="A122" s="1004" t="s">
        <v>2434</v>
      </c>
      <c r="B122" s="1064" t="s">
        <v>2431</v>
      </c>
      <c r="C122" s="15" t="s">
        <v>347</v>
      </c>
      <c r="D122" s="15">
        <v>12.6</v>
      </c>
      <c r="E122" s="997"/>
      <c r="F122" s="187">
        <f>D122*E122</f>
        <v>0</v>
      </c>
    </row>
    <row r="123" spans="1:6" s="10" customFormat="1">
      <c r="A123" s="1063"/>
      <c r="B123" s="1064"/>
      <c r="C123" s="1065"/>
      <c r="D123" s="1065"/>
      <c r="E123" s="1081"/>
      <c r="F123" s="1081"/>
    </row>
    <row r="124" spans="1:6" s="10" customFormat="1" ht="51" customHeight="1">
      <c r="A124" s="996" t="s">
        <v>1415</v>
      </c>
      <c r="B124" s="10" t="s">
        <v>2435</v>
      </c>
      <c r="C124" s="1065"/>
      <c r="D124" s="1065"/>
      <c r="E124" s="1081"/>
      <c r="F124" s="1081"/>
    </row>
    <row r="125" spans="1:6" s="10" customFormat="1">
      <c r="A125" s="1004" t="s">
        <v>2436</v>
      </c>
      <c r="B125" s="1064" t="s">
        <v>2429</v>
      </c>
      <c r="C125" s="15" t="s">
        <v>347</v>
      </c>
      <c r="D125" s="15">
        <v>10</v>
      </c>
      <c r="E125" s="997"/>
      <c r="F125" s="187">
        <f>D125*E125</f>
        <v>0</v>
      </c>
    </row>
    <row r="126" spans="1:6" s="10" customFormat="1">
      <c r="A126" s="1004" t="s">
        <v>2437</v>
      </c>
      <c r="B126" s="1064" t="s">
        <v>2431</v>
      </c>
      <c r="C126" s="15" t="s">
        <v>347</v>
      </c>
      <c r="D126" s="15">
        <v>5</v>
      </c>
      <c r="E126" s="997"/>
      <c r="F126" s="187">
        <f>D126*E126</f>
        <v>0</v>
      </c>
    </row>
    <row r="127" spans="1:6" s="10" customFormat="1">
      <c r="A127" s="1063"/>
      <c r="B127" s="1064"/>
      <c r="C127" s="1065"/>
      <c r="D127" s="1065"/>
      <c r="E127" s="1081"/>
      <c r="F127" s="1081"/>
    </row>
    <row r="128" spans="1:6" s="10" customFormat="1" ht="52.8">
      <c r="A128" s="996" t="s">
        <v>1416</v>
      </c>
      <c r="B128" s="10" t="s">
        <v>2438</v>
      </c>
      <c r="C128" s="1065"/>
      <c r="D128" s="1065"/>
      <c r="E128" s="1081"/>
      <c r="F128" s="1081"/>
    </row>
    <row r="129" spans="1:6" s="10" customFormat="1">
      <c r="A129" s="1004" t="s">
        <v>2439</v>
      </c>
      <c r="B129" s="1064" t="s">
        <v>2429</v>
      </c>
      <c r="C129" s="15" t="s">
        <v>347</v>
      </c>
      <c r="D129" s="15">
        <v>34.65</v>
      </c>
      <c r="E129" s="997"/>
      <c r="F129" s="187">
        <f>D129*E129</f>
        <v>0</v>
      </c>
    </row>
    <row r="130" spans="1:6" s="10" customFormat="1">
      <c r="A130" s="1004" t="s">
        <v>2440</v>
      </c>
      <c r="B130" s="1064" t="s">
        <v>2431</v>
      </c>
      <c r="C130" s="15" t="s">
        <v>347</v>
      </c>
      <c r="D130" s="15">
        <v>9.4499999999999993</v>
      </c>
      <c r="E130" s="997"/>
      <c r="F130" s="187">
        <f>D130*E130</f>
        <v>0</v>
      </c>
    </row>
    <row r="131" spans="1:6" s="10" customFormat="1">
      <c r="A131" s="1063"/>
      <c r="B131" s="1064"/>
      <c r="C131" s="1065"/>
      <c r="D131" s="1065"/>
      <c r="E131" s="1081"/>
      <c r="F131" s="1081"/>
    </row>
    <row r="132" spans="1:6" s="10" customFormat="1" ht="39.6">
      <c r="A132" s="996" t="s">
        <v>1417</v>
      </c>
      <c r="B132" s="10" t="s">
        <v>2441</v>
      </c>
      <c r="C132" s="1065"/>
      <c r="D132" s="1065"/>
      <c r="E132" s="1081"/>
      <c r="F132" s="1081"/>
    </row>
    <row r="133" spans="1:6" s="10" customFormat="1">
      <c r="A133" s="1004" t="s">
        <v>2442</v>
      </c>
      <c r="B133" s="1064" t="s">
        <v>2429</v>
      </c>
      <c r="C133" s="15" t="s">
        <v>347</v>
      </c>
      <c r="D133" s="15">
        <v>49.4</v>
      </c>
      <c r="E133" s="997"/>
      <c r="F133" s="187">
        <f>D133*E133</f>
        <v>0</v>
      </c>
    </row>
    <row r="134" spans="1:6" s="10" customFormat="1">
      <c r="A134" s="1004" t="s">
        <v>2443</v>
      </c>
      <c r="B134" s="1064" t="s">
        <v>2431</v>
      </c>
      <c r="C134" s="15" t="s">
        <v>347</v>
      </c>
      <c r="D134" s="15">
        <v>20.2</v>
      </c>
      <c r="E134" s="997"/>
      <c r="F134" s="187">
        <f>D134*E134</f>
        <v>0</v>
      </c>
    </row>
    <row r="135" spans="1:6" s="10" customFormat="1">
      <c r="A135" s="1063"/>
      <c r="B135" s="1064"/>
      <c r="C135" s="1065"/>
      <c r="D135" s="1065"/>
      <c r="E135" s="1081"/>
      <c r="F135" s="1081"/>
    </row>
    <row r="136" spans="1:6" s="10" customFormat="1">
      <c r="C136" s="187"/>
      <c r="D136" s="187"/>
      <c r="E136" s="187"/>
      <c r="F136" s="187"/>
    </row>
    <row r="137" spans="1:6" s="10" customFormat="1" ht="39.6">
      <c r="A137" s="996" t="s">
        <v>1418</v>
      </c>
      <c r="B137" s="1005" t="s">
        <v>2444</v>
      </c>
      <c r="C137" s="187"/>
      <c r="D137" s="187"/>
      <c r="E137" s="187"/>
      <c r="F137" s="187"/>
    </row>
    <row r="138" spans="1:6" s="10" customFormat="1">
      <c r="C138" s="15" t="s">
        <v>347</v>
      </c>
      <c r="D138" s="15">
        <v>40</v>
      </c>
      <c r="E138" s="997"/>
      <c r="F138" s="187">
        <f>D138*E138</f>
        <v>0</v>
      </c>
    </row>
    <row r="139" spans="1:6" s="10" customFormat="1">
      <c r="A139" s="1002"/>
      <c r="B139" s="1003"/>
      <c r="C139" s="507"/>
      <c r="D139" s="507"/>
      <c r="E139" s="507"/>
      <c r="F139" s="187"/>
    </row>
    <row r="140" spans="1:6" s="10" customFormat="1" ht="79.2">
      <c r="A140" s="996" t="s">
        <v>1419</v>
      </c>
      <c r="B140" s="1005" t="s">
        <v>2445</v>
      </c>
      <c r="C140" s="507"/>
      <c r="D140" s="507"/>
      <c r="E140" s="507"/>
      <c r="F140" s="187"/>
    </row>
    <row r="141" spans="1:6" s="10" customFormat="1">
      <c r="A141" s="1004" t="s">
        <v>2446</v>
      </c>
      <c r="B141" s="510" t="s">
        <v>2447</v>
      </c>
      <c r="C141" s="1065" t="s">
        <v>1076</v>
      </c>
      <c r="D141" s="15">
        <v>270</v>
      </c>
      <c r="E141" s="997"/>
      <c r="F141" s="187">
        <f>D141*E141</f>
        <v>0</v>
      </c>
    </row>
    <row r="142" spans="1:6" s="10" customFormat="1">
      <c r="A142" s="1004" t="s">
        <v>2448</v>
      </c>
      <c r="B142" s="510" t="s">
        <v>2449</v>
      </c>
      <c r="C142" s="15" t="s">
        <v>347</v>
      </c>
      <c r="D142" s="15">
        <v>54</v>
      </c>
      <c r="E142" s="997"/>
      <c r="F142" s="187">
        <f>D142*E142</f>
        <v>0</v>
      </c>
    </row>
    <row r="143" spans="1:6" s="10" customFormat="1">
      <c r="A143" s="1002"/>
      <c r="B143" s="1003"/>
      <c r="C143" s="507"/>
      <c r="D143" s="507"/>
      <c r="E143" s="507"/>
      <c r="F143" s="187"/>
    </row>
    <row r="144" spans="1:6" s="10" customFormat="1" ht="39.6">
      <c r="A144" s="996" t="s">
        <v>1420</v>
      </c>
      <c r="B144" s="535" t="s">
        <v>2450</v>
      </c>
      <c r="C144" s="507"/>
      <c r="D144" s="507"/>
      <c r="E144" s="507"/>
      <c r="F144" s="187"/>
    </row>
    <row r="145" spans="1:6" s="10" customFormat="1">
      <c r="A145" s="1002"/>
      <c r="B145" s="1003"/>
      <c r="C145" s="15" t="s">
        <v>347</v>
      </c>
      <c r="D145" s="15">
        <v>86</v>
      </c>
      <c r="E145" s="997"/>
      <c r="F145" s="187">
        <f>D145*E145</f>
        <v>0</v>
      </c>
    </row>
    <row r="146" spans="1:6" s="10" customFormat="1">
      <c r="A146" s="1002"/>
      <c r="B146" s="1003"/>
      <c r="C146" s="507"/>
      <c r="D146" s="507"/>
      <c r="E146" s="507"/>
      <c r="F146" s="187"/>
    </row>
    <row r="147" spans="1:6" s="10" customFormat="1" ht="27.75" customHeight="1">
      <c r="A147" s="996" t="s">
        <v>1421</v>
      </c>
      <c r="B147" s="10" t="s">
        <v>2451</v>
      </c>
      <c r="C147" s="507"/>
      <c r="D147" s="507"/>
      <c r="E147" s="507"/>
      <c r="F147" s="187"/>
    </row>
    <row r="148" spans="1:6" s="10" customFormat="1" ht="26.4">
      <c r="A148" s="1004" t="s">
        <v>2452</v>
      </c>
      <c r="B148" s="510" t="s">
        <v>2453</v>
      </c>
      <c r="C148" s="15" t="s">
        <v>347</v>
      </c>
      <c r="D148" s="15">
        <v>8.1</v>
      </c>
      <c r="E148" s="997"/>
      <c r="F148" s="187">
        <f>D148*E148</f>
        <v>0</v>
      </c>
    </row>
    <row r="149" spans="1:6" s="10" customFormat="1" ht="26.4">
      <c r="A149" s="1004" t="s">
        <v>2454</v>
      </c>
      <c r="B149" s="510" t="s">
        <v>2455</v>
      </c>
      <c r="C149" s="15" t="s">
        <v>347</v>
      </c>
      <c r="D149" s="15">
        <v>36.5</v>
      </c>
      <c r="E149" s="997"/>
      <c r="F149" s="187">
        <f>D149*E149</f>
        <v>0</v>
      </c>
    </row>
    <row r="150" spans="1:6" s="10" customFormat="1">
      <c r="A150" s="1002"/>
      <c r="B150" s="1003"/>
      <c r="C150" s="507"/>
      <c r="D150" s="507"/>
      <c r="E150" s="507"/>
      <c r="F150" s="187"/>
    </row>
    <row r="151" spans="1:6" s="10" customFormat="1">
      <c r="A151" s="996" t="s">
        <v>1422</v>
      </c>
      <c r="B151" s="535" t="s">
        <v>2456</v>
      </c>
      <c r="C151" s="507"/>
      <c r="D151" s="507"/>
      <c r="E151" s="507"/>
      <c r="F151" s="187"/>
    </row>
    <row r="152" spans="1:6" s="10" customFormat="1">
      <c r="A152" s="1002"/>
      <c r="B152" s="510"/>
      <c r="C152" s="15" t="s">
        <v>347</v>
      </c>
      <c r="D152" s="15">
        <v>41.4</v>
      </c>
      <c r="E152" s="997"/>
      <c r="F152" s="187">
        <f>D152*E152</f>
        <v>0</v>
      </c>
    </row>
    <row r="153" spans="1:6" s="10" customFormat="1">
      <c r="A153" s="1002"/>
      <c r="B153" s="510"/>
      <c r="C153" s="507"/>
      <c r="D153" s="507"/>
      <c r="E153" s="507"/>
      <c r="F153" s="187"/>
    </row>
    <row r="154" spans="1:6" s="10" customFormat="1" ht="65.25" customHeight="1">
      <c r="A154" s="996" t="s">
        <v>1423</v>
      </c>
      <c r="B154" s="1005" t="s">
        <v>2457</v>
      </c>
      <c r="C154" s="507"/>
      <c r="D154" s="507"/>
      <c r="E154" s="507"/>
      <c r="F154" s="187"/>
    </row>
    <row r="155" spans="1:6" s="10" customFormat="1" ht="26.4">
      <c r="A155" s="1004" t="s">
        <v>2458</v>
      </c>
      <c r="B155" s="510" t="s">
        <v>2459</v>
      </c>
      <c r="C155" s="15" t="s">
        <v>347</v>
      </c>
      <c r="D155" s="15">
        <v>11.6</v>
      </c>
      <c r="E155" s="997"/>
      <c r="F155" s="187">
        <f>D155*E155</f>
        <v>0</v>
      </c>
    </row>
    <row r="156" spans="1:6" s="10" customFormat="1" ht="26.4">
      <c r="A156" s="1004" t="s">
        <v>2460</v>
      </c>
      <c r="B156" s="510" t="s">
        <v>2461</v>
      </c>
      <c r="C156" s="15" t="s">
        <v>348</v>
      </c>
      <c r="D156" s="15">
        <v>116</v>
      </c>
      <c r="E156" s="997"/>
      <c r="F156" s="187">
        <f>D156*E156</f>
        <v>0</v>
      </c>
    </row>
    <row r="157" spans="1:6" s="10" customFormat="1" ht="26.4">
      <c r="A157" s="1004" t="s">
        <v>2462</v>
      </c>
      <c r="B157" s="510" t="s">
        <v>2463</v>
      </c>
      <c r="C157" s="15" t="s">
        <v>348</v>
      </c>
      <c r="D157" s="15">
        <v>116</v>
      </c>
      <c r="E157" s="997"/>
      <c r="F157" s="187">
        <f>D157*E157</f>
        <v>0</v>
      </c>
    </row>
    <row r="158" spans="1:6" s="10" customFormat="1" ht="14.85" customHeight="1">
      <c r="A158" s="1004" t="s">
        <v>2464</v>
      </c>
      <c r="B158" s="510" t="s">
        <v>2465</v>
      </c>
      <c r="C158" s="15" t="s">
        <v>348</v>
      </c>
      <c r="D158" s="15">
        <v>116</v>
      </c>
      <c r="E158" s="997"/>
      <c r="F158" s="187">
        <f>D158*E158</f>
        <v>0</v>
      </c>
    </row>
    <row r="159" spans="1:6" s="10" customFormat="1">
      <c r="A159" s="1002"/>
      <c r="B159" s="1003"/>
      <c r="C159" s="507"/>
      <c r="D159" s="507"/>
      <c r="E159" s="507"/>
      <c r="F159" s="187"/>
    </row>
    <row r="160" spans="1:6" s="10" customFormat="1" ht="52.8">
      <c r="A160" s="1006" t="s">
        <v>1424</v>
      </c>
      <c r="B160" s="1066" t="s">
        <v>2466</v>
      </c>
      <c r="C160" s="1065"/>
      <c r="D160" s="15"/>
      <c r="E160" s="1007"/>
      <c r="F160" s="15"/>
    </row>
    <row r="161" spans="1:19" s="10" customFormat="1" ht="26.4">
      <c r="A161" s="1006" t="s">
        <v>2467</v>
      </c>
      <c r="B161" s="510" t="s">
        <v>2468</v>
      </c>
      <c r="C161" s="1065" t="s">
        <v>258</v>
      </c>
      <c r="D161" s="15">
        <v>30</v>
      </c>
      <c r="E161" s="997"/>
      <c r="F161" s="187">
        <f t="shared" ref="F161:F167" si="0">D161*E161</f>
        <v>0</v>
      </c>
    </row>
    <row r="162" spans="1:19" s="10" customFormat="1" ht="26.4">
      <c r="A162" s="1006" t="s">
        <v>2469</v>
      </c>
      <c r="B162" s="10" t="s">
        <v>2470</v>
      </c>
      <c r="C162" s="1065" t="s">
        <v>258</v>
      </c>
      <c r="D162" s="15">
        <v>1</v>
      </c>
      <c r="E162" s="997"/>
      <c r="F162" s="187">
        <f t="shared" si="0"/>
        <v>0</v>
      </c>
    </row>
    <row r="163" spans="1:19" s="10" customFormat="1" ht="26.4">
      <c r="A163" s="1006" t="s">
        <v>2471</v>
      </c>
      <c r="B163" s="10" t="s">
        <v>2472</v>
      </c>
      <c r="C163" s="1065" t="s">
        <v>258</v>
      </c>
      <c r="D163" s="15">
        <v>12</v>
      </c>
      <c r="E163" s="997"/>
      <c r="F163" s="187">
        <f t="shared" si="0"/>
        <v>0</v>
      </c>
    </row>
    <row r="164" spans="1:19" s="10" customFormat="1" ht="26.4">
      <c r="A164" s="1006" t="s">
        <v>2473</v>
      </c>
      <c r="B164" s="10" t="s">
        <v>2474</v>
      </c>
      <c r="C164" s="1065" t="s">
        <v>258</v>
      </c>
      <c r="D164" s="15">
        <v>1</v>
      </c>
      <c r="E164" s="997"/>
      <c r="F164" s="187">
        <f t="shared" si="0"/>
        <v>0</v>
      </c>
    </row>
    <row r="165" spans="1:19" s="10" customFormat="1" ht="26.4">
      <c r="A165" s="1006" t="s">
        <v>2475</v>
      </c>
      <c r="B165" s="10" t="s">
        <v>2476</v>
      </c>
      <c r="C165" s="1065" t="s">
        <v>258</v>
      </c>
      <c r="D165" s="15">
        <v>5</v>
      </c>
      <c r="E165" s="997"/>
      <c r="F165" s="187">
        <f t="shared" si="0"/>
        <v>0</v>
      </c>
    </row>
    <row r="166" spans="1:19" s="10" customFormat="1" ht="26.4">
      <c r="A166" s="1006" t="s">
        <v>2477</v>
      </c>
      <c r="B166" s="10" t="s">
        <v>2478</v>
      </c>
      <c r="C166" s="1065" t="s">
        <v>258</v>
      </c>
      <c r="D166" s="15">
        <v>5</v>
      </c>
      <c r="E166" s="997"/>
      <c r="F166" s="187">
        <f t="shared" si="0"/>
        <v>0</v>
      </c>
    </row>
    <row r="167" spans="1:19" s="10" customFormat="1" ht="26.4">
      <c r="A167" s="1006" t="s">
        <v>2479</v>
      </c>
      <c r="B167" s="10" t="s">
        <v>2480</v>
      </c>
      <c r="C167" s="1065" t="s">
        <v>258</v>
      </c>
      <c r="D167" s="15">
        <v>7</v>
      </c>
      <c r="E167" s="997"/>
      <c r="F167" s="187">
        <f t="shared" si="0"/>
        <v>0</v>
      </c>
    </row>
    <row r="168" spans="1:19" s="10" customFormat="1">
      <c r="A168" s="1002"/>
      <c r="B168" s="1003"/>
      <c r="C168" s="507"/>
      <c r="D168" s="507"/>
      <c r="E168" s="507"/>
      <c r="F168" s="187"/>
    </row>
    <row r="169" spans="1:19" s="1067" customFormat="1" ht="56.4" customHeight="1">
      <c r="A169" s="1006" t="s">
        <v>1425</v>
      </c>
      <c r="B169" s="1066" t="s">
        <v>1371</v>
      </c>
      <c r="C169" s="1065"/>
      <c r="D169" s="15"/>
      <c r="E169" s="1007"/>
      <c r="F169" s="15"/>
      <c r="G169" s="10"/>
      <c r="H169" s="10"/>
      <c r="I169" s="10"/>
      <c r="J169" s="10"/>
      <c r="K169" s="10"/>
      <c r="L169" s="10"/>
      <c r="M169" s="10"/>
      <c r="N169" s="10"/>
      <c r="O169" s="10"/>
      <c r="P169" s="10"/>
      <c r="Q169" s="10"/>
      <c r="R169" s="10"/>
      <c r="S169" s="10"/>
    </row>
    <row r="170" spans="1:19" s="1067" customFormat="1" ht="26.4">
      <c r="A170" s="1006" t="s">
        <v>2481</v>
      </c>
      <c r="B170" s="510" t="s">
        <v>1372</v>
      </c>
      <c r="C170" s="1065" t="s">
        <v>1076</v>
      </c>
      <c r="D170" s="15">
        <v>1000</v>
      </c>
      <c r="E170" s="997"/>
      <c r="F170" s="187">
        <f>D170*E170</f>
        <v>0</v>
      </c>
      <c r="G170" s="10"/>
      <c r="H170" s="10"/>
      <c r="I170" s="10"/>
      <c r="J170" s="10"/>
      <c r="K170" s="10"/>
      <c r="L170" s="10"/>
      <c r="M170" s="10"/>
      <c r="N170" s="10"/>
      <c r="O170" s="10"/>
      <c r="P170" s="10"/>
      <c r="Q170" s="10"/>
      <c r="R170" s="10"/>
      <c r="S170" s="10"/>
    </row>
    <row r="171" spans="1:19" s="1067" customFormat="1" ht="26.4">
      <c r="A171" s="1006" t="s">
        <v>2482</v>
      </c>
      <c r="B171" s="510" t="s">
        <v>1373</v>
      </c>
      <c r="C171" s="1065" t="s">
        <v>1076</v>
      </c>
      <c r="D171" s="15">
        <v>400</v>
      </c>
      <c r="E171" s="997"/>
      <c r="F171" s="187">
        <f>D171*E171</f>
        <v>0</v>
      </c>
      <c r="G171" s="10"/>
      <c r="H171" s="10"/>
      <c r="I171" s="10"/>
      <c r="J171" s="10"/>
      <c r="K171" s="10"/>
      <c r="L171" s="10"/>
      <c r="M171" s="10"/>
      <c r="N171" s="10"/>
      <c r="O171" s="10"/>
      <c r="P171" s="10"/>
      <c r="Q171" s="10"/>
      <c r="R171" s="10"/>
      <c r="S171" s="10"/>
    </row>
    <row r="172" spans="1:19" s="1067" customFormat="1">
      <c r="A172" s="1006"/>
      <c r="B172" s="510"/>
      <c r="C172" s="1065"/>
      <c r="D172" s="15"/>
      <c r="E172" s="997"/>
      <c r="F172" s="187"/>
      <c r="G172" s="10"/>
      <c r="H172" s="10"/>
      <c r="I172" s="10"/>
      <c r="J172" s="10"/>
      <c r="K172" s="10"/>
      <c r="L172" s="10"/>
      <c r="M172" s="10"/>
      <c r="N172" s="10"/>
      <c r="O172" s="10"/>
      <c r="P172" s="10"/>
      <c r="Q172" s="10"/>
      <c r="R172" s="10"/>
      <c r="S172" s="10"/>
    </row>
    <row r="173" spans="1:19" s="1067" customFormat="1" ht="91.5" customHeight="1">
      <c r="A173" s="1006" t="s">
        <v>1426</v>
      </c>
      <c r="B173" s="1066" t="s">
        <v>1374</v>
      </c>
      <c r="C173" s="1065"/>
      <c r="D173" s="15"/>
      <c r="E173" s="1007"/>
      <c r="F173" s="15"/>
      <c r="G173" s="10"/>
      <c r="H173" s="10"/>
      <c r="I173" s="10"/>
      <c r="J173" s="10"/>
      <c r="K173" s="10"/>
      <c r="L173" s="10"/>
      <c r="M173" s="10"/>
      <c r="N173" s="10"/>
      <c r="O173" s="10"/>
      <c r="P173" s="10"/>
      <c r="Q173" s="10"/>
      <c r="R173" s="10"/>
      <c r="S173" s="10"/>
    </row>
    <row r="174" spans="1:19" s="1067" customFormat="1">
      <c r="A174" s="1006"/>
      <c r="B174" s="510" t="s">
        <v>1375</v>
      </c>
      <c r="C174" s="1065" t="s">
        <v>258</v>
      </c>
      <c r="D174" s="15">
        <v>6</v>
      </c>
      <c r="E174" s="997"/>
      <c r="F174" s="187">
        <f>D174*E174</f>
        <v>0</v>
      </c>
      <c r="G174" s="10"/>
      <c r="H174" s="10"/>
      <c r="I174" s="10"/>
      <c r="J174" s="10"/>
      <c r="K174" s="10"/>
      <c r="L174" s="10"/>
      <c r="M174" s="10"/>
      <c r="N174" s="10"/>
      <c r="O174" s="10"/>
      <c r="P174" s="10"/>
      <c r="Q174" s="10"/>
      <c r="R174" s="10"/>
      <c r="S174" s="10"/>
    </row>
    <row r="175" spans="1:19" s="1067" customFormat="1">
      <c r="A175" s="1006"/>
      <c r="B175" s="510"/>
      <c r="C175" s="1065"/>
      <c r="D175" s="15"/>
      <c r="E175" s="997"/>
      <c r="F175" s="187"/>
      <c r="G175" s="10"/>
      <c r="H175" s="10"/>
      <c r="I175" s="10"/>
      <c r="J175" s="10"/>
      <c r="K175" s="10"/>
      <c r="L175" s="10"/>
      <c r="M175" s="10"/>
      <c r="N175" s="10"/>
      <c r="O175" s="10"/>
      <c r="P175" s="10"/>
      <c r="Q175" s="10"/>
      <c r="R175" s="10"/>
      <c r="S175" s="10"/>
    </row>
    <row r="176" spans="1:19" s="1068" customFormat="1" ht="67.5" customHeight="1">
      <c r="A176" s="1006" t="s">
        <v>1427</v>
      </c>
      <c r="B176" s="1005" t="s">
        <v>2483</v>
      </c>
      <c r="C176" s="15"/>
      <c r="D176" s="15"/>
      <c r="E176" s="997"/>
      <c r="F176" s="187"/>
    </row>
    <row r="177" spans="1:19" s="1009" customFormat="1" ht="26.4">
      <c r="A177" s="1006" t="s">
        <v>2484</v>
      </c>
      <c r="B177" s="510" t="s">
        <v>2485</v>
      </c>
      <c r="C177" s="15" t="s">
        <v>258</v>
      </c>
      <c r="D177" s="15">
        <v>40</v>
      </c>
      <c r="E177" s="997"/>
      <c r="F177" s="187">
        <f t="shared" ref="F177:F184" si="1">D177*E177</f>
        <v>0</v>
      </c>
    </row>
    <row r="178" spans="1:19" s="1009" customFormat="1" ht="26.4">
      <c r="A178" s="1006" t="s">
        <v>2486</v>
      </c>
      <c r="B178" s="510" t="s">
        <v>2487</v>
      </c>
      <c r="C178" s="15" t="s">
        <v>258</v>
      </c>
      <c r="D178" s="15">
        <v>17</v>
      </c>
      <c r="E178" s="997"/>
      <c r="F178" s="187">
        <f t="shared" si="1"/>
        <v>0</v>
      </c>
    </row>
    <row r="179" spans="1:19" s="1009" customFormat="1" ht="26.4">
      <c r="A179" s="1006" t="s">
        <v>2488</v>
      </c>
      <c r="B179" s="510" t="s">
        <v>2489</v>
      </c>
      <c r="C179" s="15" t="s">
        <v>258</v>
      </c>
      <c r="D179" s="15">
        <v>64</v>
      </c>
      <c r="E179" s="997"/>
      <c r="F179" s="187">
        <f t="shared" si="1"/>
        <v>0</v>
      </c>
    </row>
    <row r="180" spans="1:19" s="1009" customFormat="1" ht="26.4">
      <c r="A180" s="1006" t="s">
        <v>2490</v>
      </c>
      <c r="B180" s="510" t="s">
        <v>2491</v>
      </c>
      <c r="C180" s="15" t="s">
        <v>258</v>
      </c>
      <c r="D180" s="15">
        <v>17</v>
      </c>
      <c r="E180" s="997"/>
      <c r="F180" s="187">
        <f t="shared" si="1"/>
        <v>0</v>
      </c>
    </row>
    <row r="181" spans="1:19" s="1009" customFormat="1" ht="26.4">
      <c r="A181" s="1006" t="s">
        <v>2492</v>
      </c>
      <c r="B181" s="510" t="s">
        <v>2493</v>
      </c>
      <c r="C181" s="15" t="s">
        <v>258</v>
      </c>
      <c r="D181" s="15">
        <v>2</v>
      </c>
      <c r="E181" s="997"/>
      <c r="F181" s="187">
        <f t="shared" si="1"/>
        <v>0</v>
      </c>
    </row>
    <row r="182" spans="1:19" s="1009" customFormat="1" ht="26.4">
      <c r="A182" s="1006" t="s">
        <v>2494</v>
      </c>
      <c r="B182" s="510" t="s">
        <v>2495</v>
      </c>
      <c r="C182" s="15" t="s">
        <v>258</v>
      </c>
      <c r="D182" s="15">
        <v>2</v>
      </c>
      <c r="E182" s="997"/>
      <c r="F182" s="187">
        <f t="shared" si="1"/>
        <v>0</v>
      </c>
    </row>
    <row r="183" spans="1:19" s="1009" customFormat="1" ht="26.4">
      <c r="A183" s="1006" t="s">
        <v>2496</v>
      </c>
      <c r="B183" s="510" t="s">
        <v>2497</v>
      </c>
      <c r="C183" s="15" t="s">
        <v>258</v>
      </c>
      <c r="D183" s="15">
        <v>10</v>
      </c>
      <c r="E183" s="997"/>
      <c r="F183" s="187">
        <f t="shared" si="1"/>
        <v>0</v>
      </c>
    </row>
    <row r="184" spans="1:19" s="1009" customFormat="1" ht="26.4">
      <c r="A184" s="1006" t="s">
        <v>2498</v>
      </c>
      <c r="B184" s="510" t="s">
        <v>2499</v>
      </c>
      <c r="C184" s="15" t="s">
        <v>258</v>
      </c>
      <c r="D184" s="15">
        <v>3</v>
      </c>
      <c r="E184" s="997"/>
      <c r="F184" s="187">
        <f t="shared" si="1"/>
        <v>0</v>
      </c>
    </row>
    <row r="185" spans="1:19" s="1067" customFormat="1">
      <c r="A185" s="1006"/>
      <c r="B185" s="510"/>
      <c r="C185" s="1065"/>
      <c r="D185" s="15"/>
      <c r="E185" s="997"/>
      <c r="F185" s="187"/>
      <c r="G185" s="10"/>
      <c r="H185" s="10"/>
      <c r="I185" s="10"/>
      <c r="J185" s="10"/>
      <c r="K185" s="10"/>
      <c r="L185" s="10"/>
      <c r="M185" s="10"/>
      <c r="N185" s="10"/>
      <c r="O185" s="10"/>
      <c r="P185" s="10"/>
      <c r="Q185" s="10"/>
      <c r="R185" s="10"/>
      <c r="S185" s="10"/>
    </row>
    <row r="186" spans="1:19" s="1068" customFormat="1" ht="26.4">
      <c r="A186" s="1006" t="s">
        <v>1428</v>
      </c>
      <c r="B186" s="1005" t="s">
        <v>2500</v>
      </c>
      <c r="C186" s="1065"/>
      <c r="D186" s="15"/>
      <c r="E186" s="997"/>
      <c r="F186" s="187"/>
      <c r="G186" s="10"/>
      <c r="H186" s="10"/>
      <c r="I186" s="10"/>
      <c r="J186" s="10"/>
      <c r="K186" s="10"/>
      <c r="L186" s="10"/>
      <c r="M186" s="10"/>
      <c r="N186" s="10"/>
      <c r="O186" s="10"/>
      <c r="P186" s="10"/>
      <c r="Q186" s="10"/>
      <c r="R186" s="10"/>
      <c r="S186" s="10"/>
    </row>
    <row r="187" spans="1:19" s="1068" customFormat="1" ht="26.4">
      <c r="A187" s="1006" t="s">
        <v>2501</v>
      </c>
      <c r="B187" s="510" t="s">
        <v>2502</v>
      </c>
      <c r="C187" s="1065" t="s">
        <v>1076</v>
      </c>
      <c r="D187" s="15">
        <v>40</v>
      </c>
      <c r="E187" s="997"/>
      <c r="F187" s="187">
        <f>D187*E187</f>
        <v>0</v>
      </c>
      <c r="G187" s="10"/>
      <c r="H187" s="10"/>
      <c r="I187" s="10"/>
      <c r="J187" s="10"/>
      <c r="K187" s="10"/>
      <c r="L187" s="10"/>
      <c r="M187" s="10"/>
      <c r="N187" s="10"/>
      <c r="O187" s="10"/>
      <c r="P187" s="10"/>
      <c r="Q187" s="10"/>
      <c r="R187" s="10"/>
      <c r="S187" s="10"/>
    </row>
    <row r="188" spans="1:19" s="1068" customFormat="1" ht="26.4">
      <c r="A188" s="1006" t="s">
        <v>2503</v>
      </c>
      <c r="B188" s="510" t="s">
        <v>2504</v>
      </c>
      <c r="C188" s="1065" t="s">
        <v>1076</v>
      </c>
      <c r="D188" s="15">
        <v>50</v>
      </c>
      <c r="E188" s="997"/>
      <c r="F188" s="187">
        <f>D188*E188</f>
        <v>0</v>
      </c>
      <c r="G188" s="10"/>
      <c r="H188" s="10"/>
      <c r="I188" s="10"/>
      <c r="J188" s="10"/>
      <c r="K188" s="10"/>
      <c r="L188" s="10"/>
      <c r="M188" s="10"/>
      <c r="N188" s="10"/>
      <c r="O188" s="10"/>
      <c r="P188" s="10"/>
      <c r="Q188" s="10"/>
      <c r="R188" s="10"/>
      <c r="S188" s="10"/>
    </row>
    <row r="189" spans="1:19" s="1068" customFormat="1" ht="26.4">
      <c r="A189" s="1006" t="s">
        <v>2505</v>
      </c>
      <c r="B189" s="510" t="s">
        <v>2506</v>
      </c>
      <c r="C189" s="1065" t="s">
        <v>1076</v>
      </c>
      <c r="D189" s="15">
        <v>50</v>
      </c>
      <c r="E189" s="997"/>
      <c r="F189" s="187">
        <f>D189*E189</f>
        <v>0</v>
      </c>
      <c r="G189" s="10"/>
      <c r="H189" s="10"/>
      <c r="I189" s="10"/>
      <c r="J189" s="10"/>
      <c r="K189" s="10"/>
      <c r="L189" s="10"/>
      <c r="M189" s="10"/>
      <c r="N189" s="10"/>
      <c r="O189" s="10"/>
      <c r="P189" s="10"/>
      <c r="Q189" s="10"/>
      <c r="R189" s="10"/>
      <c r="S189" s="10"/>
    </row>
    <row r="190" spans="1:19" s="1067" customFormat="1">
      <c r="A190" s="1006"/>
      <c r="B190" s="510"/>
      <c r="C190" s="1065"/>
      <c r="D190" s="15"/>
      <c r="E190" s="997"/>
      <c r="F190" s="187"/>
      <c r="G190" s="10"/>
      <c r="H190" s="10"/>
      <c r="I190" s="10"/>
      <c r="J190" s="10"/>
      <c r="K190" s="10"/>
      <c r="L190" s="10"/>
      <c r="M190" s="10"/>
      <c r="N190" s="10"/>
      <c r="O190" s="10"/>
      <c r="P190" s="10"/>
      <c r="Q190" s="10"/>
      <c r="R190" s="10"/>
      <c r="S190" s="10"/>
    </row>
    <row r="191" spans="1:19" s="535" customFormat="1" ht="41.25" customHeight="1">
      <c r="A191" s="1006" t="s">
        <v>1618</v>
      </c>
      <c r="B191" s="1005" t="s">
        <v>2507</v>
      </c>
      <c r="C191" s="15"/>
      <c r="D191" s="15"/>
      <c r="E191" s="997"/>
      <c r="F191" s="187"/>
      <c r="G191" s="10"/>
      <c r="H191" s="10"/>
      <c r="I191" s="10"/>
      <c r="J191" s="10"/>
      <c r="K191" s="10"/>
      <c r="L191" s="10"/>
      <c r="M191" s="10"/>
      <c r="N191" s="10"/>
      <c r="O191" s="10"/>
      <c r="P191" s="10"/>
      <c r="Q191" s="10"/>
      <c r="R191" s="10"/>
      <c r="S191" s="10"/>
    </row>
    <row r="192" spans="1:19" s="1068" customFormat="1" ht="26.4">
      <c r="A192" s="1006" t="s">
        <v>2508</v>
      </c>
      <c r="B192" s="510" t="s">
        <v>2509</v>
      </c>
      <c r="C192" s="1065" t="s">
        <v>258</v>
      </c>
      <c r="D192" s="15">
        <v>2</v>
      </c>
      <c r="E192" s="997"/>
      <c r="F192" s="187">
        <f>D192*E192</f>
        <v>0</v>
      </c>
      <c r="G192" s="10"/>
      <c r="H192" s="10"/>
      <c r="I192" s="10"/>
      <c r="J192" s="10"/>
      <c r="K192" s="10"/>
      <c r="L192" s="10"/>
      <c r="M192" s="10"/>
      <c r="N192" s="10"/>
      <c r="O192" s="10"/>
      <c r="P192" s="10"/>
      <c r="Q192" s="10"/>
      <c r="R192" s="10"/>
      <c r="S192" s="10"/>
    </row>
    <row r="193" spans="1:19" s="1068" customFormat="1" ht="26.4">
      <c r="A193" s="1006" t="s">
        <v>2510</v>
      </c>
      <c r="B193" s="510" t="s">
        <v>2511</v>
      </c>
      <c r="C193" s="1065" t="s">
        <v>258</v>
      </c>
      <c r="D193" s="15">
        <v>2</v>
      </c>
      <c r="E193" s="997"/>
      <c r="F193" s="187">
        <f>D193*E193</f>
        <v>0</v>
      </c>
      <c r="G193" s="10"/>
      <c r="H193" s="10"/>
      <c r="I193" s="10"/>
      <c r="J193" s="10"/>
      <c r="K193" s="10"/>
      <c r="L193" s="10"/>
      <c r="M193" s="10"/>
      <c r="N193" s="10"/>
      <c r="O193" s="10"/>
      <c r="P193" s="10"/>
      <c r="Q193" s="10"/>
      <c r="R193" s="10"/>
      <c r="S193" s="10"/>
    </row>
    <row r="194" spans="1:19" s="1068" customFormat="1" ht="26.4">
      <c r="A194" s="1006" t="s">
        <v>2512</v>
      </c>
      <c r="B194" s="510" t="s">
        <v>2513</v>
      </c>
      <c r="C194" s="1065" t="s">
        <v>258</v>
      </c>
      <c r="D194" s="15">
        <v>2</v>
      </c>
      <c r="E194" s="997"/>
      <c r="F194" s="187">
        <f>D194*E194</f>
        <v>0</v>
      </c>
      <c r="G194" s="10"/>
      <c r="H194" s="10"/>
      <c r="I194" s="10"/>
      <c r="J194" s="10"/>
      <c r="K194" s="10"/>
      <c r="L194" s="10"/>
      <c r="M194" s="10"/>
      <c r="N194" s="10"/>
      <c r="O194" s="10"/>
      <c r="P194" s="10"/>
      <c r="Q194" s="10"/>
      <c r="R194" s="10"/>
      <c r="S194" s="10"/>
    </row>
    <row r="195" spans="1:19" s="1068" customFormat="1" ht="26.4">
      <c r="A195" s="1006" t="s">
        <v>2514</v>
      </c>
      <c r="B195" s="510" t="s">
        <v>2515</v>
      </c>
      <c r="C195" s="1065" t="s">
        <v>258</v>
      </c>
      <c r="D195" s="15">
        <v>2</v>
      </c>
      <c r="E195" s="997"/>
      <c r="F195" s="187">
        <f>D195*E195</f>
        <v>0</v>
      </c>
      <c r="G195" s="10"/>
      <c r="H195" s="10"/>
      <c r="I195" s="10"/>
      <c r="J195" s="10"/>
      <c r="K195" s="10"/>
      <c r="L195" s="10"/>
      <c r="M195" s="10"/>
      <c r="N195" s="10"/>
      <c r="O195" s="10"/>
      <c r="P195" s="10"/>
      <c r="Q195" s="10"/>
      <c r="R195" s="10"/>
      <c r="S195" s="10"/>
    </row>
    <row r="196" spans="1:19" s="1068" customFormat="1" ht="26.4">
      <c r="A196" s="1006" t="s">
        <v>2516</v>
      </c>
      <c r="B196" s="510" t="s">
        <v>2517</v>
      </c>
      <c r="C196" s="1065" t="s">
        <v>258</v>
      </c>
      <c r="D196" s="15">
        <v>2</v>
      </c>
      <c r="E196" s="997"/>
      <c r="F196" s="187">
        <f>D196*E196</f>
        <v>0</v>
      </c>
      <c r="G196" s="10"/>
      <c r="H196" s="10"/>
      <c r="I196" s="10"/>
      <c r="J196" s="10"/>
      <c r="K196" s="10"/>
      <c r="L196" s="10"/>
      <c r="M196" s="10"/>
      <c r="N196" s="10"/>
      <c r="O196" s="10"/>
      <c r="P196" s="10"/>
      <c r="Q196" s="10"/>
      <c r="R196" s="10"/>
      <c r="S196" s="10"/>
    </row>
    <row r="197" spans="1:19" s="1067" customFormat="1">
      <c r="A197" s="1006"/>
      <c r="B197" s="510"/>
      <c r="C197" s="1065"/>
      <c r="D197" s="15"/>
      <c r="E197" s="997"/>
      <c r="F197" s="187"/>
      <c r="G197" s="10"/>
      <c r="H197" s="10"/>
      <c r="I197" s="10"/>
      <c r="J197" s="10"/>
      <c r="K197" s="10"/>
      <c r="L197" s="10"/>
      <c r="M197" s="10"/>
      <c r="N197" s="10"/>
      <c r="O197" s="10"/>
      <c r="P197" s="10"/>
      <c r="Q197" s="10"/>
      <c r="R197" s="10"/>
      <c r="S197" s="10"/>
    </row>
    <row r="198" spans="1:19" s="1010" customFormat="1" ht="94.5" customHeight="1">
      <c r="A198" s="1006" t="s">
        <v>2518</v>
      </c>
      <c r="B198" s="10" t="s">
        <v>2519</v>
      </c>
      <c r="C198" s="507"/>
      <c r="D198" s="507"/>
      <c r="E198" s="1037"/>
      <c r="F198" s="507"/>
    </row>
    <row r="199" spans="1:19" s="1010" customFormat="1">
      <c r="A199" s="996"/>
      <c r="B199" s="510" t="s">
        <v>338</v>
      </c>
      <c r="C199" s="15" t="s">
        <v>339</v>
      </c>
      <c r="D199" s="15">
        <v>3</v>
      </c>
      <c r="E199" s="997"/>
      <c r="F199" s="187">
        <f>D199*E199</f>
        <v>0</v>
      </c>
    </row>
    <row r="200" spans="1:19" s="1011" customFormat="1">
      <c r="A200" s="996"/>
      <c r="B200" s="510"/>
      <c r="C200" s="15"/>
      <c r="D200" s="15"/>
      <c r="E200" s="997"/>
      <c r="F200" s="187"/>
      <c r="G200" s="10"/>
      <c r="H200" s="10"/>
      <c r="I200" s="10"/>
      <c r="J200" s="10"/>
      <c r="K200" s="10"/>
      <c r="L200" s="10"/>
      <c r="M200" s="10"/>
      <c r="N200" s="10"/>
      <c r="O200" s="10"/>
      <c r="P200" s="10"/>
      <c r="Q200" s="10"/>
      <c r="R200" s="10"/>
      <c r="S200" s="10"/>
    </row>
    <row r="201" spans="1:19" s="1010" customFormat="1" ht="80.25" customHeight="1">
      <c r="A201" s="996" t="s">
        <v>2520</v>
      </c>
      <c r="B201" s="10" t="s">
        <v>2521</v>
      </c>
      <c r="C201" s="507"/>
      <c r="D201" s="507"/>
      <c r="E201" s="1037"/>
      <c r="F201" s="507"/>
      <c r="G201" s="10"/>
      <c r="H201" s="10"/>
      <c r="I201" s="10"/>
      <c r="J201" s="10"/>
      <c r="K201" s="10"/>
      <c r="L201" s="10"/>
      <c r="M201" s="10"/>
      <c r="N201" s="10"/>
      <c r="O201" s="10"/>
      <c r="P201" s="10"/>
      <c r="Q201" s="10"/>
      <c r="R201" s="10"/>
      <c r="S201" s="10"/>
    </row>
    <row r="202" spans="1:19" s="1010" customFormat="1">
      <c r="A202" s="996"/>
      <c r="B202" s="510" t="s">
        <v>338</v>
      </c>
      <c r="C202" s="15" t="s">
        <v>339</v>
      </c>
      <c r="D202" s="15">
        <v>1</v>
      </c>
      <c r="E202" s="997"/>
      <c r="F202" s="187">
        <f>D202*E202</f>
        <v>0</v>
      </c>
      <c r="G202" s="10"/>
      <c r="H202" s="10"/>
      <c r="I202" s="10"/>
      <c r="J202" s="10"/>
      <c r="K202" s="10"/>
      <c r="L202" s="10"/>
      <c r="M202" s="10"/>
      <c r="N202" s="10"/>
      <c r="O202" s="10"/>
      <c r="P202" s="10"/>
      <c r="Q202" s="10"/>
      <c r="R202" s="10"/>
      <c r="S202" s="10"/>
    </row>
    <row r="203" spans="1:19" s="1011" customFormat="1">
      <c r="A203" s="1012"/>
      <c r="B203" s="1013"/>
      <c r="C203" s="1014"/>
      <c r="D203" s="1014"/>
      <c r="E203" s="1015"/>
      <c r="F203" s="1016"/>
      <c r="G203" s="10"/>
      <c r="H203" s="10"/>
      <c r="I203" s="10"/>
      <c r="J203" s="10"/>
      <c r="K203" s="10"/>
      <c r="L203" s="10"/>
      <c r="M203" s="10"/>
      <c r="N203" s="10"/>
      <c r="O203" s="10"/>
      <c r="P203" s="10"/>
      <c r="Q203" s="10"/>
      <c r="R203" s="10"/>
      <c r="S203" s="10"/>
    </row>
    <row r="204" spans="1:19" s="1010" customFormat="1" ht="54" customHeight="1">
      <c r="A204" s="996" t="s">
        <v>2522</v>
      </c>
      <c r="B204" s="10" t="s">
        <v>2523</v>
      </c>
      <c r="C204" s="15"/>
      <c r="D204" s="15"/>
      <c r="E204" s="997"/>
      <c r="F204" s="187"/>
    </row>
    <row r="205" spans="1:19" s="1010" customFormat="1">
      <c r="A205" s="996"/>
      <c r="B205" s="510" t="s">
        <v>1377</v>
      </c>
      <c r="C205" s="15" t="s">
        <v>339</v>
      </c>
      <c r="D205" s="15">
        <v>2</v>
      </c>
      <c r="E205" s="1037"/>
      <c r="F205" s="187">
        <f>D205*E205</f>
        <v>0</v>
      </c>
    </row>
    <row r="206" spans="1:19" s="1010" customFormat="1">
      <c r="A206" s="996"/>
      <c r="B206" s="510"/>
      <c r="C206" s="15"/>
      <c r="D206" s="15"/>
      <c r="E206" s="1037"/>
      <c r="F206" s="187"/>
    </row>
    <row r="207" spans="1:19" s="1010" customFormat="1" ht="55.5" customHeight="1">
      <c r="A207" s="996" t="s">
        <v>2524</v>
      </c>
      <c r="B207" s="10" t="s">
        <v>2525</v>
      </c>
      <c r="C207" s="15"/>
      <c r="D207" s="15"/>
      <c r="E207" s="997"/>
      <c r="F207" s="187"/>
    </row>
    <row r="208" spans="1:19" s="1010" customFormat="1">
      <c r="A208" s="996"/>
      <c r="B208" s="510"/>
      <c r="C208" s="15" t="s">
        <v>1076</v>
      </c>
      <c r="D208" s="15">
        <v>50</v>
      </c>
      <c r="E208" s="1037"/>
      <c r="F208" s="187">
        <f>D208*E208</f>
        <v>0</v>
      </c>
    </row>
    <row r="209" spans="1:19" s="1010" customFormat="1" ht="12" customHeight="1">
      <c r="A209" s="996"/>
      <c r="B209" s="10"/>
      <c r="C209" s="15"/>
      <c r="D209" s="15"/>
      <c r="E209" s="997"/>
      <c r="F209" s="187"/>
    </row>
    <row r="210" spans="1:19" s="1010" customFormat="1" ht="64.650000000000006" customHeight="1">
      <c r="A210" s="996" t="s">
        <v>2526</v>
      </c>
      <c r="B210" s="10" t="s">
        <v>2527</v>
      </c>
      <c r="C210" s="15"/>
      <c r="D210" s="15"/>
      <c r="E210" s="997"/>
      <c r="F210" s="187"/>
    </row>
    <row r="211" spans="1:19" s="1010" customFormat="1">
      <c r="A211" s="996"/>
      <c r="B211" s="510"/>
      <c r="C211" s="15" t="s">
        <v>1076</v>
      </c>
      <c r="D211" s="15">
        <v>50</v>
      </c>
      <c r="E211" s="1037"/>
      <c r="F211" s="187">
        <f>D211*E211</f>
        <v>0</v>
      </c>
    </row>
    <row r="212" spans="1:19" s="1067" customFormat="1">
      <c r="A212" s="1063"/>
      <c r="B212" s="1064"/>
      <c r="C212" s="1065"/>
      <c r="D212" s="1065"/>
      <c r="E212" s="1081"/>
      <c r="F212" s="1081"/>
      <c r="G212" s="1010"/>
      <c r="H212" s="1010"/>
      <c r="I212" s="1010"/>
      <c r="J212" s="1010"/>
      <c r="K212" s="1010"/>
      <c r="L212" s="1010"/>
      <c r="M212" s="1010"/>
      <c r="N212" s="1010"/>
      <c r="O212" s="1010"/>
      <c r="P212" s="1010"/>
      <c r="Q212" s="1010"/>
      <c r="R212" s="1010"/>
      <c r="S212" s="1010"/>
    </row>
    <row r="213" spans="1:19" s="1067" customFormat="1" ht="219" customHeight="1">
      <c r="A213" s="996" t="s">
        <v>2528</v>
      </c>
      <c r="B213" s="10" t="s">
        <v>2529</v>
      </c>
      <c r="C213" s="15"/>
      <c r="D213" s="1065"/>
      <c r="E213" s="1081"/>
      <c r="F213" s="1081"/>
      <c r="G213" s="1010"/>
      <c r="H213" s="1010"/>
      <c r="I213" s="1010"/>
      <c r="J213" s="1010"/>
      <c r="K213" s="1010"/>
      <c r="L213" s="1010"/>
      <c r="M213" s="1010"/>
      <c r="N213" s="1010"/>
      <c r="O213" s="1010"/>
      <c r="P213" s="1010"/>
      <c r="Q213" s="1010"/>
      <c r="R213" s="1010"/>
      <c r="S213" s="1010"/>
    </row>
    <row r="214" spans="1:19" s="1067" customFormat="1">
      <c r="A214" s="1069"/>
      <c r="B214" s="10" t="s">
        <v>2656</v>
      </c>
      <c r="C214" s="15"/>
      <c r="D214" s="1087"/>
      <c r="E214" s="1081"/>
      <c r="F214" s="1081"/>
      <c r="G214" s="1010"/>
      <c r="H214" s="1010"/>
      <c r="I214" s="1010"/>
      <c r="J214" s="1010"/>
      <c r="K214" s="1010"/>
      <c r="L214" s="1010"/>
      <c r="M214" s="1010"/>
      <c r="N214" s="1010"/>
      <c r="O214" s="1010"/>
      <c r="P214" s="1010"/>
      <c r="Q214" s="1010"/>
      <c r="R214" s="1010"/>
      <c r="S214" s="1010"/>
    </row>
    <row r="215" spans="1:19" s="1067" customFormat="1" ht="26.4">
      <c r="A215" s="996" t="s">
        <v>2530</v>
      </c>
      <c r="B215" s="10" t="s">
        <v>2657</v>
      </c>
      <c r="C215" s="15" t="s">
        <v>347</v>
      </c>
      <c r="D215" s="1089">
        <v>192</v>
      </c>
      <c r="E215" s="1081"/>
      <c r="F215" s="187">
        <f t="shared" ref="F215:F224" si="2">D215*E215</f>
        <v>0</v>
      </c>
      <c r="G215" s="1010"/>
      <c r="H215" s="1010"/>
      <c r="I215" s="1010"/>
      <c r="J215" s="1010"/>
      <c r="K215" s="1010"/>
      <c r="L215" s="1010"/>
      <c r="M215" s="1010"/>
      <c r="N215" s="1010"/>
      <c r="O215" s="1010"/>
      <c r="P215" s="1010"/>
      <c r="Q215" s="1010"/>
      <c r="R215" s="1010"/>
      <c r="S215" s="1010"/>
    </row>
    <row r="216" spans="1:19" s="1067" customFormat="1" ht="26.4">
      <c r="A216" s="996" t="s">
        <v>2531</v>
      </c>
      <c r="B216" s="10" t="s">
        <v>2532</v>
      </c>
      <c r="C216" s="15" t="s">
        <v>347</v>
      </c>
      <c r="D216" s="1089">
        <v>171.95</v>
      </c>
      <c r="E216" s="1081"/>
      <c r="F216" s="187">
        <f t="shared" si="2"/>
        <v>0</v>
      </c>
      <c r="G216" s="1010"/>
      <c r="H216" s="1010"/>
      <c r="I216" s="1010"/>
      <c r="J216" s="1010"/>
      <c r="K216" s="1010"/>
      <c r="L216" s="1010"/>
      <c r="M216" s="1010"/>
      <c r="N216" s="1010"/>
      <c r="O216" s="1010"/>
      <c r="P216" s="1010"/>
      <c r="Q216" s="1010"/>
      <c r="R216" s="1010"/>
      <c r="S216" s="1010"/>
    </row>
    <row r="217" spans="1:19" s="1067" customFormat="1" ht="26.4">
      <c r="A217" s="996" t="s">
        <v>2533</v>
      </c>
      <c r="B217" s="10" t="s">
        <v>2534</v>
      </c>
      <c r="C217" s="15" t="s">
        <v>347</v>
      </c>
      <c r="D217" s="1089">
        <v>20.149999999999999</v>
      </c>
      <c r="E217" s="1081"/>
      <c r="F217" s="187">
        <f t="shared" si="2"/>
        <v>0</v>
      </c>
      <c r="G217" s="1010"/>
      <c r="H217" s="1010"/>
      <c r="I217" s="1010"/>
      <c r="J217" s="1010"/>
      <c r="K217" s="1010"/>
      <c r="L217" s="1010"/>
      <c r="M217" s="1010"/>
      <c r="N217" s="1010"/>
      <c r="O217" s="1010"/>
      <c r="P217" s="1010"/>
      <c r="Q217" s="1010"/>
      <c r="R217" s="1010"/>
      <c r="S217" s="1010"/>
    </row>
    <row r="218" spans="1:19" s="1067" customFormat="1" ht="26.4">
      <c r="A218" s="996" t="s">
        <v>2535</v>
      </c>
      <c r="B218" s="10" t="s">
        <v>2536</v>
      </c>
      <c r="C218" s="15" t="s">
        <v>347</v>
      </c>
      <c r="D218" s="1089">
        <v>15.4</v>
      </c>
      <c r="E218" s="1081"/>
      <c r="F218" s="187">
        <f t="shared" si="2"/>
        <v>0</v>
      </c>
      <c r="G218" s="1010"/>
      <c r="H218" s="1010"/>
      <c r="I218" s="1010"/>
      <c r="J218" s="1010"/>
      <c r="K218" s="1010"/>
      <c r="L218" s="1010"/>
      <c r="M218" s="1010"/>
      <c r="N218" s="1010"/>
      <c r="O218" s="1010"/>
      <c r="P218" s="1010"/>
      <c r="Q218" s="1010"/>
      <c r="R218" s="1010"/>
      <c r="S218" s="1010"/>
    </row>
    <row r="219" spans="1:19" s="1067" customFormat="1" ht="26.4">
      <c r="A219" s="996" t="s">
        <v>2537</v>
      </c>
      <c r="B219" s="1017" t="s">
        <v>2538</v>
      </c>
      <c r="C219" s="15" t="s">
        <v>348</v>
      </c>
      <c r="D219" s="1089">
        <v>58.3</v>
      </c>
      <c r="E219" s="1081"/>
      <c r="F219" s="187">
        <f t="shared" si="2"/>
        <v>0</v>
      </c>
      <c r="G219" s="1010"/>
      <c r="H219" s="1010"/>
      <c r="I219" s="1010"/>
      <c r="J219" s="1010"/>
      <c r="K219" s="1010"/>
      <c r="L219" s="1010"/>
      <c r="M219" s="1010"/>
      <c r="N219" s="1010"/>
      <c r="O219" s="1010"/>
      <c r="P219" s="1010"/>
      <c r="Q219" s="1010"/>
      <c r="R219" s="1010"/>
      <c r="S219" s="1010"/>
    </row>
    <row r="220" spans="1:19" s="1067" customFormat="1" ht="26.4">
      <c r="A220" s="996" t="s">
        <v>2539</v>
      </c>
      <c r="B220" s="10" t="s">
        <v>2658</v>
      </c>
      <c r="C220" s="187" t="s">
        <v>258</v>
      </c>
      <c r="D220" s="1089">
        <v>4</v>
      </c>
      <c r="E220" s="1081"/>
      <c r="F220" s="187">
        <f t="shared" si="2"/>
        <v>0</v>
      </c>
      <c r="G220" s="1010"/>
      <c r="H220" s="1010"/>
      <c r="I220" s="1010"/>
      <c r="J220" s="1010"/>
      <c r="K220" s="1010"/>
      <c r="L220" s="1010"/>
      <c r="M220" s="1010"/>
      <c r="N220" s="1010"/>
      <c r="O220" s="1010"/>
      <c r="P220" s="1010"/>
      <c r="Q220" s="1010"/>
      <c r="R220" s="1010"/>
      <c r="S220" s="1010"/>
    </row>
    <row r="221" spans="1:19" s="1067" customFormat="1" ht="26.4">
      <c r="A221" s="996" t="s">
        <v>2540</v>
      </c>
      <c r="B221" s="1017" t="s">
        <v>2541</v>
      </c>
      <c r="C221" s="187" t="s">
        <v>258</v>
      </c>
      <c r="D221" s="1089">
        <v>4</v>
      </c>
      <c r="E221" s="1081"/>
      <c r="F221" s="187">
        <f t="shared" si="2"/>
        <v>0</v>
      </c>
      <c r="G221" s="1010"/>
      <c r="H221" s="1010"/>
      <c r="I221" s="1010"/>
      <c r="J221" s="1010"/>
      <c r="K221" s="1010"/>
      <c r="L221" s="1010"/>
      <c r="M221" s="1010"/>
      <c r="N221" s="1010"/>
      <c r="O221" s="1010"/>
      <c r="P221" s="1010"/>
      <c r="Q221" s="1010"/>
      <c r="R221" s="1010"/>
      <c r="S221" s="1010"/>
    </row>
    <row r="222" spans="1:19" s="1067" customFormat="1" ht="26.4">
      <c r="A222" s="996" t="s">
        <v>2542</v>
      </c>
      <c r="B222" s="1017" t="s">
        <v>2543</v>
      </c>
      <c r="C222" s="187" t="s">
        <v>258</v>
      </c>
      <c r="D222" s="1089">
        <v>4</v>
      </c>
      <c r="E222" s="1081"/>
      <c r="F222" s="187">
        <f t="shared" si="2"/>
        <v>0</v>
      </c>
      <c r="G222" s="1010"/>
      <c r="H222" s="1010"/>
      <c r="I222" s="1010"/>
      <c r="J222" s="1010"/>
      <c r="K222" s="1010"/>
      <c r="L222" s="1010"/>
      <c r="M222" s="1010"/>
      <c r="N222" s="1010"/>
      <c r="O222" s="1010"/>
      <c r="P222" s="1010"/>
      <c r="Q222" s="1010"/>
      <c r="R222" s="1010"/>
      <c r="S222" s="1010"/>
    </row>
    <row r="223" spans="1:19" s="1067" customFormat="1" ht="28.5" customHeight="1">
      <c r="A223" s="996" t="s">
        <v>2544</v>
      </c>
      <c r="B223" s="1017" t="s">
        <v>2545</v>
      </c>
      <c r="C223" s="187" t="s">
        <v>258</v>
      </c>
      <c r="D223" s="1089">
        <v>4</v>
      </c>
      <c r="E223" s="1081"/>
      <c r="F223" s="187">
        <f t="shared" si="2"/>
        <v>0</v>
      </c>
      <c r="G223" s="1010"/>
      <c r="H223" s="1010"/>
      <c r="I223" s="1010"/>
      <c r="J223" s="1010"/>
      <c r="K223" s="1010"/>
      <c r="L223" s="1010"/>
      <c r="M223" s="1010"/>
      <c r="N223" s="1010"/>
      <c r="O223" s="1010"/>
      <c r="P223" s="1010"/>
      <c r="Q223" s="1010"/>
      <c r="R223" s="1010"/>
      <c r="S223" s="1010"/>
    </row>
    <row r="224" spans="1:19" s="1067" customFormat="1" ht="26.4">
      <c r="A224" s="996" t="s">
        <v>2546</v>
      </c>
      <c r="B224" s="1017" t="s">
        <v>2547</v>
      </c>
      <c r="C224" s="187" t="s">
        <v>258</v>
      </c>
      <c r="D224" s="1089">
        <v>4</v>
      </c>
      <c r="E224" s="1081"/>
      <c r="F224" s="187">
        <f t="shared" si="2"/>
        <v>0</v>
      </c>
      <c r="G224" s="1010"/>
      <c r="H224" s="1010"/>
      <c r="I224" s="1010"/>
      <c r="J224" s="1010"/>
      <c r="K224" s="1010"/>
      <c r="L224" s="1010"/>
      <c r="M224" s="1010"/>
      <c r="N224" s="1010"/>
      <c r="O224" s="1010"/>
      <c r="P224" s="1010"/>
      <c r="Q224" s="1010"/>
      <c r="R224" s="1010"/>
      <c r="S224" s="1010"/>
    </row>
    <row r="225" spans="1:19" s="1067" customFormat="1">
      <c r="A225" s="1069"/>
      <c r="B225" s="1017"/>
      <c r="C225" s="15"/>
      <c r="D225" s="1082"/>
      <c r="E225" s="1081"/>
      <c r="F225" s="187"/>
      <c r="G225" s="1010"/>
      <c r="H225" s="1010"/>
      <c r="I225" s="1010"/>
      <c r="J225" s="1010"/>
      <c r="K225" s="1010"/>
      <c r="L225" s="1010"/>
      <c r="M225" s="1010"/>
      <c r="N225" s="1010"/>
      <c r="O225" s="1010"/>
      <c r="P225" s="1010"/>
      <c r="Q225" s="1010"/>
      <c r="R225" s="1010"/>
      <c r="S225" s="1010"/>
    </row>
    <row r="226" spans="1:19" s="1067" customFormat="1" ht="40.5" customHeight="1">
      <c r="A226" s="996" t="s">
        <v>2548</v>
      </c>
      <c r="B226" s="10" t="s">
        <v>2549</v>
      </c>
      <c r="C226" s="15"/>
      <c r="D226" s="15"/>
      <c r="E226" s="1007"/>
      <c r="F226" s="187"/>
      <c r="G226" s="1010"/>
      <c r="H226" s="1010"/>
      <c r="I226" s="1010"/>
      <c r="J226" s="1010"/>
      <c r="K226" s="1010"/>
      <c r="L226" s="1010"/>
      <c r="M226" s="1010"/>
      <c r="N226" s="1010"/>
      <c r="O226" s="1010"/>
      <c r="P226" s="1010"/>
      <c r="Q226" s="1010"/>
      <c r="R226" s="1010"/>
      <c r="S226" s="1010"/>
    </row>
    <row r="227" spans="1:19" s="1009" customFormat="1" ht="26.4">
      <c r="A227" s="1006" t="s">
        <v>2550</v>
      </c>
      <c r="B227" s="10" t="s">
        <v>2429</v>
      </c>
      <c r="C227" s="15" t="s">
        <v>1076</v>
      </c>
      <c r="D227" s="15">
        <v>60</v>
      </c>
      <c r="E227" s="1007"/>
      <c r="F227" s="187">
        <f>D227*E227</f>
        <v>0</v>
      </c>
      <c r="G227" s="1010"/>
      <c r="H227" s="1010"/>
      <c r="I227" s="1010"/>
      <c r="J227" s="1010"/>
      <c r="K227" s="1010"/>
      <c r="L227" s="1010"/>
      <c r="M227" s="1010"/>
      <c r="N227" s="1010"/>
      <c r="O227" s="1010"/>
      <c r="P227" s="1010"/>
      <c r="Q227" s="1010"/>
      <c r="R227" s="1010"/>
      <c r="S227" s="1010"/>
    </row>
    <row r="228" spans="1:19" s="1009" customFormat="1" ht="26.4">
      <c r="A228" s="1006" t="s">
        <v>2551</v>
      </c>
      <c r="B228" s="10" t="s">
        <v>2431</v>
      </c>
      <c r="C228" s="15" t="s">
        <v>1076</v>
      </c>
      <c r="D228" s="15">
        <v>80</v>
      </c>
      <c r="E228" s="1007"/>
      <c r="F228" s="187">
        <f>D228*E228</f>
        <v>0</v>
      </c>
    </row>
    <row r="229" spans="1:19" s="1067" customFormat="1">
      <c r="A229" s="1006"/>
      <c r="B229" s="10"/>
      <c r="C229" s="15"/>
      <c r="D229" s="15"/>
      <c r="E229" s="1007"/>
      <c r="F229" s="187"/>
      <c r="G229" s="1010"/>
      <c r="H229" s="1010"/>
      <c r="I229" s="1010"/>
      <c r="J229" s="1010"/>
      <c r="K229" s="1010"/>
      <c r="L229" s="1010"/>
      <c r="M229" s="1010"/>
      <c r="N229" s="1010"/>
      <c r="O229" s="1010"/>
      <c r="P229" s="1010"/>
      <c r="Q229" s="1010"/>
      <c r="R229" s="1010"/>
      <c r="S229" s="1010"/>
    </row>
    <row r="230" spans="1:19" s="1067" customFormat="1" ht="26.4">
      <c r="A230" s="996" t="s">
        <v>2552</v>
      </c>
      <c r="B230" s="10" t="s">
        <v>2553</v>
      </c>
      <c r="C230" s="15"/>
      <c r="D230" s="15"/>
      <c r="E230" s="1007"/>
      <c r="F230" s="187"/>
      <c r="G230" s="1010"/>
      <c r="H230" s="1010"/>
      <c r="I230" s="1010"/>
      <c r="J230" s="1010"/>
      <c r="K230" s="1010"/>
      <c r="L230" s="1010"/>
      <c r="M230" s="1010"/>
      <c r="N230" s="1010"/>
      <c r="O230" s="1010"/>
      <c r="P230" s="1010"/>
      <c r="Q230" s="1010"/>
      <c r="R230" s="1010"/>
      <c r="S230" s="1010"/>
    </row>
    <row r="231" spans="1:19" s="1070" customFormat="1" ht="26.4">
      <c r="A231" s="1006" t="s">
        <v>2554</v>
      </c>
      <c r="B231" s="10" t="s">
        <v>2429</v>
      </c>
      <c r="C231" s="15" t="s">
        <v>1076</v>
      </c>
      <c r="D231" s="15">
        <v>60</v>
      </c>
      <c r="E231" s="1007"/>
      <c r="F231" s="187">
        <f>D231*E231</f>
        <v>0</v>
      </c>
      <c r="G231" s="1010"/>
      <c r="H231" s="1010"/>
      <c r="I231" s="1010"/>
      <c r="J231" s="1010"/>
      <c r="K231" s="1010"/>
      <c r="L231" s="1010"/>
      <c r="M231" s="1010"/>
      <c r="N231" s="1010"/>
      <c r="O231" s="1010"/>
      <c r="P231" s="1010"/>
      <c r="Q231" s="1010"/>
      <c r="R231" s="1010"/>
      <c r="S231" s="1010"/>
    </row>
    <row r="232" spans="1:19" s="1070" customFormat="1" ht="26.4">
      <c r="A232" s="1006" t="s">
        <v>2555</v>
      </c>
      <c r="B232" s="10" t="s">
        <v>2431</v>
      </c>
      <c r="C232" s="15" t="s">
        <v>1076</v>
      </c>
      <c r="D232" s="15">
        <v>80</v>
      </c>
      <c r="E232" s="1007"/>
      <c r="F232" s="187">
        <f>D232*E232</f>
        <v>0</v>
      </c>
      <c r="G232" s="1010"/>
      <c r="H232" s="1010"/>
      <c r="I232" s="1010"/>
      <c r="J232" s="1010"/>
      <c r="K232" s="1010"/>
      <c r="L232" s="1010"/>
      <c r="M232" s="1010"/>
      <c r="N232" s="1010"/>
      <c r="O232" s="1010"/>
      <c r="P232" s="1010"/>
      <c r="Q232" s="1010"/>
      <c r="R232" s="1010"/>
      <c r="S232" s="1010"/>
    </row>
    <row r="233" spans="1:19" s="1067" customFormat="1" ht="13.8" thickBot="1">
      <c r="A233" s="1063"/>
      <c r="B233" s="1064"/>
      <c r="C233" s="1065"/>
      <c r="D233" s="1065"/>
      <c r="E233" s="1081"/>
      <c r="F233" s="1081"/>
      <c r="G233" s="1010"/>
      <c r="H233" s="1010"/>
      <c r="I233" s="1010"/>
      <c r="J233" s="1010"/>
      <c r="K233" s="1010"/>
      <c r="L233" s="1010"/>
      <c r="M233" s="1010"/>
      <c r="N233" s="1010"/>
      <c r="O233" s="1010"/>
      <c r="P233" s="1010"/>
      <c r="Q233" s="1010"/>
      <c r="R233" s="1010"/>
      <c r="S233" s="1010"/>
    </row>
    <row r="234" spans="1:19" s="10" customFormat="1" ht="13.8" thickBot="1">
      <c r="A234" s="998"/>
      <c r="B234" s="1019" t="s">
        <v>1473</v>
      </c>
      <c r="C234" s="1026"/>
      <c r="D234" s="1026"/>
      <c r="E234" s="1027"/>
      <c r="F234" s="1083">
        <f>SUM(F111:F233)</f>
        <v>0</v>
      </c>
      <c r="G234" s="1010"/>
      <c r="H234" s="1010"/>
      <c r="I234" s="1010"/>
      <c r="J234" s="1010"/>
      <c r="K234" s="1010"/>
      <c r="L234" s="1010"/>
      <c r="M234" s="1010"/>
      <c r="N234" s="1010"/>
      <c r="O234" s="1010"/>
      <c r="P234" s="1010"/>
      <c r="Q234" s="1010"/>
      <c r="R234" s="1010"/>
      <c r="S234" s="1010"/>
    </row>
    <row r="235" spans="1:19" s="1068" customFormat="1">
      <c r="A235" s="1069"/>
      <c r="B235" s="1033"/>
      <c r="C235" s="927"/>
      <c r="D235" s="927"/>
      <c r="E235" s="1071"/>
      <c r="F235" s="927"/>
    </row>
    <row r="236" spans="1:19" s="1068" customFormat="1">
      <c r="A236" s="1021" t="s">
        <v>1472</v>
      </c>
      <c r="B236" s="1022" t="s">
        <v>2556</v>
      </c>
      <c r="C236" s="187"/>
      <c r="D236" s="187"/>
      <c r="E236" s="997"/>
      <c r="F236" s="187"/>
    </row>
    <row r="237" spans="1:19" s="1068" customFormat="1">
      <c r="A237" s="1023"/>
      <c r="B237" s="1024"/>
      <c r="C237" s="187"/>
      <c r="D237" s="187"/>
      <c r="E237" s="997"/>
      <c r="F237" s="187"/>
    </row>
    <row r="238" spans="1:19" s="1068" customFormat="1" ht="65.25" customHeight="1">
      <c r="A238" s="1018" t="s">
        <v>1429</v>
      </c>
      <c r="B238" s="10" t="s">
        <v>2557</v>
      </c>
      <c r="C238" s="1089"/>
      <c r="D238" s="187"/>
      <c r="E238" s="997"/>
      <c r="F238" s="187"/>
    </row>
    <row r="239" spans="1:19" s="1068" customFormat="1">
      <c r="A239" s="1018" t="s">
        <v>2558</v>
      </c>
      <c r="B239" s="1072" t="s">
        <v>2559</v>
      </c>
      <c r="C239" s="187" t="s">
        <v>1076</v>
      </c>
      <c r="D239" s="187">
        <v>60</v>
      </c>
      <c r="E239" s="997"/>
      <c r="F239" s="187">
        <f>D239*E239</f>
        <v>0</v>
      </c>
    </row>
    <row r="240" spans="1:19" s="1068" customFormat="1">
      <c r="A240" s="1018" t="s">
        <v>2560</v>
      </c>
      <c r="B240" s="1072" t="s">
        <v>2561</v>
      </c>
      <c r="C240" s="187" t="s">
        <v>1076</v>
      </c>
      <c r="D240" s="187">
        <v>60</v>
      </c>
      <c r="E240" s="997"/>
      <c r="F240" s="187">
        <f>D240*E240</f>
        <v>0</v>
      </c>
    </row>
    <row r="241" spans="1:6" s="1068" customFormat="1">
      <c r="A241" s="1018" t="s">
        <v>2562</v>
      </c>
      <c r="B241" s="1072" t="s">
        <v>2563</v>
      </c>
      <c r="C241" s="187" t="s">
        <v>1076</v>
      </c>
      <c r="D241" s="187">
        <v>70</v>
      </c>
      <c r="E241" s="997"/>
      <c r="F241" s="187">
        <f>D241*E241</f>
        <v>0</v>
      </c>
    </row>
    <row r="242" spans="1:6" s="1068" customFormat="1">
      <c r="A242" s="1004"/>
      <c r="B242" s="1072"/>
      <c r="C242" s="187"/>
      <c r="D242" s="187"/>
      <c r="E242" s="997"/>
      <c r="F242" s="187"/>
    </row>
    <row r="243" spans="1:6" s="1068" customFormat="1" ht="39.6">
      <c r="A243" s="1018" t="s">
        <v>1430</v>
      </c>
      <c r="B243" s="10" t="s">
        <v>2564</v>
      </c>
      <c r="C243" s="187"/>
      <c r="D243" s="187"/>
      <c r="E243" s="997"/>
      <c r="F243" s="187"/>
    </row>
    <row r="244" spans="1:6" s="1068" customFormat="1">
      <c r="A244" s="1018" t="s">
        <v>1431</v>
      </c>
      <c r="B244" s="1072" t="s">
        <v>2565</v>
      </c>
      <c r="C244" s="1089" t="s">
        <v>258</v>
      </c>
      <c r="D244" s="187">
        <v>1</v>
      </c>
      <c r="E244" s="997"/>
      <c r="F244" s="187">
        <f>D244*E244</f>
        <v>0</v>
      </c>
    </row>
    <row r="245" spans="1:6" s="1068" customFormat="1">
      <c r="A245" s="1018" t="s">
        <v>1432</v>
      </c>
      <c r="B245" s="1073" t="s">
        <v>2566</v>
      </c>
      <c r="C245" s="1089" t="s">
        <v>258</v>
      </c>
      <c r="D245" s="187">
        <v>2</v>
      </c>
      <c r="E245" s="997"/>
      <c r="F245" s="187">
        <f>D245*E245</f>
        <v>0</v>
      </c>
    </row>
    <row r="246" spans="1:6" s="1068" customFormat="1">
      <c r="A246" s="1004"/>
      <c r="B246" s="1072"/>
      <c r="C246" s="187"/>
      <c r="D246" s="187"/>
      <c r="E246" s="997"/>
      <c r="F246" s="187"/>
    </row>
    <row r="247" spans="1:6" s="1068" customFormat="1">
      <c r="A247" s="1018" t="s">
        <v>1433</v>
      </c>
      <c r="B247" s="10" t="s">
        <v>2567</v>
      </c>
      <c r="C247" s="187"/>
      <c r="D247" s="187"/>
      <c r="E247" s="997"/>
      <c r="F247" s="187"/>
    </row>
    <row r="248" spans="1:6" s="1068" customFormat="1">
      <c r="A248" s="1018" t="s">
        <v>1619</v>
      </c>
      <c r="B248" s="1074" t="s">
        <v>2659</v>
      </c>
      <c r="C248" s="1089" t="s">
        <v>258</v>
      </c>
      <c r="D248" s="187">
        <v>2</v>
      </c>
      <c r="E248" s="997"/>
      <c r="F248" s="187">
        <f>D248*E248</f>
        <v>0</v>
      </c>
    </row>
    <row r="249" spans="1:6" s="1068" customFormat="1">
      <c r="A249" s="1018" t="s">
        <v>1620</v>
      </c>
      <c r="B249" s="1074" t="s">
        <v>2660</v>
      </c>
      <c r="C249" s="1089" t="s">
        <v>258</v>
      </c>
      <c r="D249" s="187">
        <v>2</v>
      </c>
      <c r="E249" s="997"/>
      <c r="F249" s="187">
        <f>D249*E249</f>
        <v>0</v>
      </c>
    </row>
    <row r="250" spans="1:6" s="1068" customFormat="1">
      <c r="A250" s="1018" t="s">
        <v>1621</v>
      </c>
      <c r="B250" s="1074" t="s">
        <v>2661</v>
      </c>
      <c r="C250" s="1089" t="s">
        <v>258</v>
      </c>
      <c r="D250" s="187">
        <v>1</v>
      </c>
      <c r="E250" s="997"/>
      <c r="F250" s="187">
        <f>D250*E250</f>
        <v>0</v>
      </c>
    </row>
    <row r="251" spans="1:6" s="1068" customFormat="1">
      <c r="A251" s="1004"/>
      <c r="B251" s="1074"/>
      <c r="C251" s="1089"/>
      <c r="D251" s="187"/>
      <c r="E251" s="997"/>
      <c r="F251" s="187"/>
    </row>
    <row r="252" spans="1:6" s="1068" customFormat="1" ht="26.4">
      <c r="A252" s="1018" t="s">
        <v>2568</v>
      </c>
      <c r="B252" s="10" t="s">
        <v>2569</v>
      </c>
      <c r="C252" s="187" t="s">
        <v>1076</v>
      </c>
      <c r="D252" s="187">
        <v>190</v>
      </c>
      <c r="E252" s="997"/>
      <c r="F252" s="187">
        <f>D252*E252</f>
        <v>0</v>
      </c>
    </row>
    <row r="253" spans="1:6" s="1068" customFormat="1">
      <c r="A253" s="1004"/>
      <c r="B253" s="1072"/>
      <c r="C253" s="1089"/>
      <c r="D253" s="187"/>
      <c r="E253" s="997"/>
      <c r="F253" s="187"/>
    </row>
    <row r="254" spans="1:6" s="1068" customFormat="1">
      <c r="A254" s="1004"/>
      <c r="B254" s="10"/>
      <c r="C254" s="1089"/>
      <c r="D254" s="187"/>
      <c r="E254" s="997"/>
      <c r="F254" s="187"/>
    </row>
    <row r="255" spans="1:6" s="1068" customFormat="1" ht="26.4">
      <c r="A255" s="1018" t="s">
        <v>1434</v>
      </c>
      <c r="B255" s="1073" t="s">
        <v>2570</v>
      </c>
      <c r="C255" s="187" t="s">
        <v>1076</v>
      </c>
      <c r="D255" s="187">
        <v>190</v>
      </c>
      <c r="E255" s="997"/>
      <c r="F255" s="187">
        <f>D255*E255</f>
        <v>0</v>
      </c>
    </row>
    <row r="256" spans="1:6" s="1068" customFormat="1">
      <c r="A256" s="1004"/>
      <c r="B256" s="535"/>
      <c r="C256" s="1089"/>
      <c r="D256" s="187"/>
      <c r="E256" s="997"/>
      <c r="F256" s="187"/>
    </row>
    <row r="257" spans="1:6" s="1068" customFormat="1">
      <c r="A257" s="1004"/>
      <c r="B257" s="10"/>
      <c r="C257" s="1089"/>
      <c r="D257" s="187"/>
      <c r="E257" s="997"/>
      <c r="F257" s="187"/>
    </row>
    <row r="258" spans="1:6" s="1068" customFormat="1" ht="26.4">
      <c r="A258" s="1018" t="s">
        <v>1435</v>
      </c>
      <c r="B258" s="1073" t="s">
        <v>2571</v>
      </c>
      <c r="C258" s="1089"/>
      <c r="D258" s="187"/>
      <c r="E258" s="997"/>
      <c r="F258" s="187"/>
    </row>
    <row r="259" spans="1:6" s="1068" customFormat="1">
      <c r="A259" s="1004"/>
      <c r="B259" s="1074"/>
      <c r="C259" s="1089" t="s">
        <v>258</v>
      </c>
      <c r="D259" s="187">
        <v>1</v>
      </c>
      <c r="E259" s="997"/>
      <c r="F259" s="187">
        <f>D259*E259</f>
        <v>0</v>
      </c>
    </row>
    <row r="260" spans="1:6" s="1068" customFormat="1">
      <c r="A260" s="1004"/>
      <c r="B260" s="1017"/>
      <c r="C260" s="1089"/>
      <c r="D260" s="187"/>
      <c r="E260" s="997"/>
      <c r="F260" s="187"/>
    </row>
    <row r="261" spans="1:6" s="1068" customFormat="1" ht="26.4">
      <c r="A261" s="1018" t="s">
        <v>1436</v>
      </c>
      <c r="B261" s="10" t="s">
        <v>2572</v>
      </c>
      <c r="C261" s="187"/>
      <c r="D261" s="187"/>
      <c r="E261" s="997"/>
      <c r="F261" s="187"/>
    </row>
    <row r="262" spans="1:6" s="1068" customFormat="1">
      <c r="A262" s="1018"/>
      <c r="B262" s="533"/>
      <c r="C262" s="187" t="s">
        <v>339</v>
      </c>
      <c r="D262" s="187">
        <v>1</v>
      </c>
      <c r="E262" s="997"/>
      <c r="F262" s="187">
        <f>D262*E262</f>
        <v>0</v>
      </c>
    </row>
    <row r="263" spans="1:6" s="1068" customFormat="1">
      <c r="A263" s="1004"/>
      <c r="B263" s="533"/>
      <c r="C263" s="187"/>
      <c r="D263" s="187"/>
      <c r="E263" s="997"/>
      <c r="F263" s="187"/>
    </row>
    <row r="264" spans="1:6" s="1068" customFormat="1" ht="39.6">
      <c r="A264" s="1018" t="s">
        <v>1437</v>
      </c>
      <c r="B264" s="10" t="s">
        <v>2573</v>
      </c>
      <c r="C264" s="187"/>
      <c r="D264" s="187"/>
      <c r="E264" s="997"/>
      <c r="F264" s="187"/>
    </row>
    <row r="265" spans="1:6" s="1068" customFormat="1">
      <c r="A265" s="1018" t="s">
        <v>2574</v>
      </c>
      <c r="B265" s="533" t="s">
        <v>2575</v>
      </c>
      <c r="C265" s="187" t="s">
        <v>339</v>
      </c>
      <c r="D265" s="187">
        <v>1</v>
      </c>
      <c r="E265" s="997"/>
      <c r="F265" s="187">
        <f>D265*E265</f>
        <v>0</v>
      </c>
    </row>
    <row r="266" spans="1:6" s="1068" customFormat="1">
      <c r="A266" s="1018" t="s">
        <v>2576</v>
      </c>
      <c r="B266" s="510" t="s">
        <v>2577</v>
      </c>
      <c r="C266" s="187" t="s">
        <v>258</v>
      </c>
      <c r="D266" s="187">
        <v>1</v>
      </c>
      <c r="E266" s="997"/>
      <c r="F266" s="187">
        <f>D266*E266</f>
        <v>0</v>
      </c>
    </row>
    <row r="267" spans="1:6" s="1068" customFormat="1">
      <c r="A267" s="1018" t="s">
        <v>2578</v>
      </c>
      <c r="B267" s="533" t="s">
        <v>2579</v>
      </c>
      <c r="C267" s="187" t="s">
        <v>258</v>
      </c>
      <c r="D267" s="187">
        <v>1</v>
      </c>
      <c r="E267" s="997"/>
      <c r="F267" s="187">
        <f>D267*E267</f>
        <v>0</v>
      </c>
    </row>
    <row r="268" spans="1:6" s="1068" customFormat="1">
      <c r="A268" s="1018" t="s">
        <v>2580</v>
      </c>
      <c r="B268" s="533" t="s">
        <v>2581</v>
      </c>
      <c r="C268" s="187" t="s">
        <v>258</v>
      </c>
      <c r="D268" s="187">
        <v>1</v>
      </c>
      <c r="E268" s="997"/>
      <c r="F268" s="187">
        <f>D268*E268</f>
        <v>0</v>
      </c>
    </row>
    <row r="269" spans="1:6" s="1068" customFormat="1" ht="26.4">
      <c r="A269" s="1018" t="s">
        <v>2582</v>
      </c>
      <c r="B269" s="533" t="s">
        <v>2583</v>
      </c>
      <c r="C269" s="187" t="s">
        <v>258</v>
      </c>
      <c r="D269" s="187">
        <v>1</v>
      </c>
      <c r="E269" s="997"/>
      <c r="F269" s="187">
        <f>D269*E269</f>
        <v>0</v>
      </c>
    </row>
    <row r="270" spans="1:6" s="1068" customFormat="1">
      <c r="A270" s="1018"/>
      <c r="B270" s="510"/>
      <c r="C270" s="187"/>
      <c r="D270" s="187"/>
      <c r="E270" s="997"/>
      <c r="F270" s="187"/>
    </row>
    <row r="271" spans="1:6" s="1068" customFormat="1" ht="52.8">
      <c r="A271" s="1018" t="s">
        <v>1438</v>
      </c>
      <c r="B271" s="10" t="s">
        <v>2584</v>
      </c>
      <c r="C271" s="187"/>
      <c r="D271" s="187"/>
      <c r="E271" s="997"/>
      <c r="F271" s="187"/>
    </row>
    <row r="272" spans="1:6" s="1068" customFormat="1">
      <c r="A272" s="1018" t="s">
        <v>2585</v>
      </c>
      <c r="B272" s="533" t="s">
        <v>2579</v>
      </c>
      <c r="C272" s="187" t="s">
        <v>258</v>
      </c>
      <c r="D272" s="187">
        <v>2</v>
      </c>
      <c r="E272" s="997"/>
      <c r="F272" s="187">
        <f t="shared" ref="F272:F302" si="3">D272*E272</f>
        <v>0</v>
      </c>
    </row>
    <row r="273" spans="1:6" s="1068" customFormat="1">
      <c r="A273" s="1018" t="s">
        <v>2586</v>
      </c>
      <c r="B273" s="533" t="s">
        <v>2587</v>
      </c>
      <c r="C273" s="187" t="s">
        <v>258</v>
      </c>
      <c r="D273" s="187">
        <v>1</v>
      </c>
      <c r="E273" s="997"/>
      <c r="F273" s="187">
        <f t="shared" si="3"/>
        <v>0</v>
      </c>
    </row>
    <row r="274" spans="1:6" s="1068" customFormat="1">
      <c r="A274" s="1018" t="s">
        <v>2588</v>
      </c>
      <c r="B274" s="533" t="s">
        <v>2581</v>
      </c>
      <c r="C274" s="187" t="s">
        <v>258</v>
      </c>
      <c r="D274" s="187">
        <v>2</v>
      </c>
      <c r="E274" s="997"/>
      <c r="F274" s="187">
        <f t="shared" si="3"/>
        <v>0</v>
      </c>
    </row>
    <row r="275" spans="1:6" s="1068" customFormat="1">
      <c r="A275" s="1018" t="s">
        <v>2589</v>
      </c>
      <c r="B275" s="533" t="s">
        <v>2590</v>
      </c>
      <c r="C275" s="187" t="s">
        <v>258</v>
      </c>
      <c r="D275" s="187">
        <v>1</v>
      </c>
      <c r="E275" s="997"/>
      <c r="F275" s="187">
        <f t="shared" si="3"/>
        <v>0</v>
      </c>
    </row>
    <row r="276" spans="1:6" s="1068" customFormat="1">
      <c r="A276" s="1018" t="s">
        <v>2591</v>
      </c>
      <c r="B276" s="505" t="s">
        <v>2592</v>
      </c>
      <c r="C276" s="187" t="s">
        <v>258</v>
      </c>
      <c r="D276" s="187">
        <v>3</v>
      </c>
      <c r="E276" s="997"/>
      <c r="F276" s="187">
        <f t="shared" si="3"/>
        <v>0</v>
      </c>
    </row>
    <row r="277" spans="1:6" s="1068" customFormat="1">
      <c r="A277" s="1018" t="s">
        <v>2593</v>
      </c>
      <c r="B277" s="505" t="s">
        <v>2594</v>
      </c>
      <c r="C277" s="187" t="s">
        <v>258</v>
      </c>
      <c r="D277" s="187">
        <v>3</v>
      </c>
      <c r="E277" s="997"/>
      <c r="F277" s="187">
        <f t="shared" si="3"/>
        <v>0</v>
      </c>
    </row>
    <row r="278" spans="1:6" s="1068" customFormat="1">
      <c r="A278" s="1018" t="s">
        <v>2595</v>
      </c>
      <c r="B278" s="505" t="s">
        <v>2596</v>
      </c>
      <c r="C278" s="187" t="s">
        <v>258</v>
      </c>
      <c r="D278" s="187">
        <v>1</v>
      </c>
      <c r="E278" s="997"/>
      <c r="F278" s="187">
        <f t="shared" si="3"/>
        <v>0</v>
      </c>
    </row>
    <row r="279" spans="1:6" s="1068" customFormat="1">
      <c r="A279" s="1018" t="s">
        <v>2597</v>
      </c>
      <c r="B279" s="505" t="s">
        <v>2598</v>
      </c>
      <c r="C279" s="187" t="s">
        <v>258</v>
      </c>
      <c r="D279" s="187">
        <v>1</v>
      </c>
      <c r="E279" s="997"/>
      <c r="F279" s="187">
        <f t="shared" si="3"/>
        <v>0</v>
      </c>
    </row>
    <row r="280" spans="1:6" s="1068" customFormat="1">
      <c r="A280" s="1018" t="s">
        <v>2599</v>
      </c>
      <c r="B280" s="1025" t="s">
        <v>2600</v>
      </c>
      <c r="C280" s="187" t="s">
        <v>258</v>
      </c>
      <c r="D280" s="187">
        <v>1</v>
      </c>
      <c r="E280" s="997"/>
      <c r="F280" s="187">
        <f t="shared" si="3"/>
        <v>0</v>
      </c>
    </row>
    <row r="281" spans="1:6" s="1068" customFormat="1" ht="13.5" customHeight="1">
      <c r="A281" s="1018" t="s">
        <v>2601</v>
      </c>
      <c r="B281" s="1025" t="s">
        <v>2602</v>
      </c>
      <c r="C281" s="187" t="s">
        <v>258</v>
      </c>
      <c r="D281" s="187">
        <v>1</v>
      </c>
      <c r="E281" s="997"/>
      <c r="F281" s="187">
        <f t="shared" si="3"/>
        <v>0</v>
      </c>
    </row>
    <row r="282" spans="1:6" s="1068" customFormat="1" ht="26.4">
      <c r="A282" s="1018" t="s">
        <v>2603</v>
      </c>
      <c r="B282" s="505" t="s">
        <v>2604</v>
      </c>
      <c r="C282" s="187" t="s">
        <v>258</v>
      </c>
      <c r="D282" s="187">
        <v>1</v>
      </c>
      <c r="E282" s="997"/>
      <c r="F282" s="187">
        <f t="shared" si="3"/>
        <v>0</v>
      </c>
    </row>
    <row r="283" spans="1:6" s="1068" customFormat="1" ht="26.4">
      <c r="A283" s="1018" t="s">
        <v>2605</v>
      </c>
      <c r="B283" s="505" t="s">
        <v>2606</v>
      </c>
      <c r="C283" s="187" t="s">
        <v>258</v>
      </c>
      <c r="D283" s="187">
        <v>1</v>
      </c>
      <c r="E283" s="997"/>
      <c r="F283" s="187">
        <f t="shared" si="3"/>
        <v>0</v>
      </c>
    </row>
    <row r="284" spans="1:6" s="1068" customFormat="1" ht="26.4">
      <c r="A284" s="1018" t="s">
        <v>2607</v>
      </c>
      <c r="B284" s="505" t="s">
        <v>2608</v>
      </c>
      <c r="C284" s="187" t="s">
        <v>258</v>
      </c>
      <c r="D284" s="187">
        <v>1</v>
      </c>
      <c r="E284" s="997"/>
      <c r="F284" s="187">
        <f t="shared" si="3"/>
        <v>0</v>
      </c>
    </row>
    <row r="285" spans="1:6" s="1068" customFormat="1" ht="26.4">
      <c r="A285" s="1018" t="s">
        <v>2609</v>
      </c>
      <c r="B285" s="505" t="s">
        <v>2610</v>
      </c>
      <c r="C285" s="187" t="s">
        <v>258</v>
      </c>
      <c r="D285" s="187">
        <v>1</v>
      </c>
      <c r="E285" s="997"/>
      <c r="F285" s="187">
        <f t="shared" si="3"/>
        <v>0</v>
      </c>
    </row>
    <row r="286" spans="1:6" s="1068" customFormat="1" ht="26.4">
      <c r="A286" s="1018" t="s">
        <v>2611</v>
      </c>
      <c r="B286" s="505" t="s">
        <v>2612</v>
      </c>
      <c r="C286" s="187" t="s">
        <v>258</v>
      </c>
      <c r="D286" s="187">
        <v>1</v>
      </c>
      <c r="E286" s="997"/>
      <c r="F286" s="187">
        <f t="shared" si="3"/>
        <v>0</v>
      </c>
    </row>
    <row r="287" spans="1:6" s="1068" customFormat="1" ht="26.4">
      <c r="A287" s="1018" t="s">
        <v>2613</v>
      </c>
      <c r="B287" s="505" t="s">
        <v>2614</v>
      </c>
      <c r="C287" s="187" t="s">
        <v>258</v>
      </c>
      <c r="D287" s="187">
        <v>1</v>
      </c>
      <c r="E287" s="997"/>
      <c r="F287" s="187">
        <f t="shared" si="3"/>
        <v>0</v>
      </c>
    </row>
    <row r="288" spans="1:6" s="1068" customFormat="1" ht="26.4">
      <c r="A288" s="1018" t="s">
        <v>2615</v>
      </c>
      <c r="B288" s="510" t="s">
        <v>2616</v>
      </c>
      <c r="C288" s="187" t="s">
        <v>258</v>
      </c>
      <c r="D288" s="187">
        <v>1</v>
      </c>
      <c r="E288" s="997"/>
      <c r="F288" s="187">
        <f t="shared" si="3"/>
        <v>0</v>
      </c>
    </row>
    <row r="289" spans="1:6" s="1068" customFormat="1" ht="26.4">
      <c r="A289" s="1018" t="s">
        <v>2617</v>
      </c>
      <c r="B289" s="510" t="s">
        <v>2618</v>
      </c>
      <c r="C289" s="187" t="s">
        <v>258</v>
      </c>
      <c r="D289" s="187">
        <v>1</v>
      </c>
      <c r="E289" s="997"/>
      <c r="F289" s="187">
        <f t="shared" si="3"/>
        <v>0</v>
      </c>
    </row>
    <row r="290" spans="1:6" s="1068" customFormat="1" ht="26.4">
      <c r="A290" s="1018" t="s">
        <v>2619</v>
      </c>
      <c r="B290" s="510" t="s">
        <v>2620</v>
      </c>
      <c r="C290" s="187" t="s">
        <v>258</v>
      </c>
      <c r="D290" s="187">
        <v>1</v>
      </c>
      <c r="E290" s="997"/>
      <c r="F290" s="187">
        <f t="shared" si="3"/>
        <v>0</v>
      </c>
    </row>
    <row r="291" spans="1:6" s="1068" customFormat="1" ht="26.4">
      <c r="A291" s="1018" t="s">
        <v>2621</v>
      </c>
      <c r="B291" s="510" t="s">
        <v>2622</v>
      </c>
      <c r="C291" s="187" t="s">
        <v>258</v>
      </c>
      <c r="D291" s="187">
        <v>1</v>
      </c>
      <c r="E291" s="997"/>
      <c r="F291" s="187">
        <f t="shared" si="3"/>
        <v>0</v>
      </c>
    </row>
    <row r="292" spans="1:6" s="1068" customFormat="1" ht="26.4">
      <c r="A292" s="1018" t="s">
        <v>2623</v>
      </c>
      <c r="B292" s="510" t="s">
        <v>2624</v>
      </c>
      <c r="C292" s="187" t="s">
        <v>258</v>
      </c>
      <c r="D292" s="187">
        <v>1</v>
      </c>
      <c r="E292" s="997"/>
      <c r="F292" s="187">
        <f t="shared" si="3"/>
        <v>0</v>
      </c>
    </row>
    <row r="293" spans="1:6" s="1068" customFormat="1" ht="26.4">
      <c r="A293" s="1018" t="s">
        <v>2625</v>
      </c>
      <c r="B293" s="510" t="s">
        <v>2626</v>
      </c>
      <c r="C293" s="187" t="s">
        <v>258</v>
      </c>
      <c r="D293" s="187">
        <v>1</v>
      </c>
      <c r="E293" s="997"/>
      <c r="F293" s="187">
        <f t="shared" si="3"/>
        <v>0</v>
      </c>
    </row>
    <row r="294" spans="1:6" s="1068" customFormat="1" ht="26.4">
      <c r="A294" s="1018" t="s">
        <v>2627</v>
      </c>
      <c r="B294" s="510" t="s">
        <v>2628</v>
      </c>
      <c r="C294" s="187" t="s">
        <v>258</v>
      </c>
      <c r="D294" s="187">
        <v>1</v>
      </c>
      <c r="E294" s="997"/>
      <c r="F294" s="187">
        <f t="shared" si="3"/>
        <v>0</v>
      </c>
    </row>
    <row r="295" spans="1:6" s="1068" customFormat="1" ht="26.4">
      <c r="A295" s="1018" t="s">
        <v>2629</v>
      </c>
      <c r="B295" s="505" t="s">
        <v>2630</v>
      </c>
      <c r="C295" s="187" t="s">
        <v>258</v>
      </c>
      <c r="D295" s="187">
        <v>1</v>
      </c>
      <c r="E295" s="997"/>
      <c r="F295" s="187">
        <f t="shared" si="3"/>
        <v>0</v>
      </c>
    </row>
    <row r="296" spans="1:6" s="1068" customFormat="1" ht="26.4">
      <c r="A296" s="1018" t="s">
        <v>2631</v>
      </c>
      <c r="B296" s="505" t="s">
        <v>2632</v>
      </c>
      <c r="C296" s="187" t="s">
        <v>258</v>
      </c>
      <c r="D296" s="187">
        <v>1</v>
      </c>
      <c r="E296" s="997"/>
      <c r="F296" s="187">
        <f t="shared" si="3"/>
        <v>0</v>
      </c>
    </row>
    <row r="297" spans="1:6" s="1068" customFormat="1" ht="26.4">
      <c r="A297" s="1018" t="s">
        <v>2633</v>
      </c>
      <c r="B297" s="510" t="s">
        <v>2634</v>
      </c>
      <c r="C297" s="187" t="s">
        <v>258</v>
      </c>
      <c r="D297" s="187">
        <v>1</v>
      </c>
      <c r="E297" s="997"/>
      <c r="F297" s="187">
        <f t="shared" si="3"/>
        <v>0</v>
      </c>
    </row>
    <row r="298" spans="1:6" s="1068" customFormat="1" ht="26.4">
      <c r="A298" s="1018" t="s">
        <v>2635</v>
      </c>
      <c r="B298" s="510" t="s">
        <v>2636</v>
      </c>
      <c r="C298" s="187" t="s">
        <v>258</v>
      </c>
      <c r="D298" s="187">
        <v>1</v>
      </c>
      <c r="E298" s="997"/>
      <c r="F298" s="187">
        <f t="shared" si="3"/>
        <v>0</v>
      </c>
    </row>
    <row r="299" spans="1:6" s="1068" customFormat="1" ht="26.4">
      <c r="A299" s="1018" t="s">
        <v>2637</v>
      </c>
      <c r="B299" s="510" t="s">
        <v>2638</v>
      </c>
      <c r="C299" s="187" t="s">
        <v>258</v>
      </c>
      <c r="D299" s="187">
        <v>1</v>
      </c>
      <c r="E299" s="997"/>
      <c r="F299" s="187">
        <f t="shared" si="3"/>
        <v>0</v>
      </c>
    </row>
    <row r="300" spans="1:6" s="1068" customFormat="1" ht="26.4">
      <c r="A300" s="1018" t="s">
        <v>2639</v>
      </c>
      <c r="B300" s="510" t="s">
        <v>2640</v>
      </c>
      <c r="C300" s="187" t="s">
        <v>258</v>
      </c>
      <c r="D300" s="187">
        <v>1</v>
      </c>
      <c r="E300" s="997"/>
      <c r="F300" s="187">
        <f t="shared" si="3"/>
        <v>0</v>
      </c>
    </row>
    <row r="301" spans="1:6" s="1068" customFormat="1" ht="26.4">
      <c r="A301" s="1018" t="s">
        <v>2641</v>
      </c>
      <c r="B301" s="533" t="s">
        <v>2642</v>
      </c>
      <c r="C301" s="187" t="s">
        <v>258</v>
      </c>
      <c r="D301" s="187">
        <v>1</v>
      </c>
      <c r="E301" s="997"/>
      <c r="F301" s="187">
        <f t="shared" si="3"/>
        <v>0</v>
      </c>
    </row>
    <row r="302" spans="1:6" s="1068" customFormat="1" ht="26.4">
      <c r="A302" s="1018" t="s">
        <v>2643</v>
      </c>
      <c r="B302" s="533" t="s">
        <v>2644</v>
      </c>
      <c r="C302" s="187" t="s">
        <v>1076</v>
      </c>
      <c r="D302" s="187">
        <v>2</v>
      </c>
      <c r="E302" s="997"/>
      <c r="F302" s="187">
        <f t="shared" si="3"/>
        <v>0</v>
      </c>
    </row>
    <row r="303" spans="1:6" s="1068" customFormat="1" ht="13.8" thickBot="1">
      <c r="A303" s="1018"/>
      <c r="B303" s="1033"/>
      <c r="C303" s="187"/>
      <c r="D303" s="187"/>
      <c r="E303" s="997"/>
      <c r="F303" s="187"/>
    </row>
    <row r="304" spans="1:6" s="1068" customFormat="1" ht="13.8" thickBot="1">
      <c r="A304" s="998"/>
      <c r="B304" s="1019" t="s">
        <v>1439</v>
      </c>
      <c r="C304" s="1026"/>
      <c r="D304" s="1026"/>
      <c r="E304" s="1027"/>
      <c r="F304" s="1083">
        <f>SUM(F238:F303)</f>
        <v>0</v>
      </c>
    </row>
    <row r="305" spans="1:6" s="1068" customFormat="1">
      <c r="A305" s="1002"/>
      <c r="B305" s="510"/>
      <c r="C305" s="507"/>
      <c r="D305" s="507"/>
      <c r="E305" s="1037"/>
      <c r="F305" s="187"/>
    </row>
    <row r="306" spans="1:6" s="1068" customFormat="1">
      <c r="A306" s="1028" t="s">
        <v>1440</v>
      </c>
      <c r="B306" s="1022" t="s">
        <v>1379</v>
      </c>
      <c r="C306" s="1084"/>
      <c r="D306" s="1084"/>
      <c r="E306" s="1037"/>
      <c r="F306" s="1085"/>
    </row>
    <row r="307" spans="1:6" s="1068" customFormat="1">
      <c r="A307" s="1031"/>
      <c r="B307" s="510"/>
      <c r="C307" s="507"/>
      <c r="D307" s="1085"/>
      <c r="E307" s="1086"/>
      <c r="F307" s="1085"/>
    </row>
    <row r="308" spans="1:6" s="1068" customFormat="1">
      <c r="A308" s="1031"/>
      <c r="B308" s="510" t="s">
        <v>2645</v>
      </c>
      <c r="C308" s="507"/>
      <c r="D308" s="1085"/>
      <c r="E308" s="1086"/>
      <c r="F308" s="1085"/>
    </row>
    <row r="309" spans="1:6" s="1068" customFormat="1" ht="179.25" customHeight="1">
      <c r="A309" s="1018" t="s">
        <v>1441</v>
      </c>
      <c r="B309" s="10" t="s">
        <v>2646</v>
      </c>
      <c r="C309" s="187"/>
      <c r="D309" s="187"/>
      <c r="E309" s="997"/>
      <c r="F309" s="187"/>
    </row>
    <row r="310" spans="1:6" s="1068" customFormat="1" ht="84.75" customHeight="1">
      <c r="A310" s="1018"/>
      <c r="B310" s="10" t="s">
        <v>2647</v>
      </c>
      <c r="C310" s="187"/>
      <c r="D310" s="187"/>
      <c r="E310" s="997"/>
      <c r="F310" s="187"/>
    </row>
    <row r="311" spans="1:6" s="1068" customFormat="1">
      <c r="A311" s="1018"/>
      <c r="B311" s="10" t="s">
        <v>2648</v>
      </c>
      <c r="C311" s="187"/>
      <c r="D311" s="187"/>
      <c r="E311" s="997"/>
      <c r="F311" s="187"/>
    </row>
    <row r="312" spans="1:6" s="1068" customFormat="1">
      <c r="A312" s="1018" t="s">
        <v>1442</v>
      </c>
      <c r="B312" s="505" t="s">
        <v>1399</v>
      </c>
      <c r="C312" s="187" t="s">
        <v>1076</v>
      </c>
      <c r="D312" s="187">
        <v>10</v>
      </c>
      <c r="E312" s="997"/>
      <c r="F312" s="187">
        <f>D312*E312</f>
        <v>0</v>
      </c>
    </row>
    <row r="313" spans="1:6" s="1068" customFormat="1">
      <c r="A313" s="1018" t="s">
        <v>1443</v>
      </c>
      <c r="B313" s="505" t="s">
        <v>1380</v>
      </c>
      <c r="C313" s="187" t="s">
        <v>1076</v>
      </c>
      <c r="D313" s="187">
        <v>140</v>
      </c>
      <c r="E313" s="997"/>
      <c r="F313" s="187">
        <f>D313*E313</f>
        <v>0</v>
      </c>
    </row>
    <row r="314" spans="1:6" s="1068" customFormat="1">
      <c r="A314" s="1018" t="s">
        <v>1444</v>
      </c>
      <c r="B314" s="505" t="s">
        <v>1185</v>
      </c>
      <c r="C314" s="187" t="s">
        <v>1076</v>
      </c>
      <c r="D314" s="187">
        <v>5</v>
      </c>
      <c r="E314" s="997"/>
      <c r="F314" s="187">
        <f>D314*E314</f>
        <v>0</v>
      </c>
    </row>
    <row r="315" spans="1:6" s="1068" customFormat="1">
      <c r="A315" s="1018" t="s">
        <v>1445</v>
      </c>
      <c r="B315" s="505" t="s">
        <v>1381</v>
      </c>
      <c r="C315" s="187" t="s">
        <v>1076</v>
      </c>
      <c r="D315" s="187">
        <v>15</v>
      </c>
      <c r="E315" s="997"/>
      <c r="F315" s="187">
        <f>D315*E315</f>
        <v>0</v>
      </c>
    </row>
    <row r="316" spans="1:6" s="1068" customFormat="1">
      <c r="A316" s="1018"/>
      <c r="B316" s="505"/>
      <c r="C316" s="187"/>
      <c r="D316" s="187"/>
      <c r="E316" s="997"/>
      <c r="F316" s="187"/>
    </row>
    <row r="317" spans="1:6" s="1068" customFormat="1">
      <c r="A317" s="1018" t="s">
        <v>1446</v>
      </c>
      <c r="B317" s="505" t="s">
        <v>1382</v>
      </c>
      <c r="C317" s="187" t="s">
        <v>258</v>
      </c>
      <c r="D317" s="187">
        <v>8</v>
      </c>
      <c r="E317" s="997"/>
      <c r="F317" s="187">
        <f>D317*E317</f>
        <v>0</v>
      </c>
    </row>
    <row r="318" spans="1:6" s="1068" customFormat="1">
      <c r="A318" s="1018" t="s">
        <v>1447</v>
      </c>
      <c r="B318" s="505" t="s">
        <v>1400</v>
      </c>
      <c r="C318" s="187" t="s">
        <v>258</v>
      </c>
      <c r="D318" s="187">
        <v>3</v>
      </c>
      <c r="E318" s="997"/>
      <c r="F318" s="187">
        <f>D318*E318</f>
        <v>0</v>
      </c>
    </row>
    <row r="319" spans="1:6" s="1068" customFormat="1">
      <c r="A319" s="1018" t="s">
        <v>1448</v>
      </c>
      <c r="B319" s="505" t="s">
        <v>1383</v>
      </c>
      <c r="C319" s="187" t="s">
        <v>258</v>
      </c>
      <c r="D319" s="187">
        <v>28</v>
      </c>
      <c r="E319" s="997"/>
      <c r="F319" s="187">
        <f>D319*E319</f>
        <v>0</v>
      </c>
    </row>
    <row r="320" spans="1:6" s="1068" customFormat="1">
      <c r="A320" s="1018" t="s">
        <v>1449</v>
      </c>
      <c r="B320" s="505" t="s">
        <v>1384</v>
      </c>
      <c r="C320" s="187" t="s">
        <v>258</v>
      </c>
      <c r="D320" s="187">
        <v>1</v>
      </c>
      <c r="E320" s="997"/>
      <c r="F320" s="187">
        <f>D320*E320</f>
        <v>0</v>
      </c>
    </row>
    <row r="321" spans="1:6" s="1068" customFormat="1">
      <c r="A321" s="1018" t="s">
        <v>1450</v>
      </c>
      <c r="B321" s="505" t="s">
        <v>1385</v>
      </c>
      <c r="C321" s="187" t="s">
        <v>258</v>
      </c>
      <c r="D321" s="187">
        <v>5</v>
      </c>
      <c r="E321" s="997"/>
      <c r="F321" s="187">
        <f>D321*E321</f>
        <v>0</v>
      </c>
    </row>
    <row r="322" spans="1:6" s="1068" customFormat="1">
      <c r="A322" s="1018"/>
      <c r="B322" s="505"/>
      <c r="C322" s="187"/>
      <c r="D322" s="187"/>
      <c r="E322" s="997"/>
      <c r="F322" s="187"/>
    </row>
    <row r="323" spans="1:6" s="1068" customFormat="1" ht="26.4">
      <c r="A323" s="1018" t="s">
        <v>1451</v>
      </c>
      <c r="B323" s="505" t="s">
        <v>1386</v>
      </c>
      <c r="C323" s="187" t="s">
        <v>258</v>
      </c>
      <c r="D323" s="187">
        <v>2</v>
      </c>
      <c r="E323" s="997"/>
      <c r="F323" s="187">
        <f>D323*E323</f>
        <v>0</v>
      </c>
    </row>
    <row r="324" spans="1:6" s="1068" customFormat="1" ht="26.4">
      <c r="A324" s="1018" t="s">
        <v>1452</v>
      </c>
      <c r="B324" s="505" t="s">
        <v>1401</v>
      </c>
      <c r="C324" s="187" t="s">
        <v>258</v>
      </c>
      <c r="D324" s="187">
        <v>2</v>
      </c>
      <c r="E324" s="997"/>
      <c r="F324" s="187">
        <f>D324*E324</f>
        <v>0</v>
      </c>
    </row>
    <row r="325" spans="1:6" s="1068" customFormat="1" ht="26.4">
      <c r="A325" s="1018" t="s">
        <v>1453</v>
      </c>
      <c r="B325" s="505" t="s">
        <v>1387</v>
      </c>
      <c r="C325" s="187" t="s">
        <v>258</v>
      </c>
      <c r="D325" s="187">
        <v>25</v>
      </c>
      <c r="E325" s="997"/>
      <c r="F325" s="187">
        <f>D325*E325</f>
        <v>0</v>
      </c>
    </row>
    <row r="326" spans="1:6" s="1068" customFormat="1" ht="26.4">
      <c r="A326" s="1018" t="s">
        <v>1454</v>
      </c>
      <c r="B326" s="505" t="s">
        <v>1388</v>
      </c>
      <c r="C326" s="187" t="s">
        <v>258</v>
      </c>
      <c r="D326" s="187">
        <v>2</v>
      </c>
      <c r="E326" s="997"/>
      <c r="F326" s="187">
        <f>D326*E326</f>
        <v>0</v>
      </c>
    </row>
    <row r="327" spans="1:6" s="1068" customFormat="1" ht="26.4">
      <c r="A327" s="1018" t="s">
        <v>1455</v>
      </c>
      <c r="B327" s="505" t="s">
        <v>1389</v>
      </c>
      <c r="C327" s="187" t="s">
        <v>258</v>
      </c>
      <c r="D327" s="187">
        <v>7</v>
      </c>
      <c r="E327" s="997"/>
      <c r="F327" s="187">
        <f>D327*E327</f>
        <v>0</v>
      </c>
    </row>
    <row r="328" spans="1:6" s="1068" customFormat="1">
      <c r="A328" s="1018"/>
      <c r="B328" s="505"/>
      <c r="C328" s="187"/>
      <c r="D328" s="187"/>
      <c r="E328" s="997"/>
      <c r="F328" s="187"/>
    </row>
    <row r="329" spans="1:6" s="1068" customFormat="1" ht="26.4">
      <c r="A329" s="1018" t="s">
        <v>1456</v>
      </c>
      <c r="B329" s="505" t="s">
        <v>2649</v>
      </c>
      <c r="C329" s="187" t="s">
        <v>258</v>
      </c>
      <c r="D329" s="187">
        <v>2</v>
      </c>
      <c r="E329" s="997"/>
      <c r="F329" s="187">
        <f t="shared" ref="F329:F334" si="4">D329*E329</f>
        <v>0</v>
      </c>
    </row>
    <row r="330" spans="1:6" s="1068" customFormat="1" ht="26.4">
      <c r="A330" s="1018" t="s">
        <v>1457</v>
      </c>
      <c r="B330" s="505" t="s">
        <v>1390</v>
      </c>
      <c r="C330" s="187" t="s">
        <v>258</v>
      </c>
      <c r="D330" s="187">
        <v>10</v>
      </c>
      <c r="E330" s="997"/>
      <c r="F330" s="187">
        <f t="shared" si="4"/>
        <v>0</v>
      </c>
    </row>
    <row r="331" spans="1:6" s="1068" customFormat="1" ht="26.4">
      <c r="A331" s="1018" t="s">
        <v>1458</v>
      </c>
      <c r="B331" s="505" t="s">
        <v>1391</v>
      </c>
      <c r="C331" s="187" t="s">
        <v>258</v>
      </c>
      <c r="D331" s="187">
        <v>10</v>
      </c>
      <c r="E331" s="997"/>
      <c r="F331" s="187">
        <f t="shared" si="4"/>
        <v>0</v>
      </c>
    </row>
    <row r="332" spans="1:6" s="1068" customFormat="1" ht="26.4">
      <c r="A332" s="1018" t="s">
        <v>1459</v>
      </c>
      <c r="B332" s="505" t="s">
        <v>1402</v>
      </c>
      <c r="C332" s="187" t="s">
        <v>258</v>
      </c>
      <c r="D332" s="187">
        <v>1</v>
      </c>
      <c r="E332" s="997"/>
      <c r="F332" s="187">
        <f t="shared" si="4"/>
        <v>0</v>
      </c>
    </row>
    <row r="333" spans="1:6" s="1068" customFormat="1" ht="26.4">
      <c r="A333" s="1018" t="s">
        <v>1460</v>
      </c>
      <c r="B333" s="505" t="s">
        <v>1392</v>
      </c>
      <c r="C333" s="187" t="s">
        <v>258</v>
      </c>
      <c r="D333" s="187">
        <v>5</v>
      </c>
      <c r="E333" s="997"/>
      <c r="F333" s="187">
        <f t="shared" si="4"/>
        <v>0</v>
      </c>
    </row>
    <row r="334" spans="1:6" s="1068" customFormat="1" ht="26.4">
      <c r="A334" s="1018" t="s">
        <v>1461</v>
      </c>
      <c r="B334" s="505" t="s">
        <v>1393</v>
      </c>
      <c r="C334" s="187" t="s">
        <v>258</v>
      </c>
      <c r="D334" s="187">
        <v>8</v>
      </c>
      <c r="E334" s="997"/>
      <c r="F334" s="187">
        <f t="shared" si="4"/>
        <v>0</v>
      </c>
    </row>
    <row r="335" spans="1:6" s="1068" customFormat="1">
      <c r="A335" s="1018"/>
      <c r="B335" s="505"/>
      <c r="C335" s="187"/>
      <c r="D335" s="187"/>
      <c r="E335" s="997"/>
      <c r="F335" s="187"/>
    </row>
    <row r="336" spans="1:6" s="1068" customFormat="1" ht="26.4">
      <c r="A336" s="1018" t="s">
        <v>1462</v>
      </c>
      <c r="B336" s="505" t="s">
        <v>2650</v>
      </c>
      <c r="C336" s="187" t="s">
        <v>258</v>
      </c>
      <c r="D336" s="187">
        <v>1</v>
      </c>
      <c r="E336" s="997"/>
      <c r="F336" s="187">
        <f>D336*E336</f>
        <v>0</v>
      </c>
    </row>
    <row r="337" spans="1:12" s="1068" customFormat="1" ht="26.4">
      <c r="A337" s="1018" t="s">
        <v>1463</v>
      </c>
      <c r="B337" s="505" t="s">
        <v>1403</v>
      </c>
      <c r="C337" s="187" t="s">
        <v>258</v>
      </c>
      <c r="D337" s="187">
        <v>1</v>
      </c>
      <c r="E337" s="997"/>
      <c r="F337" s="187">
        <f>D337*E337</f>
        <v>0</v>
      </c>
    </row>
    <row r="338" spans="1:12" s="1068" customFormat="1" ht="26.4">
      <c r="A338" s="1018" t="s">
        <v>1464</v>
      </c>
      <c r="B338" s="505" t="s">
        <v>1394</v>
      </c>
      <c r="C338" s="187" t="s">
        <v>258</v>
      </c>
      <c r="D338" s="187">
        <v>1</v>
      </c>
      <c r="E338" s="997"/>
      <c r="F338" s="187">
        <f>D338*E338</f>
        <v>0</v>
      </c>
    </row>
    <row r="339" spans="1:12" s="1068" customFormat="1">
      <c r="A339" s="1018"/>
      <c r="B339" s="505"/>
      <c r="C339" s="187"/>
      <c r="D339" s="187"/>
      <c r="E339" s="997"/>
      <c r="F339" s="187"/>
    </row>
    <row r="340" spans="1:12" s="10" customFormat="1" ht="26.4">
      <c r="A340" s="1018" t="s">
        <v>1465</v>
      </c>
      <c r="B340" s="505" t="s">
        <v>2651</v>
      </c>
      <c r="C340" s="187" t="s">
        <v>258</v>
      </c>
      <c r="D340" s="187">
        <v>5</v>
      </c>
      <c r="E340" s="997"/>
      <c r="F340" s="187">
        <f t="shared" ref="F340:F347" si="5">D340*E340</f>
        <v>0</v>
      </c>
      <c r="G340" s="521"/>
      <c r="H340" s="8"/>
      <c r="I340" s="9"/>
      <c r="K340" s="9"/>
      <c r="L340" s="8"/>
    </row>
    <row r="341" spans="1:12" s="10" customFormat="1" ht="26.4">
      <c r="A341" s="1018" t="s">
        <v>1466</v>
      </c>
      <c r="B341" s="505" t="s">
        <v>2652</v>
      </c>
      <c r="C341" s="187" t="s">
        <v>258</v>
      </c>
      <c r="D341" s="187">
        <v>5</v>
      </c>
      <c r="E341" s="997"/>
      <c r="F341" s="187">
        <f t="shared" si="5"/>
        <v>0</v>
      </c>
      <c r="G341" s="521"/>
      <c r="H341" s="8"/>
      <c r="I341" s="9"/>
      <c r="K341" s="9"/>
      <c r="L341" s="8"/>
    </row>
    <row r="342" spans="1:12" s="10" customFormat="1" ht="26.4">
      <c r="A342" s="1018" t="s">
        <v>1467</v>
      </c>
      <c r="B342" s="505" t="s">
        <v>1404</v>
      </c>
      <c r="C342" s="187" t="s">
        <v>258</v>
      </c>
      <c r="D342" s="187">
        <v>3</v>
      </c>
      <c r="E342" s="997"/>
      <c r="F342" s="187">
        <f t="shared" si="5"/>
        <v>0</v>
      </c>
      <c r="G342" s="521"/>
      <c r="H342" s="8"/>
      <c r="I342" s="9"/>
      <c r="K342" s="9"/>
      <c r="L342" s="8"/>
    </row>
    <row r="343" spans="1:12" s="10" customFormat="1" ht="26.4">
      <c r="A343" s="1018" t="s">
        <v>1468</v>
      </c>
      <c r="B343" s="505" t="s">
        <v>1395</v>
      </c>
      <c r="C343" s="187" t="s">
        <v>258</v>
      </c>
      <c r="D343" s="187">
        <v>24</v>
      </c>
      <c r="E343" s="997"/>
      <c r="F343" s="187">
        <f t="shared" si="5"/>
        <v>0</v>
      </c>
      <c r="G343" s="521"/>
      <c r="H343" s="8"/>
      <c r="I343" s="9"/>
      <c r="K343" s="9"/>
      <c r="L343" s="8"/>
    </row>
    <row r="344" spans="1:12" s="10" customFormat="1" ht="26.4">
      <c r="A344" s="1018" t="s">
        <v>1469</v>
      </c>
      <c r="B344" s="505" t="s">
        <v>1396</v>
      </c>
      <c r="C344" s="187" t="s">
        <v>258</v>
      </c>
      <c r="D344" s="187">
        <v>1</v>
      </c>
      <c r="E344" s="997"/>
      <c r="F344" s="187">
        <f t="shared" si="5"/>
        <v>0</v>
      </c>
      <c r="G344" s="521"/>
      <c r="H344" s="8"/>
      <c r="I344" s="9"/>
      <c r="K344" s="9"/>
      <c r="L344" s="8"/>
    </row>
    <row r="345" spans="1:12" s="10" customFormat="1" ht="26.4">
      <c r="A345" s="1018" t="s">
        <v>2653</v>
      </c>
      <c r="B345" s="505" t="s">
        <v>1405</v>
      </c>
      <c r="C345" s="187" t="s">
        <v>258</v>
      </c>
      <c r="D345" s="187">
        <v>1</v>
      </c>
      <c r="E345" s="997"/>
      <c r="F345" s="187">
        <f t="shared" si="5"/>
        <v>0</v>
      </c>
      <c r="G345" s="521"/>
      <c r="H345" s="8"/>
      <c r="I345" s="9"/>
      <c r="K345" s="9"/>
      <c r="L345" s="8"/>
    </row>
    <row r="346" spans="1:12" s="10" customFormat="1" ht="26.4">
      <c r="A346" s="1018" t="s">
        <v>2654</v>
      </c>
      <c r="B346" s="505" t="s">
        <v>1397</v>
      </c>
      <c r="C346" s="187" t="s">
        <v>258</v>
      </c>
      <c r="D346" s="187">
        <v>6</v>
      </c>
      <c r="E346" s="997"/>
      <c r="F346" s="187">
        <f t="shared" si="5"/>
        <v>0</v>
      </c>
      <c r="G346" s="521"/>
      <c r="H346" s="8"/>
      <c r="I346" s="9"/>
      <c r="K346" s="9"/>
      <c r="L346" s="8"/>
    </row>
    <row r="347" spans="1:12" s="10" customFormat="1" ht="26.4">
      <c r="A347" s="1018" t="s">
        <v>2655</v>
      </c>
      <c r="B347" s="505" t="s">
        <v>1398</v>
      </c>
      <c r="C347" s="187" t="s">
        <v>258</v>
      </c>
      <c r="D347" s="187">
        <v>2</v>
      </c>
      <c r="E347" s="997"/>
      <c r="F347" s="187">
        <f t="shared" si="5"/>
        <v>0</v>
      </c>
      <c r="G347" s="521"/>
      <c r="H347" s="8"/>
      <c r="I347" s="9"/>
      <c r="K347" s="9"/>
      <c r="L347" s="8"/>
    </row>
    <row r="348" spans="1:12" s="10" customFormat="1">
      <c r="A348" s="1018"/>
      <c r="B348" s="505"/>
      <c r="C348" s="187"/>
      <c r="D348" s="187"/>
      <c r="E348" s="997"/>
      <c r="F348" s="187"/>
      <c r="G348" s="521"/>
      <c r="H348" s="8"/>
      <c r="I348" s="9"/>
      <c r="K348" s="9"/>
      <c r="L348" s="8"/>
    </row>
    <row r="349" spans="1:12" s="10" customFormat="1" ht="53.25" customHeight="1">
      <c r="A349" s="1032" t="s">
        <v>1470</v>
      </c>
      <c r="B349" s="1033" t="s">
        <v>1406</v>
      </c>
      <c r="C349" s="1087"/>
      <c r="D349" s="1087"/>
      <c r="E349" s="1088"/>
      <c r="F349" s="1087"/>
      <c r="G349" s="521"/>
      <c r="H349" s="8"/>
      <c r="I349" s="9"/>
      <c r="K349" s="9"/>
      <c r="L349" s="8"/>
    </row>
    <row r="350" spans="1:12" s="10" customFormat="1">
      <c r="A350" s="1032"/>
      <c r="B350" s="1033" t="s">
        <v>1376</v>
      </c>
      <c r="C350" s="1087" t="s">
        <v>1076</v>
      </c>
      <c r="D350" s="1087">
        <v>170</v>
      </c>
      <c r="E350" s="1088"/>
      <c r="F350" s="1087">
        <f>D350*E350</f>
        <v>0</v>
      </c>
      <c r="G350" s="521"/>
      <c r="H350" s="8"/>
      <c r="I350" s="9"/>
      <c r="K350" s="9"/>
      <c r="L350" s="8"/>
    </row>
    <row r="351" spans="1:12" s="10" customFormat="1" ht="13.8" thickBot="1">
      <c r="A351" s="1018"/>
      <c r="B351" s="1033"/>
      <c r="C351" s="1018"/>
      <c r="D351" s="1001"/>
      <c r="E351" s="1008"/>
      <c r="F351" s="1001"/>
      <c r="G351" s="521"/>
      <c r="H351" s="8"/>
      <c r="I351" s="9"/>
      <c r="K351" s="9"/>
      <c r="L351" s="8"/>
    </row>
    <row r="352" spans="1:12" s="10" customFormat="1" ht="13.8" thickBot="1">
      <c r="A352" s="1034"/>
      <c r="B352" s="1019" t="s">
        <v>1471</v>
      </c>
      <c r="C352" s="1035"/>
      <c r="D352" s="1036"/>
      <c r="E352" s="1027"/>
      <c r="F352" s="1020">
        <f>SUM(F309:F350)</f>
        <v>0</v>
      </c>
      <c r="G352" s="521"/>
      <c r="H352" s="8"/>
      <c r="I352" s="9"/>
      <c r="K352" s="9"/>
      <c r="L352" s="8"/>
    </row>
    <row r="353" spans="1:12" s="10" customFormat="1">
      <c r="A353" s="1076"/>
      <c r="B353" s="1077"/>
      <c r="C353" s="1078"/>
      <c r="D353" s="1079"/>
      <c r="E353" s="1080"/>
      <c r="F353" s="1079"/>
      <c r="G353" s="521"/>
      <c r="H353" s="8"/>
      <c r="I353" s="9"/>
      <c r="K353" s="9"/>
      <c r="L353" s="8"/>
    </row>
    <row r="354" spans="1:12" s="10" customFormat="1">
      <c r="A354" s="1076"/>
      <c r="B354" s="1077"/>
      <c r="C354" s="1078"/>
      <c r="D354" s="1079"/>
      <c r="E354" s="1080"/>
      <c r="F354" s="1079"/>
      <c r="G354" s="521"/>
      <c r="H354" s="8"/>
      <c r="I354" s="9"/>
      <c r="K354" s="9"/>
      <c r="L354" s="8"/>
    </row>
    <row r="355" spans="1:12" s="10" customFormat="1">
      <c r="A355" s="508"/>
      <c r="B355" s="1024"/>
      <c r="C355" s="1029"/>
      <c r="D355" s="1030"/>
      <c r="E355" s="1037"/>
      <c r="F355" s="1030"/>
      <c r="G355" s="521"/>
      <c r="H355" s="8"/>
      <c r="I355" s="9"/>
      <c r="K355" s="9"/>
      <c r="L355" s="8"/>
    </row>
    <row r="356" spans="1:12" s="1068" customFormat="1">
      <c r="A356" s="1063"/>
      <c r="B356" s="1075"/>
      <c r="C356" s="1065"/>
      <c r="D356" s="1065"/>
      <c r="E356" s="1065"/>
      <c r="F356" s="1065"/>
    </row>
    <row r="357" spans="1:12" s="1068" customFormat="1" ht="27" thickBot="1">
      <c r="A357" s="1038" t="s">
        <v>527</v>
      </c>
      <c r="B357" s="1039" t="s">
        <v>1407</v>
      </c>
      <c r="C357" s="1040"/>
      <c r="D357" s="1041"/>
      <c r="E357" s="1041"/>
      <c r="F357" s="1041"/>
    </row>
    <row r="358" spans="1:12" s="1068" customFormat="1" ht="13.8" thickTop="1">
      <c r="A358" s="1042"/>
      <c r="B358" s="1043"/>
      <c r="C358" s="1044"/>
      <c r="D358" s="1045"/>
      <c r="E358" s="1045"/>
      <c r="F358" s="1045"/>
    </row>
    <row r="359" spans="1:12" s="1068" customFormat="1">
      <c r="A359" s="1046">
        <v>1</v>
      </c>
      <c r="B359" s="1047" t="s">
        <v>292</v>
      </c>
      <c r="C359" s="1048"/>
      <c r="D359" s="1048"/>
      <c r="E359" s="1049"/>
      <c r="F359" s="1050">
        <f>F234</f>
        <v>0</v>
      </c>
    </row>
    <row r="360" spans="1:12" s="1068" customFormat="1">
      <c r="A360" s="1042"/>
      <c r="B360" s="1051"/>
      <c r="C360" s="1045"/>
      <c r="D360" s="1045"/>
      <c r="E360" s="1052"/>
      <c r="F360" s="1053"/>
    </row>
    <row r="361" spans="1:12" s="1068" customFormat="1">
      <c r="A361" s="1046">
        <v>2</v>
      </c>
      <c r="B361" s="1047" t="s">
        <v>1378</v>
      </c>
      <c r="C361" s="1048"/>
      <c r="D361" s="1048"/>
      <c r="E361" s="1049"/>
      <c r="F361" s="1050">
        <f>F304</f>
        <v>0</v>
      </c>
    </row>
    <row r="362" spans="1:12" s="1068" customFormat="1">
      <c r="A362" s="1042"/>
      <c r="B362" s="1051"/>
      <c r="C362" s="1045"/>
      <c r="D362" s="1045"/>
      <c r="E362" s="1052"/>
      <c r="F362" s="1053"/>
    </row>
    <row r="363" spans="1:12" s="1068" customFormat="1">
      <c r="A363" s="1046">
        <v>3</v>
      </c>
      <c r="B363" s="1047" t="s">
        <v>1379</v>
      </c>
      <c r="C363" s="1048"/>
      <c r="D363" s="1048"/>
      <c r="E363" s="1049"/>
      <c r="F363" s="1050">
        <f>F352</f>
        <v>0</v>
      </c>
    </row>
    <row r="364" spans="1:12" s="1068" customFormat="1">
      <c r="A364" s="1042"/>
      <c r="B364" s="1051"/>
      <c r="C364" s="1045"/>
      <c r="D364" s="1045"/>
      <c r="E364" s="1052"/>
      <c r="F364" s="1053"/>
    </row>
    <row r="365" spans="1:12" s="1068" customFormat="1">
      <c r="A365" s="1042"/>
      <c r="B365" s="1051"/>
      <c r="C365" s="1045"/>
      <c r="D365" s="1045"/>
      <c r="E365" s="1052"/>
      <c r="F365" s="1053"/>
    </row>
    <row r="366" spans="1:12" s="1068" customFormat="1" ht="13.8" thickBot="1">
      <c r="A366" s="1042"/>
      <c r="B366" s="1051"/>
      <c r="C366" s="1045"/>
      <c r="D366" s="1045"/>
      <c r="E366" s="1052"/>
      <c r="F366" s="1053"/>
    </row>
    <row r="367" spans="1:12" s="1068" customFormat="1" ht="27.6" thickTop="1" thickBot="1">
      <c r="A367" s="1054" t="s">
        <v>527</v>
      </c>
      <c r="B367" s="1055" t="s">
        <v>1408</v>
      </c>
      <c r="C367" s="1056"/>
      <c r="D367" s="1056"/>
      <c r="E367" s="1057"/>
      <c r="F367" s="1058">
        <f>SUM(F359:F365)</f>
        <v>0</v>
      </c>
    </row>
    <row r="368" spans="1:12" s="1062" customFormat="1" ht="13.8" thickTop="1">
      <c r="A368" s="1059"/>
      <c r="B368" s="1060"/>
      <c r="C368" s="1061"/>
      <c r="D368" s="1061"/>
      <c r="E368" s="1061"/>
      <c r="F368" s="1061"/>
    </row>
    <row r="369" spans="3:6">
      <c r="C369" s="486"/>
      <c r="D369" s="486"/>
      <c r="E369" s="486"/>
      <c r="F369" s="486"/>
    </row>
  </sheetData>
  <mergeCells count="43">
    <mergeCell ref="B103:F103"/>
    <mergeCell ref="B68:F68"/>
    <mergeCell ref="B69:F69"/>
    <mergeCell ref="B70:F70"/>
    <mergeCell ref="B100:F100"/>
    <mergeCell ref="B98:F98"/>
    <mergeCell ref="B95:F95"/>
    <mergeCell ref="B97:F97"/>
    <mergeCell ref="B94:F94"/>
    <mergeCell ref="B96:F96"/>
    <mergeCell ref="B93:F93"/>
    <mergeCell ref="B81:F81"/>
    <mergeCell ref="B92:F92"/>
    <mergeCell ref="B82:F82"/>
    <mergeCell ref="B84:F84"/>
    <mergeCell ref="B83:F83"/>
    <mergeCell ref="B89:F89"/>
    <mergeCell ref="B90:F90"/>
    <mergeCell ref="B102:F102"/>
    <mergeCell ref="B99:F99"/>
    <mergeCell ref="B101:F101"/>
    <mergeCell ref="B76:F76"/>
    <mergeCell ref="B78:F78"/>
    <mergeCell ref="B86:F86"/>
    <mergeCell ref="B87:F87"/>
    <mergeCell ref="B88:F88"/>
    <mergeCell ref="B85:F85"/>
    <mergeCell ref="G73:M73"/>
    <mergeCell ref="B66:F66"/>
    <mergeCell ref="B91:F91"/>
    <mergeCell ref="B80:F80"/>
    <mergeCell ref="A28:F28"/>
    <mergeCell ref="C46:F46"/>
    <mergeCell ref="C57:F57"/>
    <mergeCell ref="C58:F58"/>
    <mergeCell ref="B67:F67"/>
    <mergeCell ref="B71:F71"/>
    <mergeCell ref="B73:F73"/>
    <mergeCell ref="B75:F75"/>
    <mergeCell ref="B77:F77"/>
    <mergeCell ref="B79:F79"/>
    <mergeCell ref="B72:F72"/>
    <mergeCell ref="B74:F74"/>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&amp;L&amp;"Arial,Bold"&amp;8&amp;K01+019PAVILJON I - CJELOVITA OBNOVA ZGRADE&amp;R&amp;"Arial,Bold"&amp;8&amp;K01+019TROŠKOVNIK</oddHeader>
    <oddFooter>&amp;L&amp;"Arial,Bold"&amp;8&amp;K01+014ZOP: 025/21-GP
&amp;R&amp;"Arial,Bold"&amp;8&amp;K01+015&amp;F
&amp;A
&amp;P</oddFooter>
  </headerFooter>
  <rowBreaks count="4" manualBreakCount="4">
    <brk id="60" max="16383" man="1"/>
    <brk id="104" max="16383" man="1"/>
    <brk id="235" max="16383" man="1"/>
    <brk id="305"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4"/>
  <dimension ref="A3:H624"/>
  <sheetViews>
    <sheetView showZeros="0" view="pageBreakPreview" zoomScale="88" zoomScaleNormal="100" zoomScaleSheetLayoutView="88" workbookViewId="0">
      <selection activeCell="F134" sqref="F134"/>
    </sheetView>
  </sheetViews>
  <sheetFormatPr defaultRowHeight="13.2"/>
  <cols>
    <col min="1" max="1" width="9" style="481" customWidth="1"/>
    <col min="2" max="2" width="55.375" style="482" customWidth="1"/>
    <col min="3" max="3" width="8.875" style="479" customWidth="1"/>
    <col min="4" max="4" width="10.875" style="479" customWidth="1"/>
    <col min="5" max="5" width="12.375" style="479" customWidth="1"/>
    <col min="6" max="6" width="15.75" style="479" customWidth="1"/>
    <col min="7" max="7" width="45.375" style="1101" customWidth="1"/>
    <col min="8" max="256" width="9.125" style="480"/>
    <col min="257" max="257" width="8.625" style="480" customWidth="1"/>
    <col min="258" max="258" width="55.375" style="480" customWidth="1"/>
    <col min="259" max="259" width="8.875" style="480" customWidth="1"/>
    <col min="260" max="260" width="10.75" style="480" customWidth="1"/>
    <col min="261" max="261" width="12.375" style="480" customWidth="1"/>
    <col min="262" max="262" width="15.75" style="480" customWidth="1"/>
    <col min="263" max="263" width="9.875" style="480" bestFit="1" customWidth="1"/>
    <col min="264" max="512" width="9.125" style="480"/>
    <col min="513" max="513" width="8.625" style="480" customWidth="1"/>
    <col min="514" max="514" width="55.375" style="480" customWidth="1"/>
    <col min="515" max="515" width="8.875" style="480" customWidth="1"/>
    <col min="516" max="516" width="10.75" style="480" customWidth="1"/>
    <col min="517" max="517" width="12.375" style="480" customWidth="1"/>
    <col min="518" max="518" width="15.75" style="480" customWidth="1"/>
    <col min="519" max="519" width="9.875" style="480" bestFit="1" customWidth="1"/>
    <col min="520" max="768" width="9.125" style="480"/>
    <col min="769" max="769" width="8.625" style="480" customWidth="1"/>
    <col min="770" max="770" width="55.375" style="480" customWidth="1"/>
    <col min="771" max="771" width="8.875" style="480" customWidth="1"/>
    <col min="772" max="772" width="10.75" style="480" customWidth="1"/>
    <col min="773" max="773" width="12.375" style="480" customWidth="1"/>
    <col min="774" max="774" width="15.75" style="480" customWidth="1"/>
    <col min="775" max="775" width="9.875" style="480" bestFit="1" customWidth="1"/>
    <col min="776" max="1024" width="9.125" style="480"/>
    <col min="1025" max="1025" width="8.625" style="480" customWidth="1"/>
    <col min="1026" max="1026" width="55.375" style="480" customWidth="1"/>
    <col min="1027" max="1027" width="8.875" style="480" customWidth="1"/>
    <col min="1028" max="1028" width="10.75" style="480" customWidth="1"/>
    <col min="1029" max="1029" width="12.375" style="480" customWidth="1"/>
    <col min="1030" max="1030" width="15.75" style="480" customWidth="1"/>
    <col min="1031" max="1031" width="9.875" style="480" bestFit="1" customWidth="1"/>
    <col min="1032" max="1280" width="9.125" style="480"/>
    <col min="1281" max="1281" width="8.625" style="480" customWidth="1"/>
    <col min="1282" max="1282" width="55.375" style="480" customWidth="1"/>
    <col min="1283" max="1283" width="8.875" style="480" customWidth="1"/>
    <col min="1284" max="1284" width="10.75" style="480" customWidth="1"/>
    <col min="1285" max="1285" width="12.375" style="480" customWidth="1"/>
    <col min="1286" max="1286" width="15.75" style="480" customWidth="1"/>
    <col min="1287" max="1287" width="9.875" style="480" bestFit="1" customWidth="1"/>
    <col min="1288" max="1536" width="9.125" style="480"/>
    <col min="1537" max="1537" width="8.625" style="480" customWidth="1"/>
    <col min="1538" max="1538" width="55.375" style="480" customWidth="1"/>
    <col min="1539" max="1539" width="8.875" style="480" customWidth="1"/>
    <col min="1540" max="1540" width="10.75" style="480" customWidth="1"/>
    <col min="1541" max="1541" width="12.375" style="480" customWidth="1"/>
    <col min="1542" max="1542" width="15.75" style="480" customWidth="1"/>
    <col min="1543" max="1543" width="9.875" style="480" bestFit="1" customWidth="1"/>
    <col min="1544" max="1792" width="9.125" style="480"/>
    <col min="1793" max="1793" width="8.625" style="480" customWidth="1"/>
    <col min="1794" max="1794" width="55.375" style="480" customWidth="1"/>
    <col min="1795" max="1795" width="8.875" style="480" customWidth="1"/>
    <col min="1796" max="1796" width="10.75" style="480" customWidth="1"/>
    <col min="1797" max="1797" width="12.375" style="480" customWidth="1"/>
    <col min="1798" max="1798" width="15.75" style="480" customWidth="1"/>
    <col min="1799" max="1799" width="9.875" style="480" bestFit="1" customWidth="1"/>
    <col min="1800" max="2048" width="9.125" style="480"/>
    <col min="2049" max="2049" width="8.625" style="480" customWidth="1"/>
    <col min="2050" max="2050" width="55.375" style="480" customWidth="1"/>
    <col min="2051" max="2051" width="8.875" style="480" customWidth="1"/>
    <col min="2052" max="2052" width="10.75" style="480" customWidth="1"/>
    <col min="2053" max="2053" width="12.375" style="480" customWidth="1"/>
    <col min="2054" max="2054" width="15.75" style="480" customWidth="1"/>
    <col min="2055" max="2055" width="9.875" style="480" bestFit="1" customWidth="1"/>
    <col min="2056" max="2304" width="9.125" style="480"/>
    <col min="2305" max="2305" width="8.625" style="480" customWidth="1"/>
    <col min="2306" max="2306" width="55.375" style="480" customWidth="1"/>
    <col min="2307" max="2307" width="8.875" style="480" customWidth="1"/>
    <col min="2308" max="2308" width="10.75" style="480" customWidth="1"/>
    <col min="2309" max="2309" width="12.375" style="480" customWidth="1"/>
    <col min="2310" max="2310" width="15.75" style="480" customWidth="1"/>
    <col min="2311" max="2311" width="9.875" style="480" bestFit="1" customWidth="1"/>
    <col min="2312" max="2560" width="9.125" style="480"/>
    <col min="2561" max="2561" width="8.625" style="480" customWidth="1"/>
    <col min="2562" max="2562" width="55.375" style="480" customWidth="1"/>
    <col min="2563" max="2563" width="8.875" style="480" customWidth="1"/>
    <col min="2564" max="2564" width="10.75" style="480" customWidth="1"/>
    <col min="2565" max="2565" width="12.375" style="480" customWidth="1"/>
    <col min="2566" max="2566" width="15.75" style="480" customWidth="1"/>
    <col min="2567" max="2567" width="9.875" style="480" bestFit="1" customWidth="1"/>
    <col min="2568" max="2816" width="9.125" style="480"/>
    <col min="2817" max="2817" width="8.625" style="480" customWidth="1"/>
    <col min="2818" max="2818" width="55.375" style="480" customWidth="1"/>
    <col min="2819" max="2819" width="8.875" style="480" customWidth="1"/>
    <col min="2820" max="2820" width="10.75" style="480" customWidth="1"/>
    <col min="2821" max="2821" width="12.375" style="480" customWidth="1"/>
    <col min="2822" max="2822" width="15.75" style="480" customWidth="1"/>
    <col min="2823" max="2823" width="9.875" style="480" bestFit="1" customWidth="1"/>
    <col min="2824" max="3072" width="9.125" style="480"/>
    <col min="3073" max="3073" width="8.625" style="480" customWidth="1"/>
    <col min="3074" max="3074" width="55.375" style="480" customWidth="1"/>
    <col min="3075" max="3075" width="8.875" style="480" customWidth="1"/>
    <col min="3076" max="3076" width="10.75" style="480" customWidth="1"/>
    <col min="3077" max="3077" width="12.375" style="480" customWidth="1"/>
    <col min="3078" max="3078" width="15.75" style="480" customWidth="1"/>
    <col min="3079" max="3079" width="9.875" style="480" bestFit="1" customWidth="1"/>
    <col min="3080" max="3328" width="9.125" style="480"/>
    <col min="3329" max="3329" width="8.625" style="480" customWidth="1"/>
    <col min="3330" max="3330" width="55.375" style="480" customWidth="1"/>
    <col min="3331" max="3331" width="8.875" style="480" customWidth="1"/>
    <col min="3332" max="3332" width="10.75" style="480" customWidth="1"/>
    <col min="3333" max="3333" width="12.375" style="480" customWidth="1"/>
    <col min="3334" max="3334" width="15.75" style="480" customWidth="1"/>
    <col min="3335" max="3335" width="9.875" style="480" bestFit="1" customWidth="1"/>
    <col min="3336" max="3584" width="9.125" style="480"/>
    <col min="3585" max="3585" width="8.625" style="480" customWidth="1"/>
    <col min="3586" max="3586" width="55.375" style="480" customWidth="1"/>
    <col min="3587" max="3587" width="8.875" style="480" customWidth="1"/>
    <col min="3588" max="3588" width="10.75" style="480" customWidth="1"/>
    <col min="3589" max="3589" width="12.375" style="480" customWidth="1"/>
    <col min="3590" max="3590" width="15.75" style="480" customWidth="1"/>
    <col min="3591" max="3591" width="9.875" style="480" bestFit="1" customWidth="1"/>
    <col min="3592" max="3840" width="9.125" style="480"/>
    <col min="3841" max="3841" width="8.625" style="480" customWidth="1"/>
    <col min="3842" max="3842" width="55.375" style="480" customWidth="1"/>
    <col min="3843" max="3843" width="8.875" style="480" customWidth="1"/>
    <col min="3844" max="3844" width="10.75" style="480" customWidth="1"/>
    <col min="3845" max="3845" width="12.375" style="480" customWidth="1"/>
    <col min="3846" max="3846" width="15.75" style="480" customWidth="1"/>
    <col min="3847" max="3847" width="9.875" style="480" bestFit="1" customWidth="1"/>
    <col min="3848" max="4096" width="9.125" style="480"/>
    <col min="4097" max="4097" width="8.625" style="480" customWidth="1"/>
    <col min="4098" max="4098" width="55.375" style="480" customWidth="1"/>
    <col min="4099" max="4099" width="8.875" style="480" customWidth="1"/>
    <col min="4100" max="4100" width="10.75" style="480" customWidth="1"/>
    <col min="4101" max="4101" width="12.375" style="480" customWidth="1"/>
    <col min="4102" max="4102" width="15.75" style="480" customWidth="1"/>
    <col min="4103" max="4103" width="9.875" style="480" bestFit="1" customWidth="1"/>
    <col min="4104" max="4352" width="9.125" style="480"/>
    <col min="4353" max="4353" width="8.625" style="480" customWidth="1"/>
    <col min="4354" max="4354" width="55.375" style="480" customWidth="1"/>
    <col min="4355" max="4355" width="8.875" style="480" customWidth="1"/>
    <col min="4356" max="4356" width="10.75" style="480" customWidth="1"/>
    <col min="4357" max="4357" width="12.375" style="480" customWidth="1"/>
    <col min="4358" max="4358" width="15.75" style="480" customWidth="1"/>
    <col min="4359" max="4359" width="9.875" style="480" bestFit="1" customWidth="1"/>
    <col min="4360" max="4608" width="9.125" style="480"/>
    <col min="4609" max="4609" width="8.625" style="480" customWidth="1"/>
    <col min="4610" max="4610" width="55.375" style="480" customWidth="1"/>
    <col min="4611" max="4611" width="8.875" style="480" customWidth="1"/>
    <col min="4612" max="4612" width="10.75" style="480" customWidth="1"/>
    <col min="4613" max="4613" width="12.375" style="480" customWidth="1"/>
    <col min="4614" max="4614" width="15.75" style="480" customWidth="1"/>
    <col min="4615" max="4615" width="9.875" style="480" bestFit="1" customWidth="1"/>
    <col min="4616" max="4864" width="9.125" style="480"/>
    <col min="4865" max="4865" width="8.625" style="480" customWidth="1"/>
    <col min="4866" max="4866" width="55.375" style="480" customWidth="1"/>
    <col min="4867" max="4867" width="8.875" style="480" customWidth="1"/>
    <col min="4868" max="4868" width="10.75" style="480" customWidth="1"/>
    <col min="4869" max="4869" width="12.375" style="480" customWidth="1"/>
    <col min="4870" max="4870" width="15.75" style="480" customWidth="1"/>
    <col min="4871" max="4871" width="9.875" style="480" bestFit="1" customWidth="1"/>
    <col min="4872" max="5120" width="9.125" style="480"/>
    <col min="5121" max="5121" width="8.625" style="480" customWidth="1"/>
    <col min="5122" max="5122" width="55.375" style="480" customWidth="1"/>
    <col min="5123" max="5123" width="8.875" style="480" customWidth="1"/>
    <col min="5124" max="5124" width="10.75" style="480" customWidth="1"/>
    <col min="5125" max="5125" width="12.375" style="480" customWidth="1"/>
    <col min="5126" max="5126" width="15.75" style="480" customWidth="1"/>
    <col min="5127" max="5127" width="9.875" style="480" bestFit="1" customWidth="1"/>
    <col min="5128" max="5376" width="9.125" style="480"/>
    <col min="5377" max="5377" width="8.625" style="480" customWidth="1"/>
    <col min="5378" max="5378" width="55.375" style="480" customWidth="1"/>
    <col min="5379" max="5379" width="8.875" style="480" customWidth="1"/>
    <col min="5380" max="5380" width="10.75" style="480" customWidth="1"/>
    <col min="5381" max="5381" width="12.375" style="480" customWidth="1"/>
    <col min="5382" max="5382" width="15.75" style="480" customWidth="1"/>
    <col min="5383" max="5383" width="9.875" style="480" bestFit="1" customWidth="1"/>
    <col min="5384" max="5632" width="9.125" style="480"/>
    <col min="5633" max="5633" width="8.625" style="480" customWidth="1"/>
    <col min="5634" max="5634" width="55.375" style="480" customWidth="1"/>
    <col min="5635" max="5635" width="8.875" style="480" customWidth="1"/>
    <col min="5636" max="5636" width="10.75" style="480" customWidth="1"/>
    <col min="5637" max="5637" width="12.375" style="480" customWidth="1"/>
    <col min="5638" max="5638" width="15.75" style="480" customWidth="1"/>
    <col min="5639" max="5639" width="9.875" style="480" bestFit="1" customWidth="1"/>
    <col min="5640" max="5888" width="9.125" style="480"/>
    <col min="5889" max="5889" width="8.625" style="480" customWidth="1"/>
    <col min="5890" max="5890" width="55.375" style="480" customWidth="1"/>
    <col min="5891" max="5891" width="8.875" style="480" customWidth="1"/>
    <col min="5892" max="5892" width="10.75" style="480" customWidth="1"/>
    <col min="5893" max="5893" width="12.375" style="480" customWidth="1"/>
    <col min="5894" max="5894" width="15.75" style="480" customWidth="1"/>
    <col min="5895" max="5895" width="9.875" style="480" bestFit="1" customWidth="1"/>
    <col min="5896" max="6144" width="9.125" style="480"/>
    <col min="6145" max="6145" width="8.625" style="480" customWidth="1"/>
    <col min="6146" max="6146" width="55.375" style="480" customWidth="1"/>
    <col min="6147" max="6147" width="8.875" style="480" customWidth="1"/>
    <col min="6148" max="6148" width="10.75" style="480" customWidth="1"/>
    <col min="6149" max="6149" width="12.375" style="480" customWidth="1"/>
    <col min="6150" max="6150" width="15.75" style="480" customWidth="1"/>
    <col min="6151" max="6151" width="9.875" style="480" bestFit="1" customWidth="1"/>
    <col min="6152" max="6400" width="9.125" style="480"/>
    <col min="6401" max="6401" width="8.625" style="480" customWidth="1"/>
    <col min="6402" max="6402" width="55.375" style="480" customWidth="1"/>
    <col min="6403" max="6403" width="8.875" style="480" customWidth="1"/>
    <col min="6404" max="6404" width="10.75" style="480" customWidth="1"/>
    <col min="6405" max="6405" width="12.375" style="480" customWidth="1"/>
    <col min="6406" max="6406" width="15.75" style="480" customWidth="1"/>
    <col min="6407" max="6407" width="9.875" style="480" bestFit="1" customWidth="1"/>
    <col min="6408" max="6656" width="9.125" style="480"/>
    <col min="6657" max="6657" width="8.625" style="480" customWidth="1"/>
    <col min="6658" max="6658" width="55.375" style="480" customWidth="1"/>
    <col min="6659" max="6659" width="8.875" style="480" customWidth="1"/>
    <col min="6660" max="6660" width="10.75" style="480" customWidth="1"/>
    <col min="6661" max="6661" width="12.375" style="480" customWidth="1"/>
    <col min="6662" max="6662" width="15.75" style="480" customWidth="1"/>
    <col min="6663" max="6663" width="9.875" style="480" bestFit="1" customWidth="1"/>
    <col min="6664" max="6912" width="9.125" style="480"/>
    <col min="6913" max="6913" width="8.625" style="480" customWidth="1"/>
    <col min="6914" max="6914" width="55.375" style="480" customWidth="1"/>
    <col min="6915" max="6915" width="8.875" style="480" customWidth="1"/>
    <col min="6916" max="6916" width="10.75" style="480" customWidth="1"/>
    <col min="6917" max="6917" width="12.375" style="480" customWidth="1"/>
    <col min="6918" max="6918" width="15.75" style="480" customWidth="1"/>
    <col min="6919" max="6919" width="9.875" style="480" bestFit="1" customWidth="1"/>
    <col min="6920" max="7168" width="9.125" style="480"/>
    <col min="7169" max="7169" width="8.625" style="480" customWidth="1"/>
    <col min="7170" max="7170" width="55.375" style="480" customWidth="1"/>
    <col min="7171" max="7171" width="8.875" style="480" customWidth="1"/>
    <col min="7172" max="7172" width="10.75" style="480" customWidth="1"/>
    <col min="7173" max="7173" width="12.375" style="480" customWidth="1"/>
    <col min="7174" max="7174" width="15.75" style="480" customWidth="1"/>
    <col min="7175" max="7175" width="9.875" style="480" bestFit="1" customWidth="1"/>
    <col min="7176" max="7424" width="9.125" style="480"/>
    <col min="7425" max="7425" width="8.625" style="480" customWidth="1"/>
    <col min="7426" max="7426" width="55.375" style="480" customWidth="1"/>
    <col min="7427" max="7427" width="8.875" style="480" customWidth="1"/>
    <col min="7428" max="7428" width="10.75" style="480" customWidth="1"/>
    <col min="7429" max="7429" width="12.375" style="480" customWidth="1"/>
    <col min="7430" max="7430" width="15.75" style="480" customWidth="1"/>
    <col min="7431" max="7431" width="9.875" style="480" bestFit="1" customWidth="1"/>
    <col min="7432" max="7680" width="9.125" style="480"/>
    <col min="7681" max="7681" width="8.625" style="480" customWidth="1"/>
    <col min="7682" max="7682" width="55.375" style="480" customWidth="1"/>
    <col min="7683" max="7683" width="8.875" style="480" customWidth="1"/>
    <col min="7684" max="7684" width="10.75" style="480" customWidth="1"/>
    <col min="7685" max="7685" width="12.375" style="480" customWidth="1"/>
    <col min="7686" max="7686" width="15.75" style="480" customWidth="1"/>
    <col min="7687" max="7687" width="9.875" style="480" bestFit="1" customWidth="1"/>
    <col min="7688" max="7936" width="9.125" style="480"/>
    <col min="7937" max="7937" width="8.625" style="480" customWidth="1"/>
    <col min="7938" max="7938" width="55.375" style="480" customWidth="1"/>
    <col min="7939" max="7939" width="8.875" style="480" customWidth="1"/>
    <col min="7940" max="7940" width="10.75" style="480" customWidth="1"/>
    <col min="7941" max="7941" width="12.375" style="480" customWidth="1"/>
    <col min="7942" max="7942" width="15.75" style="480" customWidth="1"/>
    <col min="7943" max="7943" width="9.875" style="480" bestFit="1" customWidth="1"/>
    <col min="7944" max="8192" width="9.125" style="480"/>
    <col min="8193" max="8193" width="8.625" style="480" customWidth="1"/>
    <col min="8194" max="8194" width="55.375" style="480" customWidth="1"/>
    <col min="8195" max="8195" width="8.875" style="480" customWidth="1"/>
    <col min="8196" max="8196" width="10.75" style="480" customWidth="1"/>
    <col min="8197" max="8197" width="12.375" style="480" customWidth="1"/>
    <col min="8198" max="8198" width="15.75" style="480" customWidth="1"/>
    <col min="8199" max="8199" width="9.875" style="480" bestFit="1" customWidth="1"/>
    <col min="8200" max="8448" width="9.125" style="480"/>
    <col min="8449" max="8449" width="8.625" style="480" customWidth="1"/>
    <col min="8450" max="8450" width="55.375" style="480" customWidth="1"/>
    <col min="8451" max="8451" width="8.875" style="480" customWidth="1"/>
    <col min="8452" max="8452" width="10.75" style="480" customWidth="1"/>
    <col min="8453" max="8453" width="12.375" style="480" customWidth="1"/>
    <col min="8454" max="8454" width="15.75" style="480" customWidth="1"/>
    <col min="8455" max="8455" width="9.875" style="480" bestFit="1" customWidth="1"/>
    <col min="8456" max="8704" width="9.125" style="480"/>
    <col min="8705" max="8705" width="8.625" style="480" customWidth="1"/>
    <col min="8706" max="8706" width="55.375" style="480" customWidth="1"/>
    <col min="8707" max="8707" width="8.875" style="480" customWidth="1"/>
    <col min="8708" max="8708" width="10.75" style="480" customWidth="1"/>
    <col min="8709" max="8709" width="12.375" style="480" customWidth="1"/>
    <col min="8710" max="8710" width="15.75" style="480" customWidth="1"/>
    <col min="8711" max="8711" width="9.875" style="480" bestFit="1" customWidth="1"/>
    <col min="8712" max="8960" width="9.125" style="480"/>
    <col min="8961" max="8961" width="8.625" style="480" customWidth="1"/>
    <col min="8962" max="8962" width="55.375" style="480" customWidth="1"/>
    <col min="8963" max="8963" width="8.875" style="480" customWidth="1"/>
    <col min="8964" max="8964" width="10.75" style="480" customWidth="1"/>
    <col min="8965" max="8965" width="12.375" style="480" customWidth="1"/>
    <col min="8966" max="8966" width="15.75" style="480" customWidth="1"/>
    <col min="8967" max="8967" width="9.875" style="480" bestFit="1" customWidth="1"/>
    <col min="8968" max="9216" width="9.125" style="480"/>
    <col min="9217" max="9217" width="8.625" style="480" customWidth="1"/>
    <col min="9218" max="9218" width="55.375" style="480" customWidth="1"/>
    <col min="9219" max="9219" width="8.875" style="480" customWidth="1"/>
    <col min="9220" max="9220" width="10.75" style="480" customWidth="1"/>
    <col min="9221" max="9221" width="12.375" style="480" customWidth="1"/>
    <col min="9222" max="9222" width="15.75" style="480" customWidth="1"/>
    <col min="9223" max="9223" width="9.875" style="480" bestFit="1" customWidth="1"/>
    <col min="9224" max="9472" width="9.125" style="480"/>
    <col min="9473" max="9473" width="8.625" style="480" customWidth="1"/>
    <col min="9474" max="9474" width="55.375" style="480" customWidth="1"/>
    <col min="9475" max="9475" width="8.875" style="480" customWidth="1"/>
    <col min="9476" max="9476" width="10.75" style="480" customWidth="1"/>
    <col min="9477" max="9477" width="12.375" style="480" customWidth="1"/>
    <col min="9478" max="9478" width="15.75" style="480" customWidth="1"/>
    <col min="9479" max="9479" width="9.875" style="480" bestFit="1" customWidth="1"/>
    <col min="9480" max="9728" width="9.125" style="480"/>
    <col min="9729" max="9729" width="8.625" style="480" customWidth="1"/>
    <col min="9730" max="9730" width="55.375" style="480" customWidth="1"/>
    <col min="9731" max="9731" width="8.875" style="480" customWidth="1"/>
    <col min="9732" max="9732" width="10.75" style="480" customWidth="1"/>
    <col min="9733" max="9733" width="12.375" style="480" customWidth="1"/>
    <col min="9734" max="9734" width="15.75" style="480" customWidth="1"/>
    <col min="9735" max="9735" width="9.875" style="480" bestFit="1" customWidth="1"/>
    <col min="9736" max="9984" width="9.125" style="480"/>
    <col min="9985" max="9985" width="8.625" style="480" customWidth="1"/>
    <col min="9986" max="9986" width="55.375" style="480" customWidth="1"/>
    <col min="9987" max="9987" width="8.875" style="480" customWidth="1"/>
    <col min="9988" max="9988" width="10.75" style="480" customWidth="1"/>
    <col min="9989" max="9989" width="12.375" style="480" customWidth="1"/>
    <col min="9990" max="9990" width="15.75" style="480" customWidth="1"/>
    <col min="9991" max="9991" width="9.875" style="480" bestFit="1" customWidth="1"/>
    <col min="9992" max="10240" width="9.125" style="480"/>
    <col min="10241" max="10241" width="8.625" style="480" customWidth="1"/>
    <col min="10242" max="10242" width="55.375" style="480" customWidth="1"/>
    <col min="10243" max="10243" width="8.875" style="480" customWidth="1"/>
    <col min="10244" max="10244" width="10.75" style="480" customWidth="1"/>
    <col min="10245" max="10245" width="12.375" style="480" customWidth="1"/>
    <col min="10246" max="10246" width="15.75" style="480" customWidth="1"/>
    <col min="10247" max="10247" width="9.875" style="480" bestFit="1" customWidth="1"/>
    <col min="10248" max="10496" width="9.125" style="480"/>
    <col min="10497" max="10497" width="8.625" style="480" customWidth="1"/>
    <col min="10498" max="10498" width="55.375" style="480" customWidth="1"/>
    <col min="10499" max="10499" width="8.875" style="480" customWidth="1"/>
    <col min="10500" max="10500" width="10.75" style="480" customWidth="1"/>
    <col min="10501" max="10501" width="12.375" style="480" customWidth="1"/>
    <col min="10502" max="10502" width="15.75" style="480" customWidth="1"/>
    <col min="10503" max="10503" width="9.875" style="480" bestFit="1" customWidth="1"/>
    <col min="10504" max="10752" width="9.125" style="480"/>
    <col min="10753" max="10753" width="8.625" style="480" customWidth="1"/>
    <col min="10754" max="10754" width="55.375" style="480" customWidth="1"/>
    <col min="10755" max="10755" width="8.875" style="480" customWidth="1"/>
    <col min="10756" max="10756" width="10.75" style="480" customWidth="1"/>
    <col min="10757" max="10757" width="12.375" style="480" customWidth="1"/>
    <col min="10758" max="10758" width="15.75" style="480" customWidth="1"/>
    <col min="10759" max="10759" width="9.875" style="480" bestFit="1" customWidth="1"/>
    <col min="10760" max="11008" width="9.125" style="480"/>
    <col min="11009" max="11009" width="8.625" style="480" customWidth="1"/>
    <col min="11010" max="11010" width="55.375" style="480" customWidth="1"/>
    <col min="11011" max="11011" width="8.875" style="480" customWidth="1"/>
    <col min="11012" max="11012" width="10.75" style="480" customWidth="1"/>
    <col min="11013" max="11013" width="12.375" style="480" customWidth="1"/>
    <col min="11014" max="11014" width="15.75" style="480" customWidth="1"/>
    <col min="11015" max="11015" width="9.875" style="480" bestFit="1" customWidth="1"/>
    <col min="11016" max="11264" width="9.125" style="480"/>
    <col min="11265" max="11265" width="8.625" style="480" customWidth="1"/>
    <col min="11266" max="11266" width="55.375" style="480" customWidth="1"/>
    <col min="11267" max="11267" width="8.875" style="480" customWidth="1"/>
    <col min="11268" max="11268" width="10.75" style="480" customWidth="1"/>
    <col min="11269" max="11269" width="12.375" style="480" customWidth="1"/>
    <col min="11270" max="11270" width="15.75" style="480" customWidth="1"/>
    <col min="11271" max="11271" width="9.875" style="480" bestFit="1" customWidth="1"/>
    <col min="11272" max="11520" width="9.125" style="480"/>
    <col min="11521" max="11521" width="8.625" style="480" customWidth="1"/>
    <col min="11522" max="11522" width="55.375" style="480" customWidth="1"/>
    <col min="11523" max="11523" width="8.875" style="480" customWidth="1"/>
    <col min="11524" max="11524" width="10.75" style="480" customWidth="1"/>
    <col min="11525" max="11525" width="12.375" style="480" customWidth="1"/>
    <col min="11526" max="11526" width="15.75" style="480" customWidth="1"/>
    <col min="11527" max="11527" width="9.875" style="480" bestFit="1" customWidth="1"/>
    <col min="11528" max="11776" width="9.125" style="480"/>
    <col min="11777" max="11777" width="8.625" style="480" customWidth="1"/>
    <col min="11778" max="11778" width="55.375" style="480" customWidth="1"/>
    <col min="11779" max="11779" width="8.875" style="480" customWidth="1"/>
    <col min="11780" max="11780" width="10.75" style="480" customWidth="1"/>
    <col min="11781" max="11781" width="12.375" style="480" customWidth="1"/>
    <col min="11782" max="11782" width="15.75" style="480" customWidth="1"/>
    <col min="11783" max="11783" width="9.875" style="480" bestFit="1" customWidth="1"/>
    <col min="11784" max="12032" width="9.125" style="480"/>
    <col min="12033" max="12033" width="8.625" style="480" customWidth="1"/>
    <col min="12034" max="12034" width="55.375" style="480" customWidth="1"/>
    <col min="12035" max="12035" width="8.875" style="480" customWidth="1"/>
    <col min="12036" max="12036" width="10.75" style="480" customWidth="1"/>
    <col min="12037" max="12037" width="12.375" style="480" customWidth="1"/>
    <col min="12038" max="12038" width="15.75" style="480" customWidth="1"/>
    <col min="12039" max="12039" width="9.875" style="480" bestFit="1" customWidth="1"/>
    <col min="12040" max="12288" width="9.125" style="480"/>
    <col min="12289" max="12289" width="8.625" style="480" customWidth="1"/>
    <col min="12290" max="12290" width="55.375" style="480" customWidth="1"/>
    <col min="12291" max="12291" width="8.875" style="480" customWidth="1"/>
    <col min="12292" max="12292" width="10.75" style="480" customWidth="1"/>
    <col min="12293" max="12293" width="12.375" style="480" customWidth="1"/>
    <col min="12294" max="12294" width="15.75" style="480" customWidth="1"/>
    <col min="12295" max="12295" width="9.875" style="480" bestFit="1" customWidth="1"/>
    <col min="12296" max="12544" width="9.125" style="480"/>
    <col min="12545" max="12545" width="8.625" style="480" customWidth="1"/>
    <col min="12546" max="12546" width="55.375" style="480" customWidth="1"/>
    <col min="12547" max="12547" width="8.875" style="480" customWidth="1"/>
    <col min="12548" max="12548" width="10.75" style="480" customWidth="1"/>
    <col min="12549" max="12549" width="12.375" style="480" customWidth="1"/>
    <col min="12550" max="12550" width="15.75" style="480" customWidth="1"/>
    <col min="12551" max="12551" width="9.875" style="480" bestFit="1" customWidth="1"/>
    <col min="12552" max="12800" width="9.125" style="480"/>
    <col min="12801" max="12801" width="8.625" style="480" customWidth="1"/>
    <col min="12802" max="12802" width="55.375" style="480" customWidth="1"/>
    <col min="12803" max="12803" width="8.875" style="480" customWidth="1"/>
    <col min="12804" max="12804" width="10.75" style="480" customWidth="1"/>
    <col min="12805" max="12805" width="12.375" style="480" customWidth="1"/>
    <col min="12806" max="12806" width="15.75" style="480" customWidth="1"/>
    <col min="12807" max="12807" width="9.875" style="480" bestFit="1" customWidth="1"/>
    <col min="12808" max="13056" width="9.125" style="480"/>
    <col min="13057" max="13057" width="8.625" style="480" customWidth="1"/>
    <col min="13058" max="13058" width="55.375" style="480" customWidth="1"/>
    <col min="13059" max="13059" width="8.875" style="480" customWidth="1"/>
    <col min="13060" max="13060" width="10.75" style="480" customWidth="1"/>
    <col min="13061" max="13061" width="12.375" style="480" customWidth="1"/>
    <col min="13062" max="13062" width="15.75" style="480" customWidth="1"/>
    <col min="13063" max="13063" width="9.875" style="480" bestFit="1" customWidth="1"/>
    <col min="13064" max="13312" width="9.125" style="480"/>
    <col min="13313" max="13313" width="8.625" style="480" customWidth="1"/>
    <col min="13314" max="13314" width="55.375" style="480" customWidth="1"/>
    <col min="13315" max="13315" width="8.875" style="480" customWidth="1"/>
    <col min="13316" max="13316" width="10.75" style="480" customWidth="1"/>
    <col min="13317" max="13317" width="12.375" style="480" customWidth="1"/>
    <col min="13318" max="13318" width="15.75" style="480" customWidth="1"/>
    <col min="13319" max="13319" width="9.875" style="480" bestFit="1" customWidth="1"/>
    <col min="13320" max="13568" width="9.125" style="480"/>
    <col min="13569" max="13569" width="8.625" style="480" customWidth="1"/>
    <col min="13570" max="13570" width="55.375" style="480" customWidth="1"/>
    <col min="13571" max="13571" width="8.875" style="480" customWidth="1"/>
    <col min="13572" max="13572" width="10.75" style="480" customWidth="1"/>
    <col min="13573" max="13573" width="12.375" style="480" customWidth="1"/>
    <col min="13574" max="13574" width="15.75" style="480" customWidth="1"/>
    <col min="13575" max="13575" width="9.875" style="480" bestFit="1" customWidth="1"/>
    <col min="13576" max="13824" width="9.125" style="480"/>
    <col min="13825" max="13825" width="8.625" style="480" customWidth="1"/>
    <col min="13826" max="13826" width="55.375" style="480" customWidth="1"/>
    <col min="13827" max="13827" width="8.875" style="480" customWidth="1"/>
    <col min="13828" max="13828" width="10.75" style="480" customWidth="1"/>
    <col min="13829" max="13829" width="12.375" style="480" customWidth="1"/>
    <col min="13830" max="13830" width="15.75" style="480" customWidth="1"/>
    <col min="13831" max="13831" width="9.875" style="480" bestFit="1" customWidth="1"/>
    <col min="13832" max="14080" width="9.125" style="480"/>
    <col min="14081" max="14081" width="8.625" style="480" customWidth="1"/>
    <col min="14082" max="14082" width="55.375" style="480" customWidth="1"/>
    <col min="14083" max="14083" width="8.875" style="480" customWidth="1"/>
    <col min="14084" max="14084" width="10.75" style="480" customWidth="1"/>
    <col min="14085" max="14085" width="12.375" style="480" customWidth="1"/>
    <col min="14086" max="14086" width="15.75" style="480" customWidth="1"/>
    <col min="14087" max="14087" width="9.875" style="480" bestFit="1" customWidth="1"/>
    <col min="14088" max="14336" width="9.125" style="480"/>
    <col min="14337" max="14337" width="8.625" style="480" customWidth="1"/>
    <col min="14338" max="14338" width="55.375" style="480" customWidth="1"/>
    <col min="14339" max="14339" width="8.875" style="480" customWidth="1"/>
    <col min="14340" max="14340" width="10.75" style="480" customWidth="1"/>
    <col min="14341" max="14341" width="12.375" style="480" customWidth="1"/>
    <col min="14342" max="14342" width="15.75" style="480" customWidth="1"/>
    <col min="14343" max="14343" width="9.875" style="480" bestFit="1" customWidth="1"/>
    <col min="14344" max="14592" width="9.125" style="480"/>
    <col min="14593" max="14593" width="8.625" style="480" customWidth="1"/>
    <col min="14594" max="14594" width="55.375" style="480" customWidth="1"/>
    <col min="14595" max="14595" width="8.875" style="480" customWidth="1"/>
    <col min="14596" max="14596" width="10.75" style="480" customWidth="1"/>
    <col min="14597" max="14597" width="12.375" style="480" customWidth="1"/>
    <col min="14598" max="14598" width="15.75" style="480" customWidth="1"/>
    <col min="14599" max="14599" width="9.875" style="480" bestFit="1" customWidth="1"/>
    <col min="14600" max="14848" width="9.125" style="480"/>
    <col min="14849" max="14849" width="8.625" style="480" customWidth="1"/>
    <col min="14850" max="14850" width="55.375" style="480" customWidth="1"/>
    <col min="14851" max="14851" width="8.875" style="480" customWidth="1"/>
    <col min="14852" max="14852" width="10.75" style="480" customWidth="1"/>
    <col min="14853" max="14853" width="12.375" style="480" customWidth="1"/>
    <col min="14854" max="14854" width="15.75" style="480" customWidth="1"/>
    <col min="14855" max="14855" width="9.875" style="480" bestFit="1" customWidth="1"/>
    <col min="14856" max="15104" width="9.125" style="480"/>
    <col min="15105" max="15105" width="8.625" style="480" customWidth="1"/>
    <col min="15106" max="15106" width="55.375" style="480" customWidth="1"/>
    <col min="15107" max="15107" width="8.875" style="480" customWidth="1"/>
    <col min="15108" max="15108" width="10.75" style="480" customWidth="1"/>
    <col min="15109" max="15109" width="12.375" style="480" customWidth="1"/>
    <col min="15110" max="15110" width="15.75" style="480" customWidth="1"/>
    <col min="15111" max="15111" width="9.875" style="480" bestFit="1" customWidth="1"/>
    <col min="15112" max="15360" width="9.125" style="480"/>
    <col min="15361" max="15361" width="8.625" style="480" customWidth="1"/>
    <col min="15362" max="15362" width="55.375" style="480" customWidth="1"/>
    <col min="15363" max="15363" width="8.875" style="480" customWidth="1"/>
    <col min="15364" max="15364" width="10.75" style="480" customWidth="1"/>
    <col min="15365" max="15365" width="12.375" style="480" customWidth="1"/>
    <col min="15366" max="15366" width="15.75" style="480" customWidth="1"/>
    <col min="15367" max="15367" width="9.875" style="480" bestFit="1" customWidth="1"/>
    <col min="15368" max="15616" width="9.125" style="480"/>
    <col min="15617" max="15617" width="8.625" style="480" customWidth="1"/>
    <col min="15618" max="15618" width="55.375" style="480" customWidth="1"/>
    <col min="15619" max="15619" width="8.875" style="480" customWidth="1"/>
    <col min="15620" max="15620" width="10.75" style="480" customWidth="1"/>
    <col min="15621" max="15621" width="12.375" style="480" customWidth="1"/>
    <col min="15622" max="15622" width="15.75" style="480" customWidth="1"/>
    <col min="15623" max="15623" width="9.875" style="480" bestFit="1" customWidth="1"/>
    <col min="15624" max="15872" width="9.125" style="480"/>
    <col min="15873" max="15873" width="8.625" style="480" customWidth="1"/>
    <col min="15874" max="15874" width="55.375" style="480" customWidth="1"/>
    <col min="15875" max="15875" width="8.875" style="480" customWidth="1"/>
    <col min="15876" max="15876" width="10.75" style="480" customWidth="1"/>
    <col min="15877" max="15877" width="12.375" style="480" customWidth="1"/>
    <col min="15878" max="15878" width="15.75" style="480" customWidth="1"/>
    <col min="15879" max="15879" width="9.875" style="480" bestFit="1" customWidth="1"/>
    <col min="15880" max="16128" width="9.125" style="480"/>
    <col min="16129" max="16129" width="8.625" style="480" customWidth="1"/>
    <col min="16130" max="16130" width="55.375" style="480" customWidth="1"/>
    <col min="16131" max="16131" width="8.875" style="480" customWidth="1"/>
    <col min="16132" max="16132" width="10.75" style="480" customWidth="1"/>
    <col min="16133" max="16133" width="12.375" style="480" customWidth="1"/>
    <col min="16134" max="16134" width="15.75" style="480" customWidth="1"/>
    <col min="16135" max="16135" width="9.875" style="480" bestFit="1" customWidth="1"/>
    <col min="16136" max="16384" width="9.125" style="480"/>
  </cols>
  <sheetData>
    <row r="3" spans="2:2" ht="26.4">
      <c r="B3" s="124" t="s">
        <v>1050</v>
      </c>
    </row>
    <row r="5" spans="2:2">
      <c r="B5" s="482" t="s">
        <v>1020</v>
      </c>
    </row>
    <row r="6" spans="2:2" ht="39.6">
      <c r="B6" s="232" t="s">
        <v>1637</v>
      </c>
    </row>
    <row r="7" spans="2:2">
      <c r="B7" s="444"/>
    </row>
    <row r="8" spans="2:2">
      <c r="B8" s="444" t="s">
        <v>1051</v>
      </c>
    </row>
    <row r="9" spans="2:2">
      <c r="B9" s="232" t="s">
        <v>1638</v>
      </c>
    </row>
    <row r="10" spans="2:2">
      <c r="B10" s="444"/>
    </row>
    <row r="11" spans="2:2">
      <c r="B11" s="444" t="s">
        <v>1021</v>
      </c>
    </row>
    <row r="12" spans="2:2" ht="26.4">
      <c r="B12" s="445" t="s">
        <v>1639</v>
      </c>
    </row>
    <row r="13" spans="2:2">
      <c r="B13" s="444"/>
    </row>
    <row r="14" spans="2:2">
      <c r="B14" s="444" t="s">
        <v>1052</v>
      </c>
    </row>
    <row r="15" spans="2:2">
      <c r="B15" s="233" t="s">
        <v>1053</v>
      </c>
    </row>
    <row r="27" spans="1:6" ht="13.8" thickBot="1"/>
    <row r="28" spans="1:6" ht="18" thickBot="1">
      <c r="A28" s="1259" t="s">
        <v>1992</v>
      </c>
      <c r="B28" s="1264"/>
      <c r="C28" s="1264"/>
      <c r="D28" s="1264"/>
      <c r="E28" s="1264"/>
      <c r="F28" s="1265"/>
    </row>
    <row r="45" spans="3:6">
      <c r="C45" s="115" t="s">
        <v>1054</v>
      </c>
      <c r="D45" s="148"/>
      <c r="E45" s="149"/>
      <c r="F45" s="149"/>
    </row>
    <row r="46" spans="3:6">
      <c r="C46" s="1268" t="s">
        <v>1137</v>
      </c>
      <c r="D46" s="1268"/>
      <c r="E46" s="1268"/>
      <c r="F46" s="1268"/>
    </row>
    <row r="47" spans="3:6">
      <c r="C47" s="439"/>
      <c r="D47" s="439"/>
      <c r="E47" s="439"/>
      <c r="F47" s="439"/>
    </row>
    <row r="48" spans="3:6">
      <c r="C48" s="439"/>
      <c r="D48" s="439"/>
      <c r="E48" s="439"/>
      <c r="F48" s="439"/>
    </row>
    <row r="49" spans="1:7">
      <c r="C49" s="439"/>
      <c r="D49" s="439"/>
      <c r="E49" s="439"/>
      <c r="F49" s="439"/>
    </row>
    <row r="50" spans="1:7">
      <c r="C50" s="439"/>
      <c r="D50" s="439"/>
      <c r="E50" s="439"/>
      <c r="F50" s="439"/>
    </row>
    <row r="51" spans="1:7">
      <c r="C51" s="439"/>
      <c r="D51" s="439"/>
      <c r="E51" s="439"/>
      <c r="F51" s="439"/>
    </row>
    <row r="52" spans="1:7">
      <c r="C52" s="440"/>
      <c r="D52" s="440"/>
      <c r="E52" s="149"/>
      <c r="F52" s="149"/>
    </row>
    <row r="53" spans="1:7">
      <c r="C53" s="440"/>
      <c r="D53" s="440"/>
      <c r="E53" s="149"/>
      <c r="F53" s="149"/>
    </row>
    <row r="54" spans="1:7">
      <c r="C54" s="440"/>
      <c r="D54" s="440"/>
      <c r="E54" s="149"/>
      <c r="F54" s="149"/>
    </row>
    <row r="55" spans="1:7">
      <c r="C55" s="115" t="s">
        <v>1138</v>
      </c>
      <c r="D55" s="148"/>
      <c r="E55" s="149"/>
      <c r="F55" s="149"/>
    </row>
    <row r="56" spans="1:7">
      <c r="C56" s="148"/>
      <c r="D56" s="148"/>
      <c r="E56" s="149"/>
      <c r="F56" s="149"/>
    </row>
    <row r="57" spans="1:7">
      <c r="C57" s="1268" t="s">
        <v>1139</v>
      </c>
      <c r="D57" s="1268"/>
      <c r="E57" s="1268"/>
      <c r="F57" s="1268"/>
    </row>
    <row r="58" spans="1:7">
      <c r="C58" s="1269"/>
      <c r="D58" s="1269"/>
      <c r="E58" s="1269"/>
      <c r="F58" s="1269"/>
    </row>
    <row r="60" spans="1:7" s="59" customFormat="1" ht="10.199999999999999">
      <c r="A60" s="94"/>
      <c r="B60" s="95"/>
      <c r="C60" s="150"/>
      <c r="D60" s="151"/>
      <c r="E60" s="151"/>
      <c r="F60" s="151"/>
      <c r="G60" s="1119"/>
    </row>
    <row r="61" spans="1:7" s="206" customFormat="1" ht="26.4">
      <c r="A61" s="50" t="s">
        <v>528</v>
      </c>
      <c r="B61" s="51" t="s">
        <v>1991</v>
      </c>
      <c r="C61" s="666"/>
      <c r="D61" s="666"/>
      <c r="E61" s="667"/>
      <c r="F61" s="667"/>
      <c r="G61" s="1101"/>
    </row>
    <row r="62" spans="1:7" s="206" customFormat="1">
      <c r="A62" s="50"/>
      <c r="B62" s="51"/>
      <c r="C62" s="666"/>
      <c r="D62" s="666"/>
      <c r="E62" s="667"/>
      <c r="F62" s="667"/>
      <c r="G62" s="1101"/>
    </row>
    <row r="63" spans="1:7" s="206" customFormat="1">
      <c r="A63" s="668"/>
      <c r="B63" s="669" t="s">
        <v>190</v>
      </c>
      <c r="C63" s="666"/>
      <c r="D63" s="666"/>
      <c r="E63" s="667"/>
      <c r="F63" s="667"/>
      <c r="G63" s="1101"/>
    </row>
    <row r="64" spans="1:7" s="675" customFormat="1">
      <c r="A64" s="670"/>
      <c r="B64" s="171"/>
      <c r="C64" s="671"/>
      <c r="D64" s="672"/>
      <c r="E64" s="673"/>
      <c r="F64" s="674"/>
      <c r="G64" s="1120"/>
    </row>
    <row r="65" spans="1:7" s="675" customFormat="1" ht="114.75" customHeight="1">
      <c r="A65" s="152" t="s">
        <v>335</v>
      </c>
      <c r="B65" s="153" t="s">
        <v>2711</v>
      </c>
      <c r="C65" s="671"/>
      <c r="D65" s="676"/>
      <c r="E65" s="673"/>
      <c r="F65" s="677"/>
      <c r="G65" s="1102"/>
    </row>
    <row r="66" spans="1:7" s="675" customFormat="1" ht="45.6">
      <c r="A66" s="152" t="s">
        <v>337</v>
      </c>
      <c r="B66" s="153" t="s">
        <v>1591</v>
      </c>
      <c r="C66" s="671"/>
      <c r="D66" s="676"/>
      <c r="E66" s="673"/>
      <c r="F66" s="677"/>
      <c r="G66" s="1121"/>
    </row>
    <row r="67" spans="1:7" s="675" customFormat="1">
      <c r="A67" s="152"/>
      <c r="B67" s="158"/>
      <c r="C67" s="671"/>
      <c r="D67" s="676"/>
      <c r="E67" s="673"/>
      <c r="F67" s="677"/>
      <c r="G67" s="1121"/>
    </row>
    <row r="68" spans="1:7" s="675" customFormat="1" ht="57">
      <c r="A68" s="152" t="s">
        <v>257</v>
      </c>
      <c r="B68" s="153" t="s">
        <v>1594</v>
      </c>
      <c r="C68" s="671"/>
      <c r="D68" s="676"/>
      <c r="E68" s="673"/>
      <c r="F68" s="677"/>
      <c r="G68" s="1121"/>
    </row>
    <row r="69" spans="1:7" s="675" customFormat="1" ht="9.75" customHeight="1">
      <c r="A69" s="678"/>
      <c r="B69" s="679"/>
      <c r="C69" s="680"/>
      <c r="D69" s="681"/>
      <c r="E69" s="682"/>
      <c r="F69" s="683"/>
      <c r="G69" s="1121"/>
    </row>
    <row r="70" spans="1:7" s="675" customFormat="1" ht="45.6">
      <c r="A70" s="152" t="s">
        <v>256</v>
      </c>
      <c r="B70" s="153" t="s">
        <v>1595</v>
      </c>
      <c r="C70" s="671"/>
      <c r="D70" s="676"/>
      <c r="E70" s="673"/>
      <c r="F70" s="677"/>
      <c r="G70" s="1121"/>
    </row>
    <row r="71" spans="1:7" s="675" customFormat="1">
      <c r="A71" s="152"/>
      <c r="B71" s="153"/>
      <c r="C71" s="671"/>
      <c r="D71" s="676"/>
      <c r="E71" s="673"/>
      <c r="F71" s="677"/>
      <c r="G71" s="1121"/>
    </row>
    <row r="72" spans="1:7" s="675" customFormat="1" ht="39" customHeight="1">
      <c r="A72" s="152" t="s">
        <v>285</v>
      </c>
      <c r="B72" s="153" t="s">
        <v>1592</v>
      </c>
      <c r="C72" s="671"/>
      <c r="D72" s="676"/>
      <c r="E72" s="673"/>
      <c r="F72" s="677"/>
      <c r="G72" s="1121"/>
    </row>
    <row r="73" spans="1:7" s="675" customFormat="1" ht="22.8">
      <c r="A73" s="152"/>
      <c r="B73" s="153" t="s">
        <v>1596</v>
      </c>
      <c r="C73" s="671"/>
      <c r="D73" s="676"/>
      <c r="E73" s="673"/>
      <c r="F73" s="677"/>
      <c r="G73" s="1121"/>
    </row>
    <row r="74" spans="1:7" s="675" customFormat="1">
      <c r="A74" s="152"/>
      <c r="B74" s="153"/>
      <c r="C74" s="671"/>
      <c r="D74" s="676"/>
      <c r="E74" s="673"/>
      <c r="F74" s="677"/>
      <c r="G74" s="1121"/>
    </row>
    <row r="75" spans="1:7" s="675" customFormat="1" ht="34.200000000000003">
      <c r="A75" s="152" t="s">
        <v>333</v>
      </c>
      <c r="B75" s="153" t="s">
        <v>1140</v>
      </c>
      <c r="C75" s="671"/>
      <c r="D75" s="676"/>
      <c r="E75" s="673"/>
      <c r="F75" s="677"/>
      <c r="G75" s="1121"/>
    </row>
    <row r="76" spans="1:7" s="675" customFormat="1">
      <c r="A76" s="152"/>
      <c r="B76" s="153"/>
      <c r="C76" s="671"/>
      <c r="D76" s="676"/>
      <c r="E76" s="673"/>
      <c r="F76" s="677"/>
      <c r="G76" s="1121"/>
    </row>
    <row r="77" spans="1:7" s="675" customFormat="1" ht="22.8">
      <c r="A77" s="152" t="s">
        <v>343</v>
      </c>
      <c r="B77" s="153" t="s">
        <v>1141</v>
      </c>
      <c r="C77" s="671"/>
      <c r="D77" s="676"/>
      <c r="E77" s="673"/>
      <c r="F77" s="677"/>
      <c r="G77" s="1121"/>
    </row>
    <row r="78" spans="1:7" s="675" customFormat="1" ht="45.6">
      <c r="A78" s="152"/>
      <c r="B78" s="153" t="s">
        <v>1142</v>
      </c>
      <c r="C78" s="671"/>
      <c r="D78" s="676"/>
      <c r="E78" s="673"/>
      <c r="F78" s="677"/>
      <c r="G78" s="1121"/>
    </row>
    <row r="79" spans="1:7" s="675" customFormat="1">
      <c r="A79" s="152"/>
      <c r="B79" s="153" t="s">
        <v>1993</v>
      </c>
      <c r="C79" s="671"/>
      <c r="D79" s="676"/>
      <c r="E79" s="673"/>
      <c r="F79" s="677"/>
      <c r="G79" s="1121"/>
    </row>
    <row r="80" spans="1:7" s="675" customFormat="1">
      <c r="A80" s="152"/>
      <c r="B80" s="153" t="s">
        <v>1144</v>
      </c>
      <c r="C80" s="671"/>
      <c r="D80" s="676"/>
      <c r="E80" s="673"/>
      <c r="F80" s="677"/>
      <c r="G80" s="1121"/>
    </row>
    <row r="81" spans="1:7" s="675" customFormat="1">
      <c r="A81" s="152"/>
      <c r="B81" s="153" t="s">
        <v>1145</v>
      </c>
      <c r="C81" s="671"/>
      <c r="D81" s="676"/>
      <c r="E81" s="673"/>
      <c r="F81" s="677"/>
      <c r="G81" s="1121"/>
    </row>
    <row r="82" spans="1:7" s="675" customFormat="1" ht="22.8">
      <c r="A82" s="152"/>
      <c r="B82" s="153" t="s">
        <v>1146</v>
      </c>
      <c r="C82" s="671"/>
      <c r="D82" s="676"/>
      <c r="E82" s="673"/>
      <c r="F82" s="677"/>
      <c r="G82" s="1121"/>
    </row>
    <row r="83" spans="1:7" s="675" customFormat="1" ht="15.75" customHeight="1">
      <c r="A83" s="152"/>
      <c r="B83" s="153" t="s">
        <v>1147</v>
      </c>
      <c r="C83" s="671"/>
      <c r="D83" s="676"/>
      <c r="E83" s="673"/>
      <c r="F83" s="677"/>
      <c r="G83" s="1121"/>
    </row>
    <row r="84" spans="1:7" s="675" customFormat="1">
      <c r="A84" s="152"/>
      <c r="B84" s="153" t="s">
        <v>1148</v>
      </c>
      <c r="C84" s="671"/>
      <c r="D84" s="676"/>
      <c r="E84" s="673"/>
      <c r="F84" s="677"/>
      <c r="G84" s="1121"/>
    </row>
    <row r="85" spans="1:7" s="675" customFormat="1" ht="22.8">
      <c r="A85" s="152"/>
      <c r="B85" s="153" t="s">
        <v>1149</v>
      </c>
      <c r="C85" s="671"/>
      <c r="D85" s="676"/>
      <c r="E85" s="673"/>
      <c r="F85" s="677"/>
      <c r="G85" s="1121"/>
    </row>
    <row r="86" spans="1:7" s="675" customFormat="1" ht="22.8">
      <c r="A86" s="152"/>
      <c r="B86" s="153" t="s">
        <v>1150</v>
      </c>
      <c r="C86" s="671"/>
      <c r="D86" s="676"/>
      <c r="E86" s="673"/>
      <c r="F86" s="677"/>
      <c r="G86" s="1121"/>
    </row>
    <row r="87" spans="1:7" s="675" customFormat="1" ht="22.8">
      <c r="A87" s="152"/>
      <c r="B87" s="153" t="s">
        <v>1151</v>
      </c>
      <c r="C87" s="671"/>
      <c r="D87" s="676"/>
      <c r="E87" s="673"/>
      <c r="F87" s="677"/>
      <c r="G87" s="1121"/>
    </row>
    <row r="88" spans="1:7" s="675" customFormat="1" ht="15.75" customHeight="1">
      <c r="A88" s="152"/>
      <c r="B88" s="153"/>
      <c r="C88" s="671"/>
      <c r="D88" s="676"/>
      <c r="E88" s="673"/>
      <c r="F88" s="677"/>
      <c r="G88" s="1121"/>
    </row>
    <row r="89" spans="1:7" s="675" customFormat="1">
      <c r="A89" s="152" t="s">
        <v>344</v>
      </c>
      <c r="B89" s="153" t="s">
        <v>1597</v>
      </c>
      <c r="C89" s="671"/>
      <c r="D89" s="676"/>
      <c r="E89" s="673"/>
      <c r="F89" s="677"/>
      <c r="G89" s="1121"/>
    </row>
    <row r="90" spans="1:7" s="675" customFormat="1" ht="45.6">
      <c r="A90" s="152"/>
      <c r="B90" s="153" t="s">
        <v>1598</v>
      </c>
      <c r="C90" s="671"/>
      <c r="D90" s="676"/>
      <c r="E90" s="673"/>
      <c r="F90" s="677"/>
      <c r="G90" s="1121"/>
    </row>
    <row r="91" spans="1:7" s="675" customFormat="1">
      <c r="A91" s="152"/>
      <c r="B91" s="153" t="s">
        <v>1599</v>
      </c>
      <c r="C91" s="671"/>
      <c r="D91" s="676"/>
      <c r="E91" s="673"/>
      <c r="F91" s="677"/>
      <c r="G91" s="1121"/>
    </row>
    <row r="92" spans="1:7" s="675" customFormat="1" ht="34.200000000000003">
      <c r="A92" s="152"/>
      <c r="B92" s="153" t="s">
        <v>1600</v>
      </c>
      <c r="C92" s="671"/>
      <c r="D92" s="676"/>
      <c r="E92" s="673"/>
      <c r="F92" s="677"/>
      <c r="G92" s="1121"/>
    </row>
    <row r="93" spans="1:7" s="675" customFormat="1">
      <c r="A93" s="152"/>
      <c r="B93" s="153"/>
      <c r="C93" s="671"/>
      <c r="D93" s="676"/>
      <c r="E93" s="673"/>
      <c r="F93" s="677"/>
      <c r="G93" s="1121"/>
    </row>
    <row r="94" spans="1:7" s="675" customFormat="1" ht="22.8">
      <c r="A94" s="152" t="s">
        <v>342</v>
      </c>
      <c r="B94" s="153" t="s">
        <v>1560</v>
      </c>
      <c r="C94" s="671"/>
      <c r="D94" s="676"/>
      <c r="E94" s="673"/>
      <c r="F94" s="677"/>
      <c r="G94" s="1121"/>
    </row>
    <row r="95" spans="1:7" s="675" customFormat="1">
      <c r="A95" s="152"/>
      <c r="B95" s="153"/>
      <c r="C95" s="671"/>
      <c r="D95" s="676"/>
      <c r="E95" s="673"/>
      <c r="F95" s="677"/>
      <c r="G95" s="1121"/>
    </row>
    <row r="96" spans="1:7" s="675" customFormat="1" ht="22.8">
      <c r="A96" s="152" t="s">
        <v>340</v>
      </c>
      <c r="B96" s="153" t="s">
        <v>1152</v>
      </c>
      <c r="C96" s="671"/>
      <c r="D96" s="676"/>
      <c r="E96" s="673"/>
      <c r="F96" s="677"/>
      <c r="G96" s="1121"/>
    </row>
    <row r="97" spans="1:7" s="675" customFormat="1">
      <c r="A97" s="152"/>
      <c r="B97" s="153"/>
      <c r="C97" s="671"/>
      <c r="D97" s="676"/>
      <c r="E97" s="673"/>
      <c r="F97" s="677"/>
      <c r="G97" s="1121"/>
    </row>
    <row r="98" spans="1:7" s="675" customFormat="1" ht="45.6">
      <c r="A98" s="152" t="s">
        <v>341</v>
      </c>
      <c r="B98" s="153" t="s">
        <v>1593</v>
      </c>
      <c r="C98" s="671"/>
      <c r="D98" s="676"/>
      <c r="E98" s="673"/>
      <c r="F98" s="677"/>
      <c r="G98" s="1121"/>
    </row>
    <row r="99" spans="1:7" s="675" customFormat="1">
      <c r="A99" s="152"/>
      <c r="B99" s="153"/>
      <c r="C99" s="671"/>
      <c r="D99" s="676"/>
      <c r="E99" s="673"/>
      <c r="F99" s="677"/>
      <c r="G99" s="1121"/>
    </row>
    <row r="100" spans="1:7" s="675" customFormat="1" ht="22.8">
      <c r="A100" s="152" t="s">
        <v>549</v>
      </c>
      <c r="B100" s="153" t="s">
        <v>1153</v>
      </c>
      <c r="C100" s="671"/>
      <c r="D100" s="676"/>
      <c r="E100" s="673"/>
      <c r="F100" s="677"/>
      <c r="G100" s="1121"/>
    </row>
    <row r="101" spans="1:7" s="675" customFormat="1">
      <c r="A101" s="152"/>
      <c r="B101" s="153"/>
      <c r="C101" s="671"/>
      <c r="D101" s="676"/>
      <c r="E101" s="673"/>
      <c r="F101" s="677"/>
      <c r="G101" s="1121"/>
    </row>
    <row r="102" spans="1:7" s="675" customFormat="1" ht="45.6">
      <c r="A102" s="152" t="s">
        <v>932</v>
      </c>
      <c r="B102" s="153" t="s">
        <v>1154</v>
      </c>
      <c r="C102" s="671"/>
      <c r="D102" s="676"/>
      <c r="E102" s="673"/>
      <c r="F102" s="677"/>
      <c r="G102" s="1121"/>
    </row>
    <row r="103" spans="1:7" s="675" customFormat="1">
      <c r="A103" s="152"/>
      <c r="B103" s="153"/>
      <c r="C103" s="671"/>
      <c r="D103" s="676"/>
      <c r="E103" s="673"/>
      <c r="F103" s="677"/>
      <c r="G103" s="1121"/>
    </row>
    <row r="104" spans="1:7" s="675" customFormat="1" ht="79.8">
      <c r="A104" s="152" t="s">
        <v>933</v>
      </c>
      <c r="B104" s="153" t="s">
        <v>1601</v>
      </c>
      <c r="C104" s="671"/>
      <c r="D104" s="676"/>
      <c r="E104" s="673"/>
      <c r="F104" s="677"/>
      <c r="G104" s="1121"/>
    </row>
    <row r="105" spans="1:7" s="675" customFormat="1">
      <c r="A105" s="152"/>
      <c r="B105" s="153"/>
      <c r="C105" s="671"/>
      <c r="D105" s="676"/>
      <c r="E105" s="673"/>
      <c r="F105" s="677"/>
      <c r="G105" s="1121"/>
    </row>
    <row r="106" spans="1:7" s="675" customFormat="1" ht="45.6">
      <c r="A106" s="152" t="s">
        <v>934</v>
      </c>
      <c r="B106" s="153" t="s">
        <v>1602</v>
      </c>
      <c r="C106" s="671"/>
      <c r="D106" s="676"/>
      <c r="E106" s="673"/>
      <c r="F106" s="677"/>
      <c r="G106" s="1121"/>
    </row>
    <row r="107" spans="1:7" s="675" customFormat="1">
      <c r="A107" s="152"/>
      <c r="B107" s="153"/>
      <c r="C107" s="671"/>
      <c r="D107" s="676"/>
      <c r="E107" s="673"/>
      <c r="F107" s="677"/>
      <c r="G107" s="1121"/>
    </row>
    <row r="108" spans="1:7" s="675" customFormat="1" ht="34.200000000000003">
      <c r="A108" s="152" t="s">
        <v>935</v>
      </c>
      <c r="B108" s="153" t="s">
        <v>1606</v>
      </c>
      <c r="C108" s="671"/>
      <c r="D108" s="676"/>
      <c r="E108" s="673"/>
      <c r="F108" s="677"/>
      <c r="G108" s="1121"/>
    </row>
    <row r="109" spans="1:7" s="675" customFormat="1" ht="34.200000000000003">
      <c r="A109" s="152"/>
      <c r="B109" s="153" t="s">
        <v>1155</v>
      </c>
      <c r="C109" s="671"/>
      <c r="D109" s="676"/>
      <c r="E109" s="673"/>
      <c r="F109" s="677"/>
      <c r="G109" s="1121"/>
    </row>
    <row r="110" spans="1:7" s="675" customFormat="1">
      <c r="A110" s="152"/>
      <c r="B110" s="153" t="s">
        <v>1156</v>
      </c>
      <c r="C110" s="671"/>
      <c r="D110" s="676"/>
      <c r="E110" s="673"/>
      <c r="F110" s="677"/>
      <c r="G110" s="1121"/>
    </row>
    <row r="111" spans="1:7" s="675" customFormat="1" ht="12">
      <c r="A111" s="678"/>
      <c r="B111" s="679"/>
      <c r="C111" s="680"/>
      <c r="D111" s="681"/>
      <c r="E111" s="682"/>
      <c r="F111" s="683"/>
      <c r="G111" s="1121"/>
    </row>
    <row r="112" spans="1:7" s="675" customFormat="1" ht="22.8">
      <c r="A112" s="152" t="s">
        <v>1013</v>
      </c>
      <c r="B112" s="153" t="s">
        <v>1661</v>
      </c>
      <c r="C112" s="671"/>
      <c r="D112" s="676"/>
      <c r="E112" s="673"/>
      <c r="F112" s="677"/>
      <c r="G112" s="1121"/>
    </row>
    <row r="113" spans="1:7" s="675" customFormat="1" ht="22.8">
      <c r="A113" s="152"/>
      <c r="B113" s="153" t="s">
        <v>1607</v>
      </c>
      <c r="C113" s="671"/>
      <c r="D113" s="676"/>
      <c r="E113" s="673"/>
      <c r="F113" s="677"/>
      <c r="G113" s="1121"/>
    </row>
    <row r="114" spans="1:7" s="675" customFormat="1">
      <c r="A114" s="152"/>
      <c r="B114" s="153"/>
      <c r="C114" s="671"/>
      <c r="D114" s="676"/>
      <c r="E114" s="673"/>
      <c r="F114" s="677"/>
      <c r="G114" s="1121"/>
    </row>
    <row r="115" spans="1:7" s="675" customFormat="1" ht="22.8">
      <c r="A115" s="152" t="s">
        <v>1018</v>
      </c>
      <c r="B115" s="153" t="s">
        <v>1608</v>
      </c>
      <c r="C115" s="671"/>
      <c r="D115" s="676"/>
      <c r="E115" s="673"/>
      <c r="F115" s="677"/>
      <c r="G115" s="1121"/>
    </row>
    <row r="116" spans="1:7" s="675" customFormat="1">
      <c r="A116" s="152"/>
      <c r="B116" s="153"/>
      <c r="C116" s="671"/>
      <c r="D116" s="676"/>
      <c r="E116" s="673"/>
      <c r="F116" s="677"/>
      <c r="G116" s="1121"/>
    </row>
    <row r="117" spans="1:7" s="675" customFormat="1" ht="34.200000000000003">
      <c r="A117" s="152" t="s">
        <v>1019</v>
      </c>
      <c r="B117" s="153" t="s">
        <v>1605</v>
      </c>
      <c r="C117" s="671"/>
      <c r="D117" s="676"/>
      <c r="E117" s="673"/>
      <c r="F117" s="677"/>
      <c r="G117" s="1121"/>
    </row>
    <row r="118" spans="1:7" s="675" customFormat="1">
      <c r="A118" s="152"/>
      <c r="B118" s="153"/>
      <c r="C118" s="671"/>
      <c r="D118" s="676"/>
      <c r="E118" s="673"/>
      <c r="F118" s="677"/>
      <c r="G118" s="1121"/>
    </row>
    <row r="119" spans="1:7" s="675" customFormat="1" ht="34.200000000000003">
      <c r="A119" s="152" t="s">
        <v>1102</v>
      </c>
      <c r="B119" s="153" t="s">
        <v>1484</v>
      </c>
      <c r="C119" s="671"/>
      <c r="D119" s="676"/>
      <c r="E119" s="673"/>
      <c r="F119" s="677"/>
      <c r="G119" s="1121"/>
    </row>
    <row r="120" spans="1:7" s="675" customFormat="1">
      <c r="A120" s="152"/>
      <c r="B120" s="153"/>
      <c r="C120" s="671"/>
      <c r="D120" s="676"/>
      <c r="E120" s="673"/>
      <c r="F120" s="677"/>
      <c r="G120" s="1121"/>
    </row>
    <row r="121" spans="1:7" s="675" customFormat="1" ht="22.8">
      <c r="A121" s="152" t="s">
        <v>1103</v>
      </c>
      <c r="B121" s="153" t="s">
        <v>1609</v>
      </c>
      <c r="C121" s="671"/>
      <c r="D121" s="676"/>
      <c r="E121" s="673"/>
      <c r="F121" s="677"/>
      <c r="G121" s="1121"/>
    </row>
    <row r="122" spans="1:7" s="675" customFormat="1" ht="22.8">
      <c r="A122" s="152"/>
      <c r="B122" s="153" t="s">
        <v>1157</v>
      </c>
      <c r="C122" s="671"/>
      <c r="D122" s="676"/>
      <c r="E122" s="673"/>
      <c r="F122" s="677"/>
      <c r="G122" s="1121"/>
    </row>
    <row r="123" spans="1:7" s="675" customFormat="1">
      <c r="A123" s="152"/>
      <c r="B123" s="153"/>
      <c r="C123" s="671"/>
      <c r="D123" s="676"/>
      <c r="E123" s="673"/>
      <c r="F123" s="677"/>
      <c r="G123" s="1121"/>
    </row>
    <row r="124" spans="1:7" s="675" customFormat="1" ht="34.200000000000003">
      <c r="A124" s="152" t="s">
        <v>1104</v>
      </c>
      <c r="B124" s="153" t="s">
        <v>1158</v>
      </c>
      <c r="C124" s="671"/>
      <c r="D124" s="676"/>
      <c r="E124" s="673"/>
      <c r="F124" s="677"/>
      <c r="G124" s="1121"/>
    </row>
    <row r="125" spans="1:7" s="675" customFormat="1">
      <c r="A125" s="152"/>
      <c r="B125" s="153"/>
      <c r="C125" s="671"/>
      <c r="D125" s="676"/>
      <c r="E125" s="673"/>
      <c r="F125" s="677"/>
      <c r="G125" s="1121"/>
    </row>
    <row r="126" spans="1:7" s="675" customFormat="1" ht="22.8">
      <c r="A126" s="152" t="s">
        <v>1105</v>
      </c>
      <c r="B126" s="153" t="s">
        <v>1159</v>
      </c>
      <c r="C126" s="671"/>
      <c r="D126" s="676"/>
      <c r="E126" s="673"/>
      <c r="F126" s="677"/>
      <c r="G126" s="1121"/>
    </row>
    <row r="127" spans="1:7" s="675" customFormat="1">
      <c r="A127" s="152"/>
      <c r="B127" s="153" t="s">
        <v>1604</v>
      </c>
      <c r="C127" s="671"/>
      <c r="D127" s="676"/>
      <c r="E127" s="673"/>
      <c r="F127" s="677"/>
      <c r="G127" s="1121"/>
    </row>
    <row r="128" spans="1:7" s="675" customFormat="1">
      <c r="A128" s="152"/>
      <c r="B128" s="153"/>
      <c r="C128" s="671"/>
      <c r="D128" s="676"/>
      <c r="E128" s="673"/>
      <c r="F128" s="677"/>
      <c r="G128" s="1121"/>
    </row>
    <row r="129" spans="1:7" s="675" customFormat="1" ht="34.200000000000003">
      <c r="A129" s="152" t="s">
        <v>1106</v>
      </c>
      <c r="B129" s="153" t="s">
        <v>1603</v>
      </c>
      <c r="C129" s="671"/>
      <c r="D129" s="676"/>
      <c r="E129" s="673"/>
      <c r="F129" s="677"/>
      <c r="G129" s="1121"/>
    </row>
    <row r="130" spans="1:7" s="59" customFormat="1" ht="20.399999999999999">
      <c r="A130" s="67" t="s">
        <v>350</v>
      </c>
      <c r="B130" s="65" t="s">
        <v>351</v>
      </c>
      <c r="C130" s="65" t="s">
        <v>352</v>
      </c>
      <c r="D130" s="66" t="s">
        <v>353</v>
      </c>
      <c r="E130" s="66" t="s">
        <v>354</v>
      </c>
      <c r="F130" s="66" t="s">
        <v>355</v>
      </c>
      <c r="G130" s="1119"/>
    </row>
    <row r="131" spans="1:7" s="59" customFormat="1" ht="10.199999999999999">
      <c r="A131" s="94"/>
      <c r="B131" s="95"/>
      <c r="C131" s="150"/>
      <c r="D131" s="151"/>
      <c r="E131" s="151"/>
      <c r="F131" s="151"/>
      <c r="G131" s="1119"/>
    </row>
    <row r="132" spans="1:7" s="133" customFormat="1">
      <c r="A132" s="684" t="s">
        <v>1160</v>
      </c>
      <c r="B132" s="685" t="s">
        <v>1161</v>
      </c>
      <c r="C132" s="686"/>
      <c r="D132" s="686"/>
      <c r="E132" s="686"/>
      <c r="F132" s="686"/>
      <c r="G132" s="1120"/>
    </row>
    <row r="133" spans="1:7" s="133" customFormat="1">
      <c r="A133" s="160"/>
      <c r="B133" s="160"/>
      <c r="C133" s="686"/>
      <c r="D133" s="686"/>
      <c r="E133" s="686"/>
      <c r="F133" s="686"/>
      <c r="G133" s="1120"/>
    </row>
    <row r="134" spans="1:7" s="133" customFormat="1" ht="192.75" customHeight="1">
      <c r="A134" s="161" t="s">
        <v>1162</v>
      </c>
      <c r="B134" s="487" t="s">
        <v>1994</v>
      </c>
      <c r="C134" s="218"/>
      <c r="D134" s="218"/>
      <c r="E134" s="718"/>
      <c r="F134" s="218"/>
      <c r="G134" s="1120"/>
    </row>
    <row r="135" spans="1:7" s="133" customFormat="1">
      <c r="A135" s="485"/>
      <c r="B135" s="487" t="s">
        <v>540</v>
      </c>
      <c r="C135" s="479" t="s">
        <v>339</v>
      </c>
      <c r="D135" s="486">
        <v>1</v>
      </c>
      <c r="E135" s="209"/>
      <c r="F135" s="209">
        <f>D135*E135</f>
        <v>0</v>
      </c>
      <c r="G135" s="1120"/>
    </row>
    <row r="136" spans="1:7" s="788" customFormat="1">
      <c r="A136" s="160"/>
      <c r="B136" s="160"/>
      <c r="C136" s="218"/>
      <c r="D136" s="218"/>
      <c r="E136" s="719"/>
      <c r="F136" s="719"/>
      <c r="G136" s="1120"/>
    </row>
    <row r="137" spans="1:7" s="133" customFormat="1" ht="110.25" customHeight="1">
      <c r="A137" s="161" t="s">
        <v>1163</v>
      </c>
      <c r="B137" s="487" t="s">
        <v>1662</v>
      </c>
      <c r="C137" s="479"/>
      <c r="D137" s="486"/>
      <c r="E137" s="720"/>
      <c r="F137" s="486"/>
      <c r="G137" s="1120"/>
    </row>
    <row r="138" spans="1:7" s="133" customFormat="1">
      <c r="A138" s="156"/>
      <c r="B138" s="489" t="s">
        <v>1164</v>
      </c>
      <c r="C138" s="490" t="s">
        <v>938</v>
      </c>
      <c r="D138" s="486">
        <v>1000</v>
      </c>
      <c r="E138" s="209"/>
      <c r="F138" s="209">
        <f>D138*E138</f>
        <v>0</v>
      </c>
      <c r="G138" s="1120"/>
    </row>
    <row r="139" spans="1:7" s="133" customFormat="1">
      <c r="A139" s="156"/>
      <c r="B139" s="489"/>
      <c r="C139" s="490"/>
      <c r="D139" s="486"/>
      <c r="E139" s="209"/>
      <c r="F139" s="209"/>
      <c r="G139" s="1120"/>
    </row>
    <row r="140" spans="1:7" s="133" customFormat="1" ht="90" customHeight="1">
      <c r="A140" s="161" t="s">
        <v>1165</v>
      </c>
      <c r="B140" s="487" t="s">
        <v>1663</v>
      </c>
      <c r="C140" s="490"/>
      <c r="D140" s="486"/>
      <c r="E140" s="209"/>
      <c r="F140" s="209"/>
      <c r="G140" s="1120"/>
    </row>
    <row r="141" spans="1:7" s="133" customFormat="1" ht="26.4">
      <c r="A141" s="161"/>
      <c r="B141" s="489" t="s">
        <v>1995</v>
      </c>
      <c r="C141" s="490" t="s">
        <v>339</v>
      </c>
      <c r="D141" s="486">
        <v>100</v>
      </c>
      <c r="E141" s="209"/>
      <c r="F141" s="209">
        <f>D141*E141</f>
        <v>0</v>
      </c>
      <c r="G141" s="1120"/>
    </row>
    <row r="142" spans="1:7" s="133" customFormat="1">
      <c r="A142" s="161"/>
      <c r="B142" s="489"/>
      <c r="C142" s="490"/>
      <c r="D142" s="486"/>
      <c r="E142" s="209"/>
      <c r="F142" s="209"/>
      <c r="G142" s="1120"/>
    </row>
    <row r="143" spans="1:7" s="133" customFormat="1" ht="73.5" customHeight="1">
      <c r="A143" s="161" t="s">
        <v>1166</v>
      </c>
      <c r="B143" s="487" t="s">
        <v>1996</v>
      </c>
      <c r="C143" s="490"/>
      <c r="D143" s="486"/>
      <c r="E143" s="209"/>
      <c r="F143" s="209"/>
      <c r="G143" s="1120"/>
    </row>
    <row r="144" spans="1:7" s="133" customFormat="1" ht="26.4">
      <c r="A144" s="161"/>
      <c r="B144" s="489" t="s">
        <v>1997</v>
      </c>
      <c r="C144" s="490" t="s">
        <v>339</v>
      </c>
      <c r="D144" s="486">
        <v>12</v>
      </c>
      <c r="E144" s="209"/>
      <c r="F144" s="209">
        <f>D144*E144</f>
        <v>0</v>
      </c>
      <c r="G144" s="1120"/>
    </row>
    <row r="145" spans="1:7" s="133" customFormat="1">
      <c r="A145" s="161"/>
      <c r="B145" s="489"/>
      <c r="C145" s="490"/>
      <c r="D145" s="486"/>
      <c r="E145" s="209"/>
      <c r="F145" s="209"/>
      <c r="G145" s="1120"/>
    </row>
    <row r="146" spans="1:7" s="133" customFormat="1" ht="79.5" customHeight="1">
      <c r="A146" s="161" t="s">
        <v>1167</v>
      </c>
      <c r="B146" s="487" t="s">
        <v>1998</v>
      </c>
      <c r="C146" s="490"/>
      <c r="D146" s="486"/>
      <c r="E146" s="209"/>
      <c r="F146" s="209"/>
      <c r="G146" s="1120"/>
    </row>
    <row r="147" spans="1:7" s="133" customFormat="1" ht="26.4">
      <c r="A147" s="161"/>
      <c r="B147" s="489" t="s">
        <v>1999</v>
      </c>
      <c r="C147" s="490" t="s">
        <v>339</v>
      </c>
      <c r="D147" s="486">
        <v>2</v>
      </c>
      <c r="E147" s="209"/>
      <c r="F147" s="209">
        <f>D147*E147</f>
        <v>0</v>
      </c>
      <c r="G147" s="1120"/>
    </row>
    <row r="148" spans="1:7" s="133" customFormat="1">
      <c r="A148" s="161"/>
      <c r="B148" s="489"/>
      <c r="C148" s="490"/>
      <c r="D148" s="486"/>
      <c r="E148" s="209"/>
      <c r="F148" s="209"/>
      <c r="G148" s="1120"/>
    </row>
    <row r="149" spans="1:7" s="133" customFormat="1" ht="91.5" customHeight="1">
      <c r="A149" s="161" t="s">
        <v>1168</v>
      </c>
      <c r="B149" s="487" t="s">
        <v>2000</v>
      </c>
      <c r="C149" s="490"/>
      <c r="D149" s="486"/>
      <c r="E149" s="209"/>
      <c r="F149" s="209"/>
      <c r="G149" s="1120"/>
    </row>
    <row r="150" spans="1:7" s="133" customFormat="1" ht="33.75" customHeight="1">
      <c r="A150" s="161"/>
      <c r="B150" s="489" t="s">
        <v>2001</v>
      </c>
      <c r="C150" s="490" t="s">
        <v>339</v>
      </c>
      <c r="D150" s="486">
        <v>3</v>
      </c>
      <c r="E150" s="209"/>
      <c r="F150" s="209">
        <f>D150*E150</f>
        <v>0</v>
      </c>
      <c r="G150" s="1120"/>
    </row>
    <row r="151" spans="1:7" s="133" customFormat="1">
      <c r="A151" s="161"/>
      <c r="B151" s="489"/>
      <c r="C151" s="490"/>
      <c r="D151" s="486"/>
      <c r="E151" s="209"/>
      <c r="F151" s="209"/>
      <c r="G151" s="1120"/>
    </row>
    <row r="152" spans="1:7" s="133" customFormat="1" ht="39.6">
      <c r="A152" s="161" t="s">
        <v>1169</v>
      </c>
      <c r="B152" s="487" t="s">
        <v>2002</v>
      </c>
      <c r="C152" s="490"/>
      <c r="D152" s="486"/>
      <c r="E152" s="209"/>
      <c r="F152" s="209"/>
      <c r="G152" s="1120"/>
    </row>
    <row r="153" spans="1:7" s="133" customFormat="1" ht="26.4">
      <c r="A153" s="161"/>
      <c r="B153" s="489" t="s">
        <v>2003</v>
      </c>
      <c r="C153" s="490" t="s">
        <v>339</v>
      </c>
      <c r="D153" s="486">
        <v>1</v>
      </c>
      <c r="E153" s="209"/>
      <c r="F153" s="209">
        <f>D153*E153</f>
        <v>0</v>
      </c>
      <c r="G153" s="1120"/>
    </row>
    <row r="154" spans="1:7" s="133" customFormat="1">
      <c r="A154" s="161"/>
      <c r="B154" s="489"/>
      <c r="C154" s="490"/>
      <c r="D154" s="486"/>
      <c r="E154" s="209"/>
      <c r="F154" s="209"/>
      <c r="G154" s="1120"/>
    </row>
    <row r="155" spans="1:7" s="133" customFormat="1" ht="75" customHeight="1">
      <c r="A155" s="161" t="s">
        <v>1170</v>
      </c>
      <c r="B155" s="687" t="s">
        <v>1171</v>
      </c>
      <c r="C155" s="479" t="s">
        <v>339</v>
      </c>
      <c r="D155" s="486">
        <v>1</v>
      </c>
      <c r="E155" s="209"/>
      <c r="F155" s="209">
        <f>D155*E155</f>
        <v>0</v>
      </c>
      <c r="G155" s="1120"/>
    </row>
    <row r="156" spans="1:7" s="133" customFormat="1" ht="13.8" thickBot="1">
      <c r="A156" s="161"/>
      <c r="B156" s="210"/>
      <c r="C156" s="209"/>
      <c r="D156" s="209"/>
      <c r="E156" s="403"/>
      <c r="F156" s="209"/>
      <c r="G156" s="1120"/>
    </row>
    <row r="157" spans="1:7" s="788" customFormat="1" ht="13.8" thickBot="1">
      <c r="A157" s="688"/>
      <c r="B157" s="689" t="s">
        <v>1172</v>
      </c>
      <c r="C157" s="721"/>
      <c r="D157" s="721"/>
      <c r="E157" s="722"/>
      <c r="F157" s="216">
        <f>SUM(F135:F155)</f>
        <v>0</v>
      </c>
      <c r="G157" s="1120"/>
    </row>
    <row r="158" spans="1:7" s="692" customFormat="1">
      <c r="A158" s="789"/>
      <c r="B158" s="715"/>
      <c r="C158" s="723"/>
      <c r="D158" s="220"/>
      <c r="E158" s="220"/>
      <c r="F158" s="220"/>
      <c r="G158" s="1010"/>
    </row>
    <row r="159" spans="1:7" s="692" customFormat="1">
      <c r="A159" s="790"/>
      <c r="B159" s="690"/>
      <c r="C159" s="724"/>
      <c r="D159" s="725"/>
      <c r="E159" s="726"/>
      <c r="F159" s="724"/>
      <c r="G159" s="1010"/>
    </row>
    <row r="160" spans="1:7" s="692" customFormat="1">
      <c r="A160" s="791"/>
      <c r="B160" s="792"/>
      <c r="C160" s="727"/>
      <c r="D160" s="728"/>
      <c r="E160" s="729"/>
      <c r="F160" s="730"/>
      <c r="G160" s="1010"/>
    </row>
    <row r="161" spans="1:7" s="692" customFormat="1">
      <c r="A161" s="684" t="s">
        <v>1173</v>
      </c>
      <c r="B161" s="793" t="s">
        <v>2004</v>
      </c>
      <c r="C161" s="218"/>
      <c r="D161" s="211"/>
      <c r="E161" s="731"/>
      <c r="F161" s="724"/>
      <c r="G161" s="1010"/>
    </row>
    <row r="162" spans="1:7" s="692" customFormat="1">
      <c r="A162" s="791"/>
      <c r="B162" s="792"/>
      <c r="C162" s="727"/>
      <c r="D162" s="728"/>
      <c r="E162" s="729"/>
      <c r="F162" s="730"/>
      <c r="G162" s="1010"/>
    </row>
    <row r="163" spans="1:7" s="692" customFormat="1">
      <c r="A163" s="69" t="s">
        <v>1174</v>
      </c>
      <c r="B163" s="536" t="s">
        <v>2005</v>
      </c>
      <c r="C163" s="732"/>
      <c r="D163" s="732"/>
      <c r="E163" s="732"/>
      <c r="F163" s="732"/>
      <c r="G163" s="1010"/>
    </row>
    <row r="164" spans="1:7" s="692" customFormat="1" ht="92.4">
      <c r="A164" s="794"/>
      <c r="B164" s="604" t="s">
        <v>2006</v>
      </c>
      <c r="C164" s="732"/>
      <c r="D164" s="732"/>
      <c r="E164" s="732"/>
      <c r="F164" s="732"/>
      <c r="G164" s="1010"/>
    </row>
    <row r="165" spans="1:7" s="692" customFormat="1">
      <c r="A165" s="692" t="s">
        <v>1226</v>
      </c>
      <c r="C165" s="732"/>
      <c r="D165" s="732"/>
      <c r="E165" s="732"/>
      <c r="F165" s="732"/>
      <c r="G165" s="1010"/>
    </row>
    <row r="166" spans="1:7" s="692" customFormat="1">
      <c r="A166" s="69" t="s">
        <v>2007</v>
      </c>
      <c r="B166" s="796" t="s">
        <v>2008</v>
      </c>
      <c r="C166" s="732"/>
      <c r="D166" s="732"/>
      <c r="E166" s="732"/>
      <c r="F166" s="732"/>
      <c r="G166" s="1010"/>
    </row>
    <row r="167" spans="1:7" s="692" customFormat="1">
      <c r="A167" s="794"/>
      <c r="B167" s="604" t="s">
        <v>1231</v>
      </c>
      <c r="C167" s="732"/>
      <c r="D167" s="732"/>
      <c r="E167" s="732"/>
      <c r="F167" s="732"/>
      <c r="G167" s="1010"/>
    </row>
    <row r="168" spans="1:7" s="788" customFormat="1">
      <c r="A168" s="794"/>
      <c r="B168" s="604" t="s">
        <v>2009</v>
      </c>
      <c r="C168" s="732"/>
      <c r="D168" s="732"/>
      <c r="E168" s="732"/>
      <c r="F168" s="732"/>
      <c r="G168" s="1120"/>
    </row>
    <row r="169" spans="1:7" s="692" customFormat="1">
      <c r="A169" s="794"/>
      <c r="B169" s="604" t="s">
        <v>2010</v>
      </c>
      <c r="C169" s="732"/>
      <c r="D169" s="732"/>
      <c r="E169" s="732"/>
      <c r="F169" s="732"/>
      <c r="G169" s="1010"/>
    </row>
    <row r="170" spans="1:7" s="692" customFormat="1">
      <c r="A170" s="794"/>
      <c r="B170" s="604" t="s">
        <v>2011</v>
      </c>
      <c r="C170" s="732"/>
      <c r="D170" s="732"/>
      <c r="E170" s="732"/>
      <c r="F170" s="732"/>
      <c r="G170" s="1010"/>
    </row>
    <row r="171" spans="1:7" s="692" customFormat="1">
      <c r="A171" s="794"/>
      <c r="B171" s="604" t="s">
        <v>2012</v>
      </c>
      <c r="C171" s="732"/>
      <c r="D171" s="732"/>
      <c r="E171" s="732"/>
      <c r="F171" s="732"/>
      <c r="G171" s="1010"/>
    </row>
    <row r="172" spans="1:7" s="692" customFormat="1">
      <c r="A172" s="794"/>
      <c r="B172" s="604" t="s">
        <v>2013</v>
      </c>
      <c r="C172" s="732"/>
      <c r="D172" s="732"/>
      <c r="E172" s="732"/>
      <c r="F172" s="732"/>
      <c r="G172" s="1010"/>
    </row>
    <row r="173" spans="1:7" s="692" customFormat="1">
      <c r="A173" s="794"/>
      <c r="B173" s="604" t="s">
        <v>2014</v>
      </c>
      <c r="C173" s="732"/>
      <c r="D173" s="732"/>
      <c r="E173" s="732"/>
      <c r="F173" s="732"/>
      <c r="G173" s="1010"/>
    </row>
    <row r="174" spans="1:7" s="692" customFormat="1">
      <c r="A174" s="794"/>
      <c r="B174" s="604" t="s">
        <v>2015</v>
      </c>
      <c r="C174" s="732"/>
      <c r="D174" s="732"/>
      <c r="E174" s="732"/>
      <c r="F174" s="732"/>
      <c r="G174" s="1010"/>
    </row>
    <row r="175" spans="1:7" s="692" customFormat="1">
      <c r="A175" s="794"/>
      <c r="B175" s="604" t="s">
        <v>2016</v>
      </c>
      <c r="C175" s="732"/>
      <c r="D175" s="732"/>
      <c r="E175" s="732"/>
      <c r="F175" s="732"/>
      <c r="G175" s="1010"/>
    </row>
    <row r="176" spans="1:7" s="692" customFormat="1">
      <c r="A176" s="794"/>
      <c r="B176" s="604" t="s">
        <v>2017</v>
      </c>
      <c r="C176" s="732"/>
      <c r="D176" s="732"/>
      <c r="E176" s="732"/>
      <c r="F176" s="732"/>
      <c r="G176" s="1010"/>
    </row>
    <row r="177" spans="1:7" s="692" customFormat="1">
      <c r="A177" s="794"/>
      <c r="B177" s="604" t="s">
        <v>2018</v>
      </c>
      <c r="C177" s="732"/>
      <c r="D177" s="732"/>
      <c r="E177" s="732"/>
      <c r="F177" s="732"/>
      <c r="G177" s="1010"/>
    </row>
    <row r="178" spans="1:7" s="692" customFormat="1">
      <c r="A178" s="794"/>
      <c r="B178" s="604" t="s">
        <v>2019</v>
      </c>
      <c r="C178" s="732"/>
      <c r="D178" s="732"/>
      <c r="E178" s="732"/>
      <c r="F178" s="732"/>
      <c r="G178" s="1010"/>
    </row>
    <row r="179" spans="1:7" s="692" customFormat="1" ht="17.25" customHeight="1">
      <c r="A179" s="794"/>
      <c r="B179" s="604" t="s">
        <v>2020</v>
      </c>
      <c r="C179" s="732"/>
      <c r="D179" s="732"/>
      <c r="E179" s="732"/>
      <c r="F179" s="732"/>
      <c r="G179" s="1010"/>
    </row>
    <row r="180" spans="1:7" s="692" customFormat="1">
      <c r="A180" s="794"/>
      <c r="B180" s="604" t="s">
        <v>2021</v>
      </c>
      <c r="C180" s="732"/>
      <c r="D180" s="732"/>
      <c r="E180" s="732"/>
      <c r="F180" s="732"/>
      <c r="G180" s="1010"/>
    </row>
    <row r="181" spans="1:7" s="692" customFormat="1" ht="50.25" customHeight="1">
      <c r="A181" s="794"/>
      <c r="B181" s="210" t="s">
        <v>2726</v>
      </c>
      <c r="C181" s="732"/>
      <c r="D181" s="732"/>
      <c r="E181" s="732"/>
      <c r="F181" s="732"/>
      <c r="G181" s="1102"/>
    </row>
    <row r="182" spans="1:7" s="697" customFormat="1">
      <c r="A182" s="717"/>
      <c r="B182" s="795" t="s">
        <v>1074</v>
      </c>
      <c r="C182" s="732" t="s">
        <v>258</v>
      </c>
      <c r="D182" s="211">
        <v>10</v>
      </c>
      <c r="E182" s="1131"/>
      <c r="F182" s="211">
        <f>D182*E182</f>
        <v>0</v>
      </c>
      <c r="G182" s="1102"/>
    </row>
    <row r="183" spans="1:7" s="692" customFormat="1">
      <c r="A183" s="791"/>
      <c r="B183" s="792"/>
      <c r="C183" s="727"/>
      <c r="D183" s="728"/>
      <c r="E183" s="729"/>
      <c r="F183" s="730"/>
      <c r="G183" s="1010"/>
    </row>
    <row r="184" spans="1:7" s="692" customFormat="1">
      <c r="A184" s="69" t="s">
        <v>2022</v>
      </c>
      <c r="B184" s="796" t="s">
        <v>2023</v>
      </c>
      <c r="C184" s="732"/>
      <c r="D184" s="732"/>
      <c r="E184" s="732"/>
      <c r="F184" s="732"/>
      <c r="G184" s="1010"/>
    </row>
    <row r="185" spans="1:7" s="692" customFormat="1">
      <c r="A185" s="794"/>
      <c r="B185" s="604" t="s">
        <v>1231</v>
      </c>
      <c r="C185" s="732"/>
      <c r="D185" s="732"/>
      <c r="E185" s="732"/>
      <c r="F185" s="732"/>
      <c r="G185" s="1010"/>
    </row>
    <row r="186" spans="1:7" s="692" customFormat="1">
      <c r="A186" s="794"/>
      <c r="B186" s="604" t="s">
        <v>2024</v>
      </c>
      <c r="C186" s="732"/>
      <c r="D186" s="732"/>
      <c r="E186" s="732"/>
      <c r="F186" s="732"/>
      <c r="G186" s="1010"/>
    </row>
    <row r="187" spans="1:7" s="692" customFormat="1">
      <c r="A187" s="794"/>
      <c r="B187" s="604" t="s">
        <v>2025</v>
      </c>
      <c r="C187" s="732"/>
      <c r="D187" s="732"/>
      <c r="E187" s="732"/>
      <c r="F187" s="732"/>
      <c r="G187" s="1010"/>
    </row>
    <row r="188" spans="1:7" s="692" customFormat="1">
      <c r="A188" s="794"/>
      <c r="B188" s="604" t="s">
        <v>2011</v>
      </c>
      <c r="C188" s="732"/>
      <c r="D188" s="732"/>
      <c r="E188" s="732"/>
      <c r="F188" s="732"/>
      <c r="G188" s="1010"/>
    </row>
    <row r="189" spans="1:7" s="692" customFormat="1">
      <c r="A189" s="794"/>
      <c r="B189" s="604" t="s">
        <v>2012</v>
      </c>
      <c r="C189" s="732"/>
      <c r="D189" s="732"/>
      <c r="E189" s="732"/>
      <c r="F189" s="732"/>
      <c r="G189" s="1010"/>
    </row>
    <row r="190" spans="1:7" s="692" customFormat="1">
      <c r="A190" s="794"/>
      <c r="B190" s="604" t="s">
        <v>2013</v>
      </c>
      <c r="C190" s="732"/>
      <c r="D190" s="732"/>
      <c r="E190" s="732"/>
      <c r="F190" s="732"/>
      <c r="G190" s="1010"/>
    </row>
    <row r="191" spans="1:7" s="692" customFormat="1">
      <c r="A191" s="794"/>
      <c r="B191" s="604" t="s">
        <v>2014</v>
      </c>
      <c r="C191" s="732"/>
      <c r="D191" s="732"/>
      <c r="E191" s="732"/>
      <c r="F191" s="732"/>
      <c r="G191" s="1010"/>
    </row>
    <row r="192" spans="1:7" s="692" customFormat="1">
      <c r="A192" s="794"/>
      <c r="B192" s="604" t="s">
        <v>2015</v>
      </c>
      <c r="C192" s="732"/>
      <c r="D192" s="732"/>
      <c r="E192" s="732"/>
      <c r="F192" s="732"/>
      <c r="G192" s="1010"/>
    </row>
    <row r="193" spans="1:7" s="788" customFormat="1">
      <c r="A193" s="794"/>
      <c r="B193" s="604" t="s">
        <v>2016</v>
      </c>
      <c r="C193" s="732"/>
      <c r="D193" s="732"/>
      <c r="E193" s="732"/>
      <c r="F193" s="732"/>
      <c r="G193" s="1120"/>
    </row>
    <row r="194" spans="1:7" s="692" customFormat="1">
      <c r="A194" s="794"/>
      <c r="B194" s="604" t="s">
        <v>2017</v>
      </c>
      <c r="C194" s="732"/>
      <c r="D194" s="732"/>
      <c r="E194" s="732"/>
      <c r="F194" s="732"/>
      <c r="G194" s="1010"/>
    </row>
    <row r="195" spans="1:7" s="692" customFormat="1">
      <c r="A195" s="794"/>
      <c r="B195" s="604" t="s">
        <v>2018</v>
      </c>
      <c r="C195" s="732"/>
      <c r="D195" s="732"/>
      <c r="E195" s="732"/>
      <c r="F195" s="732"/>
      <c r="G195" s="1010"/>
    </row>
    <row r="196" spans="1:7" s="692" customFormat="1" ht="18" customHeight="1">
      <c r="A196" s="794"/>
      <c r="B196" s="604" t="s">
        <v>2019</v>
      </c>
      <c r="C196" s="732"/>
      <c r="D196" s="732"/>
      <c r="E196" s="732"/>
      <c r="F196" s="732"/>
      <c r="G196" s="1010"/>
    </row>
    <row r="197" spans="1:7" s="692" customFormat="1" ht="20.25" customHeight="1">
      <c r="A197" s="794"/>
      <c r="B197" s="604" t="s">
        <v>2020</v>
      </c>
      <c r="C197" s="732"/>
      <c r="D197" s="732"/>
      <c r="E197" s="732"/>
      <c r="F197" s="732"/>
      <c r="G197" s="1010"/>
    </row>
    <row r="198" spans="1:7" s="692" customFormat="1">
      <c r="A198" s="794"/>
      <c r="B198" s="604" t="s">
        <v>2021</v>
      </c>
      <c r="C198" s="732"/>
      <c r="D198" s="732"/>
      <c r="E198" s="732"/>
      <c r="F198" s="732"/>
      <c r="G198" s="1010"/>
    </row>
    <row r="199" spans="1:7" s="692" customFormat="1" ht="51.75" customHeight="1">
      <c r="A199" s="794"/>
      <c r="B199" s="210" t="s">
        <v>2726</v>
      </c>
      <c r="C199" s="732"/>
      <c r="D199" s="732"/>
      <c r="E199" s="732"/>
      <c r="F199" s="732"/>
      <c r="G199" s="1102"/>
    </row>
    <row r="200" spans="1:7" s="692" customFormat="1">
      <c r="A200" s="794"/>
      <c r="B200" s="604" t="s">
        <v>1074</v>
      </c>
      <c r="C200" s="732" t="s">
        <v>258</v>
      </c>
      <c r="D200" s="211">
        <v>5</v>
      </c>
      <c r="E200" s="1131"/>
      <c r="F200" s="211">
        <f>D200*E200</f>
        <v>0</v>
      </c>
      <c r="G200" s="1010"/>
    </row>
    <row r="201" spans="1:7" s="692" customFormat="1">
      <c r="A201" s="794"/>
      <c r="B201" s="604"/>
      <c r="C201" s="732"/>
      <c r="D201" s="732"/>
      <c r="E201" s="732"/>
      <c r="F201" s="732"/>
      <c r="G201" s="1010"/>
    </row>
    <row r="202" spans="1:7" s="692" customFormat="1">
      <c r="A202" s="69" t="s">
        <v>2026</v>
      </c>
      <c r="B202" s="796" t="s">
        <v>2027</v>
      </c>
      <c r="C202" s="732"/>
      <c r="D202" s="732"/>
      <c r="E202" s="732"/>
      <c r="F202" s="732"/>
      <c r="G202" s="1010"/>
    </row>
    <row r="203" spans="1:7" s="692" customFormat="1">
      <c r="A203" s="794"/>
      <c r="B203" s="604" t="s">
        <v>1231</v>
      </c>
      <c r="C203" s="732"/>
      <c r="D203" s="732"/>
      <c r="E203" s="732"/>
      <c r="F203" s="732"/>
      <c r="G203" s="1010"/>
    </row>
    <row r="204" spans="1:7" s="692" customFormat="1">
      <c r="A204" s="794"/>
      <c r="B204" s="604" t="s">
        <v>2028</v>
      </c>
      <c r="C204" s="732"/>
      <c r="D204" s="732"/>
      <c r="E204" s="732"/>
      <c r="F204" s="732"/>
      <c r="G204" s="1010"/>
    </row>
    <row r="205" spans="1:7" s="692" customFormat="1">
      <c r="A205" s="794"/>
      <c r="B205" s="604" t="s">
        <v>2029</v>
      </c>
      <c r="C205" s="732"/>
      <c r="D205" s="732"/>
      <c r="E205" s="732"/>
      <c r="F205" s="732"/>
      <c r="G205" s="1010"/>
    </row>
    <row r="206" spans="1:7" s="692" customFormat="1">
      <c r="A206" s="794"/>
      <c r="B206" s="604" t="s">
        <v>2030</v>
      </c>
      <c r="C206" s="732"/>
      <c r="D206" s="732"/>
      <c r="E206" s="732"/>
      <c r="F206" s="732"/>
      <c r="G206" s="1010"/>
    </row>
    <row r="207" spans="1:7" s="692" customFormat="1">
      <c r="A207" s="794"/>
      <c r="B207" s="604" t="s">
        <v>2031</v>
      </c>
      <c r="C207" s="732"/>
      <c r="D207" s="732"/>
      <c r="E207" s="732"/>
      <c r="F207" s="732"/>
      <c r="G207" s="1010"/>
    </row>
    <row r="208" spans="1:7" s="692" customFormat="1">
      <c r="A208" s="794"/>
      <c r="B208" s="604" t="s">
        <v>2013</v>
      </c>
      <c r="C208" s="732"/>
      <c r="D208" s="732"/>
      <c r="E208" s="732"/>
      <c r="F208" s="732"/>
      <c r="G208" s="1010"/>
    </row>
    <row r="209" spans="1:7" s="692" customFormat="1">
      <c r="A209" s="794"/>
      <c r="B209" s="604" t="s">
        <v>2014</v>
      </c>
      <c r="C209" s="732"/>
      <c r="D209" s="732"/>
      <c r="E209" s="732"/>
      <c r="F209" s="732"/>
      <c r="G209" s="1010"/>
    </row>
    <row r="210" spans="1:7" s="692" customFormat="1">
      <c r="A210" s="794"/>
      <c r="B210" s="604" t="s">
        <v>2015</v>
      </c>
      <c r="C210" s="732"/>
      <c r="D210" s="732"/>
      <c r="E210" s="732"/>
      <c r="F210" s="732"/>
      <c r="G210" s="1010"/>
    </row>
    <row r="211" spans="1:7" s="692" customFormat="1">
      <c r="A211" s="794"/>
      <c r="B211" s="604" t="s">
        <v>2032</v>
      </c>
      <c r="C211" s="732"/>
      <c r="D211" s="732"/>
      <c r="E211" s="732"/>
      <c r="F211" s="732"/>
      <c r="G211" s="1010"/>
    </row>
    <row r="212" spans="1:7" s="692" customFormat="1">
      <c r="A212" s="794"/>
      <c r="B212" s="604" t="s">
        <v>2033</v>
      </c>
      <c r="C212" s="732"/>
      <c r="D212" s="732"/>
      <c r="E212" s="732"/>
      <c r="F212" s="732"/>
      <c r="G212" s="1010"/>
    </row>
    <row r="213" spans="1:7" s="692" customFormat="1">
      <c r="A213" s="794"/>
      <c r="B213" s="604" t="s">
        <v>2018</v>
      </c>
      <c r="C213" s="732"/>
      <c r="D213" s="732"/>
      <c r="E213" s="732"/>
      <c r="F213" s="732"/>
      <c r="G213" s="1010"/>
    </row>
    <row r="214" spans="1:7" s="692" customFormat="1">
      <c r="A214" s="794"/>
      <c r="B214" s="604" t="s">
        <v>2019</v>
      </c>
      <c r="C214" s="732"/>
      <c r="D214" s="732"/>
      <c r="E214" s="732"/>
      <c r="F214" s="732"/>
      <c r="G214" s="1010"/>
    </row>
    <row r="215" spans="1:7" s="692" customFormat="1" ht="12.75" customHeight="1">
      <c r="A215" s="794"/>
      <c r="B215" s="604" t="s">
        <v>2020</v>
      </c>
      <c r="C215" s="732"/>
      <c r="D215" s="732"/>
      <c r="E215" s="732"/>
      <c r="F215" s="732"/>
      <c r="G215" s="1010"/>
    </row>
    <row r="216" spans="1:7" s="692" customFormat="1">
      <c r="A216" s="794"/>
      <c r="B216" s="604" t="s">
        <v>2021</v>
      </c>
      <c r="C216" s="732"/>
      <c r="D216" s="732"/>
      <c r="E216" s="732"/>
      <c r="F216" s="732"/>
      <c r="G216" s="1010"/>
    </row>
    <row r="217" spans="1:7" s="692" customFormat="1" ht="51" customHeight="1">
      <c r="A217" s="794"/>
      <c r="B217" s="210" t="s">
        <v>2726</v>
      </c>
      <c r="C217" s="732"/>
      <c r="D217" s="732"/>
      <c r="E217" s="732"/>
      <c r="F217" s="732"/>
      <c r="G217" s="1102"/>
    </row>
    <row r="218" spans="1:7" s="692" customFormat="1">
      <c r="A218" s="794"/>
      <c r="B218" s="604" t="s">
        <v>1074</v>
      </c>
      <c r="C218" s="732" t="s">
        <v>258</v>
      </c>
      <c r="D218" s="211">
        <v>1</v>
      </c>
      <c r="E218" s="1131"/>
      <c r="F218" s="211">
        <f>D218*E218</f>
        <v>0</v>
      </c>
      <c r="G218" s="1010"/>
    </row>
    <row r="219" spans="1:7" s="692" customFormat="1">
      <c r="A219" s="794"/>
      <c r="B219" s="604"/>
      <c r="C219" s="732"/>
      <c r="D219" s="732"/>
      <c r="E219" s="732"/>
      <c r="F219" s="732"/>
      <c r="G219" s="1010"/>
    </row>
    <row r="220" spans="1:7" s="692" customFormat="1">
      <c r="A220" s="69" t="s">
        <v>2034</v>
      </c>
      <c r="B220" s="796" t="s">
        <v>2035</v>
      </c>
      <c r="C220" s="732"/>
      <c r="D220" s="732"/>
      <c r="E220" s="732"/>
      <c r="F220" s="732"/>
      <c r="G220" s="1010"/>
    </row>
    <row r="221" spans="1:7" s="692" customFormat="1">
      <c r="A221" s="794"/>
      <c r="B221" s="604" t="s">
        <v>1231</v>
      </c>
      <c r="C221" s="732"/>
      <c r="D221" s="732"/>
      <c r="E221" s="732"/>
      <c r="F221" s="732"/>
      <c r="G221" s="1010"/>
    </row>
    <row r="222" spans="1:7" s="692" customFormat="1">
      <c r="A222" s="794"/>
      <c r="B222" s="604" t="s">
        <v>2036</v>
      </c>
      <c r="C222" s="732"/>
      <c r="D222" s="732"/>
      <c r="E222" s="732"/>
      <c r="F222" s="732"/>
      <c r="G222" s="1010"/>
    </row>
    <row r="223" spans="1:7" s="692" customFormat="1">
      <c r="A223" s="794"/>
      <c r="B223" s="604" t="s">
        <v>2037</v>
      </c>
      <c r="C223" s="732"/>
      <c r="D223" s="732"/>
      <c r="E223" s="732"/>
      <c r="F223" s="732"/>
      <c r="G223" s="1010"/>
    </row>
    <row r="224" spans="1:7" s="692" customFormat="1">
      <c r="A224" s="794"/>
      <c r="B224" s="604" t="s">
        <v>2030</v>
      </c>
      <c r="C224" s="732"/>
      <c r="D224" s="732"/>
      <c r="E224" s="732"/>
      <c r="F224" s="732"/>
      <c r="G224" s="1010"/>
    </row>
    <row r="225" spans="1:7" s="692" customFormat="1">
      <c r="A225" s="794"/>
      <c r="B225" s="604" t="s">
        <v>2038</v>
      </c>
      <c r="C225" s="732"/>
      <c r="D225" s="732"/>
      <c r="E225" s="732"/>
      <c r="F225" s="732"/>
      <c r="G225" s="1010"/>
    </row>
    <row r="226" spans="1:7" s="692" customFormat="1">
      <c r="A226" s="794"/>
      <c r="B226" s="604" t="s">
        <v>2039</v>
      </c>
      <c r="C226" s="732"/>
      <c r="D226" s="732"/>
      <c r="E226" s="732"/>
      <c r="F226" s="732"/>
      <c r="G226" s="1010"/>
    </row>
    <row r="227" spans="1:7" s="692" customFormat="1">
      <c r="A227" s="794"/>
      <c r="B227" s="604" t="s">
        <v>2040</v>
      </c>
      <c r="C227" s="732"/>
      <c r="D227" s="732"/>
      <c r="E227" s="732"/>
      <c r="F227" s="732"/>
      <c r="G227" s="1010"/>
    </row>
    <row r="228" spans="1:7" s="692" customFormat="1">
      <c r="A228" s="794"/>
      <c r="B228" s="604" t="s">
        <v>2041</v>
      </c>
      <c r="C228" s="732"/>
      <c r="D228" s="732"/>
      <c r="E228" s="732"/>
      <c r="F228" s="732"/>
      <c r="G228" s="1010"/>
    </row>
    <row r="229" spans="1:7" s="692" customFormat="1">
      <c r="A229" s="794"/>
      <c r="B229" s="604" t="s">
        <v>2032</v>
      </c>
      <c r="C229" s="732"/>
      <c r="D229" s="732"/>
      <c r="E229" s="732"/>
      <c r="F229" s="732"/>
      <c r="G229" s="1010"/>
    </row>
    <row r="230" spans="1:7" s="692" customFormat="1">
      <c r="A230" s="794"/>
      <c r="B230" s="604" t="s">
        <v>2033</v>
      </c>
      <c r="C230" s="732"/>
      <c r="D230" s="732"/>
      <c r="E230" s="732"/>
      <c r="F230" s="732"/>
      <c r="G230" s="1010"/>
    </row>
    <row r="231" spans="1:7" s="692" customFormat="1">
      <c r="A231" s="794"/>
      <c r="B231" s="604" t="s">
        <v>2018</v>
      </c>
      <c r="C231" s="732"/>
      <c r="D231" s="732"/>
      <c r="E231" s="732"/>
      <c r="F231" s="732"/>
      <c r="G231" s="1010"/>
    </row>
    <row r="232" spans="1:7" s="692" customFormat="1">
      <c r="A232" s="794"/>
      <c r="B232" s="604" t="s">
        <v>2019</v>
      </c>
      <c r="C232" s="732"/>
      <c r="D232" s="732"/>
      <c r="E232" s="732"/>
      <c r="F232" s="732"/>
      <c r="G232" s="1010"/>
    </row>
    <row r="233" spans="1:7" s="692" customFormat="1">
      <c r="A233" s="794"/>
      <c r="B233" s="604" t="s">
        <v>2020</v>
      </c>
      <c r="C233" s="732"/>
      <c r="D233" s="732"/>
      <c r="E233" s="732"/>
      <c r="F233" s="732"/>
      <c r="G233" s="1010"/>
    </row>
    <row r="234" spans="1:7" s="692" customFormat="1">
      <c r="A234" s="794"/>
      <c r="B234" s="604" t="s">
        <v>2021</v>
      </c>
      <c r="C234" s="732"/>
      <c r="D234" s="732"/>
      <c r="E234" s="732"/>
      <c r="F234" s="732"/>
      <c r="G234" s="1010"/>
    </row>
    <row r="235" spans="1:7" s="133" customFormat="1" ht="55.5" customHeight="1">
      <c r="A235" s="794"/>
      <c r="B235" s="210" t="s">
        <v>2726</v>
      </c>
      <c r="C235" s="732"/>
      <c r="D235" s="732"/>
      <c r="E235" s="732"/>
      <c r="F235" s="732"/>
      <c r="G235" s="1102"/>
    </row>
    <row r="236" spans="1:7" s="133" customFormat="1" ht="14.25" customHeight="1">
      <c r="A236" s="794"/>
      <c r="B236" s="604" t="s">
        <v>1074</v>
      </c>
      <c r="C236" s="732" t="s">
        <v>258</v>
      </c>
      <c r="D236" s="211">
        <v>1</v>
      </c>
      <c r="E236" s="1131"/>
      <c r="F236" s="211">
        <f>D236*E236</f>
        <v>0</v>
      </c>
      <c r="G236" s="1120"/>
    </row>
    <row r="237" spans="1:7" s="692" customFormat="1">
      <c r="A237" s="791"/>
      <c r="B237" s="792"/>
      <c r="C237" s="727"/>
      <c r="D237" s="728"/>
      <c r="E237" s="729"/>
      <c r="F237" s="730"/>
      <c r="G237" s="1010"/>
    </row>
    <row r="238" spans="1:7" s="692" customFormat="1">
      <c r="A238" s="69" t="s">
        <v>1175</v>
      </c>
      <c r="B238" s="536" t="s">
        <v>2042</v>
      </c>
      <c r="C238" s="732"/>
      <c r="D238" s="732"/>
      <c r="E238" s="732"/>
      <c r="F238" s="732"/>
      <c r="G238" s="1010"/>
    </row>
    <row r="239" spans="1:7" s="692" customFormat="1">
      <c r="A239" s="794"/>
      <c r="B239" s="604" t="s">
        <v>2043</v>
      </c>
      <c r="C239" s="732"/>
      <c r="D239" s="732"/>
      <c r="E239" s="732"/>
      <c r="F239" s="732"/>
      <c r="G239" s="1010"/>
    </row>
    <row r="240" spans="1:7" s="692" customFormat="1" ht="12.75" customHeight="1">
      <c r="A240" s="692" t="s">
        <v>1226</v>
      </c>
      <c r="C240" s="732"/>
      <c r="D240" s="732"/>
      <c r="E240" s="732"/>
      <c r="F240" s="732"/>
      <c r="G240" s="1010"/>
    </row>
    <row r="241" spans="1:8" s="692" customFormat="1">
      <c r="A241" s="69" t="s">
        <v>2044</v>
      </c>
      <c r="B241" s="796" t="s">
        <v>2045</v>
      </c>
      <c r="C241" s="732"/>
      <c r="D241" s="732"/>
      <c r="E241" s="732"/>
      <c r="F241" s="732"/>
      <c r="G241" s="1010"/>
    </row>
    <row r="242" spans="1:8" s="692" customFormat="1" ht="114.75" customHeight="1">
      <c r="A242" s="794"/>
      <c r="B242" s="8" t="s">
        <v>2727</v>
      </c>
      <c r="C242" s="733"/>
      <c r="D242" s="211"/>
      <c r="E242" s="211"/>
      <c r="F242" s="733"/>
      <c r="G242" s="1102"/>
    </row>
    <row r="243" spans="1:8" s="692" customFormat="1">
      <c r="A243" s="794"/>
      <c r="B243" s="604" t="s">
        <v>1074</v>
      </c>
      <c r="C243" s="733" t="s">
        <v>258</v>
      </c>
      <c r="D243" s="211">
        <v>13</v>
      </c>
      <c r="E243" s="211"/>
      <c r="F243" s="733">
        <f>D243*E243</f>
        <v>0</v>
      </c>
      <c r="G243" s="1010"/>
      <c r="H243" s="797" t="s">
        <v>2046</v>
      </c>
    </row>
    <row r="244" spans="1:8" s="692" customFormat="1">
      <c r="A244" s="692" t="s">
        <v>1226</v>
      </c>
      <c r="C244" s="732"/>
      <c r="D244" s="732"/>
      <c r="E244" s="732"/>
      <c r="F244" s="732"/>
      <c r="G244" s="1010"/>
    </row>
    <row r="245" spans="1:8" s="692" customFormat="1">
      <c r="A245" s="791"/>
      <c r="B245" s="691"/>
      <c r="C245" s="727"/>
      <c r="D245" s="728"/>
      <c r="E245" s="729"/>
      <c r="F245" s="730"/>
      <c r="G245" s="1010"/>
    </row>
    <row r="246" spans="1:8" s="692" customFormat="1" ht="66">
      <c r="A246" s="69" t="s">
        <v>1176</v>
      </c>
      <c r="B246" s="798" t="s">
        <v>2047</v>
      </c>
      <c r="C246" s="734"/>
      <c r="D246" s="211"/>
      <c r="E246" s="735"/>
      <c r="F246" s="735"/>
      <c r="G246" s="1010"/>
    </row>
    <row r="247" spans="1:8" s="692" customFormat="1">
      <c r="A247" s="69"/>
      <c r="B247" s="798" t="s">
        <v>1197</v>
      </c>
      <c r="C247" s="734"/>
      <c r="D247" s="211"/>
      <c r="E247" s="735"/>
      <c r="F247" s="735"/>
      <c r="G247" s="1010"/>
    </row>
    <row r="248" spans="1:8" s="692" customFormat="1">
      <c r="A248" s="799"/>
      <c r="B248" s="800" t="s">
        <v>2048</v>
      </c>
      <c r="C248" s="736" t="s">
        <v>1133</v>
      </c>
      <c r="D248" s="211">
        <v>150</v>
      </c>
      <c r="E248" s="1131"/>
      <c r="F248" s="211">
        <f>D248*E248</f>
        <v>0</v>
      </c>
      <c r="G248" s="1010"/>
    </row>
    <row r="249" spans="1:8" s="692" customFormat="1">
      <c r="A249" s="799"/>
      <c r="B249" s="800" t="s">
        <v>2049</v>
      </c>
      <c r="C249" s="736" t="s">
        <v>1133</v>
      </c>
      <c r="D249" s="211">
        <v>10</v>
      </c>
      <c r="E249" s="1131"/>
      <c r="F249" s="211">
        <f t="shared" ref="F249:F255" si="0">D249*E249</f>
        <v>0</v>
      </c>
      <c r="G249" s="1010"/>
    </row>
    <row r="250" spans="1:8" s="133" customFormat="1" ht="15.6" customHeight="1">
      <c r="A250" s="799"/>
      <c r="B250" s="800" t="s">
        <v>2050</v>
      </c>
      <c r="C250" s="736" t="s">
        <v>1133</v>
      </c>
      <c r="D250" s="211">
        <v>170</v>
      </c>
      <c r="E250" s="1131"/>
      <c r="F250" s="211">
        <f t="shared" si="0"/>
        <v>0</v>
      </c>
      <c r="G250" s="1120"/>
    </row>
    <row r="251" spans="1:8" s="133" customFormat="1" ht="14.25" customHeight="1">
      <c r="A251" s="799"/>
      <c r="B251" s="800" t="s">
        <v>2051</v>
      </c>
      <c r="C251" s="736" t="s">
        <v>1133</v>
      </c>
      <c r="D251" s="211">
        <v>140</v>
      </c>
      <c r="E251" s="1131"/>
      <c r="F251" s="211">
        <f t="shared" si="0"/>
        <v>0</v>
      </c>
      <c r="G251" s="1120"/>
    </row>
    <row r="252" spans="1:8" s="133" customFormat="1" ht="15.6" customHeight="1">
      <c r="A252" s="799"/>
      <c r="B252" s="800" t="s">
        <v>2052</v>
      </c>
      <c r="C252" s="736" t="s">
        <v>1133</v>
      </c>
      <c r="D252" s="211">
        <v>20</v>
      </c>
      <c r="E252" s="1131"/>
      <c r="F252" s="211">
        <f t="shared" si="0"/>
        <v>0</v>
      </c>
      <c r="G252" s="1120"/>
    </row>
    <row r="253" spans="1:8" s="133" customFormat="1" ht="15.6" customHeight="1">
      <c r="A253" s="799"/>
      <c r="B253" s="800" t="s">
        <v>2053</v>
      </c>
      <c r="C253" s="736" t="s">
        <v>1133</v>
      </c>
      <c r="D253" s="211">
        <v>20</v>
      </c>
      <c r="E253" s="1131"/>
      <c r="F253" s="211">
        <f t="shared" si="0"/>
        <v>0</v>
      </c>
      <c r="G253" s="1120"/>
    </row>
    <row r="254" spans="1:8" s="133" customFormat="1" ht="15.6" customHeight="1">
      <c r="A254" s="799"/>
      <c r="B254" s="800" t="s">
        <v>2054</v>
      </c>
      <c r="C254" s="736" t="s">
        <v>1133</v>
      </c>
      <c r="D254" s="211">
        <v>30</v>
      </c>
      <c r="E254" s="1131"/>
      <c r="F254" s="211">
        <f t="shared" si="0"/>
        <v>0</v>
      </c>
      <c r="G254" s="1120"/>
    </row>
    <row r="255" spans="1:8" s="133" customFormat="1" ht="15.6" customHeight="1">
      <c r="A255" s="799"/>
      <c r="B255" s="800" t="s">
        <v>2055</v>
      </c>
      <c r="C255" s="736" t="s">
        <v>1133</v>
      </c>
      <c r="D255" s="211">
        <v>0</v>
      </c>
      <c r="E255" s="1131"/>
      <c r="F255" s="211">
        <f t="shared" si="0"/>
        <v>0</v>
      </c>
      <c r="G255" s="1120"/>
    </row>
    <row r="256" spans="1:8" s="133" customFormat="1" ht="15.6" customHeight="1">
      <c r="A256" s="56"/>
      <c r="B256" s="801"/>
      <c r="C256" s="732"/>
      <c r="D256" s="732"/>
      <c r="E256" s="732"/>
      <c r="F256" s="732"/>
      <c r="G256" s="1120"/>
    </row>
    <row r="257" spans="1:7" s="133" customFormat="1" ht="52.8">
      <c r="A257" s="69" t="s">
        <v>1177</v>
      </c>
      <c r="B257" s="604" t="s">
        <v>2056</v>
      </c>
      <c r="C257" s="732"/>
      <c r="D257" s="732"/>
      <c r="E257" s="732"/>
      <c r="F257" s="732"/>
      <c r="G257" s="1120"/>
    </row>
    <row r="258" spans="1:7" s="133" customFormat="1">
      <c r="A258" s="69" t="s">
        <v>2057</v>
      </c>
      <c r="B258" s="604" t="s">
        <v>2058</v>
      </c>
      <c r="C258" s="732" t="s">
        <v>339</v>
      </c>
      <c r="D258" s="211">
        <v>31</v>
      </c>
      <c r="E258" s="211"/>
      <c r="F258" s="733">
        <f>D258*E258</f>
        <v>0</v>
      </c>
      <c r="G258" s="1120"/>
    </row>
    <row r="259" spans="1:7" s="133" customFormat="1" ht="43.5" customHeight="1">
      <c r="A259" s="69" t="s">
        <v>2059</v>
      </c>
      <c r="B259" s="604" t="s">
        <v>2060</v>
      </c>
      <c r="C259" s="732" t="s">
        <v>339</v>
      </c>
      <c r="D259" s="211">
        <v>3</v>
      </c>
      <c r="E259" s="211"/>
      <c r="F259" s="733">
        <f>D259*E259</f>
        <v>0</v>
      </c>
      <c r="G259" s="1120"/>
    </row>
    <row r="260" spans="1:7" s="133" customFormat="1" ht="15.6" customHeight="1">
      <c r="A260" s="69" t="s">
        <v>2061</v>
      </c>
      <c r="B260" s="604" t="s">
        <v>2062</v>
      </c>
      <c r="C260" s="732" t="s">
        <v>339</v>
      </c>
      <c r="D260" s="211">
        <v>4</v>
      </c>
      <c r="E260" s="211"/>
      <c r="F260" s="733">
        <f>D260*E260</f>
        <v>0</v>
      </c>
      <c r="G260" s="1120"/>
    </row>
    <row r="261" spans="1:7" s="133" customFormat="1" ht="15.6" customHeight="1">
      <c r="A261" s="692"/>
      <c r="B261" s="604"/>
      <c r="C261" s="732"/>
      <c r="D261" s="58"/>
      <c r="E261" s="732"/>
      <c r="F261" s="732"/>
      <c r="G261" s="1120"/>
    </row>
    <row r="262" spans="1:7" s="133" customFormat="1" ht="39.6">
      <c r="A262" s="69" t="s">
        <v>2063</v>
      </c>
      <c r="B262" s="604" t="s">
        <v>2064</v>
      </c>
      <c r="C262" s="732"/>
      <c r="D262" s="211"/>
      <c r="E262" s="211"/>
      <c r="F262" s="733"/>
      <c r="G262" s="1120"/>
    </row>
    <row r="263" spans="1:7" s="133" customFormat="1" ht="15.6" customHeight="1">
      <c r="A263" s="692" t="s">
        <v>1226</v>
      </c>
      <c r="B263" s="604" t="s">
        <v>2065</v>
      </c>
      <c r="C263" s="732"/>
      <c r="D263" s="211"/>
      <c r="E263" s="211"/>
      <c r="F263" s="733"/>
      <c r="G263" s="1120"/>
    </row>
    <row r="264" spans="1:7" s="133" customFormat="1">
      <c r="A264" s="692"/>
      <c r="B264" s="604" t="s">
        <v>540</v>
      </c>
      <c r="C264" s="732" t="s">
        <v>339</v>
      </c>
      <c r="D264" s="211">
        <v>2</v>
      </c>
      <c r="E264" s="211"/>
      <c r="F264" s="733">
        <f>D264*E264</f>
        <v>0</v>
      </c>
      <c r="G264" s="1122"/>
    </row>
    <row r="265" spans="1:7" s="133" customFormat="1">
      <c r="A265" s="692"/>
      <c r="B265" s="604"/>
      <c r="C265" s="732"/>
      <c r="D265" s="211"/>
      <c r="E265" s="211"/>
      <c r="F265" s="733"/>
      <c r="G265" s="1120"/>
    </row>
    <row r="266" spans="1:7" s="133" customFormat="1" ht="39.6">
      <c r="A266" s="69" t="s">
        <v>1178</v>
      </c>
      <c r="B266" s="166" t="s">
        <v>1193</v>
      </c>
      <c r="C266" s="218" t="s">
        <v>258</v>
      </c>
      <c r="D266" s="211">
        <v>20</v>
      </c>
      <c r="E266" s="1131"/>
      <c r="F266" s="211">
        <f>D266*E266</f>
        <v>0</v>
      </c>
      <c r="G266" s="1120"/>
    </row>
    <row r="267" spans="1:7" s="133" customFormat="1">
      <c r="A267" s="69"/>
      <c r="B267" s="166" t="s">
        <v>1074</v>
      </c>
      <c r="C267" s="218"/>
      <c r="D267" s="211"/>
      <c r="E267" s="1131"/>
      <c r="F267" s="211"/>
      <c r="G267" s="1120"/>
    </row>
    <row r="268" spans="1:7" s="133" customFormat="1">
      <c r="A268" s="802"/>
      <c r="B268" s="190"/>
      <c r="C268" s="737"/>
      <c r="D268" s="211"/>
      <c r="E268" s="738"/>
      <c r="F268" s="739"/>
      <c r="G268" s="1120"/>
    </row>
    <row r="269" spans="1:7" s="133" customFormat="1" ht="85.5" customHeight="1">
      <c r="A269" s="803" t="s">
        <v>1179</v>
      </c>
      <c r="B269" s="487" t="s">
        <v>2682</v>
      </c>
      <c r="C269" s="740"/>
      <c r="D269" s="741"/>
      <c r="E269" s="742"/>
      <c r="F269" s="724"/>
      <c r="G269" s="1120"/>
    </row>
    <row r="270" spans="1:7" s="133" customFormat="1">
      <c r="A270" s="802"/>
      <c r="B270" s="190" t="s">
        <v>2067</v>
      </c>
      <c r="C270" s="218" t="s">
        <v>938</v>
      </c>
      <c r="D270" s="211">
        <v>200</v>
      </c>
      <c r="E270" s="1131"/>
      <c r="F270" s="211">
        <f>D270*E270</f>
        <v>0</v>
      </c>
      <c r="G270" s="1120"/>
    </row>
    <row r="271" spans="1:7" ht="14.25" customHeight="1">
      <c r="A271" s="802"/>
      <c r="B271" s="190"/>
      <c r="C271" s="218"/>
      <c r="D271" s="211"/>
      <c r="E271" s="1131"/>
      <c r="F271" s="211"/>
    </row>
    <row r="272" spans="1:7" s="788" customFormat="1">
      <c r="A272" s="803"/>
      <c r="B272" s="160"/>
      <c r="C272" s="724"/>
      <c r="D272" s="211"/>
      <c r="E272" s="726"/>
      <c r="F272" s="724"/>
      <c r="G272" s="1120"/>
    </row>
    <row r="273" spans="1:7" s="692" customFormat="1" ht="93" customHeight="1">
      <c r="A273" s="803" t="s">
        <v>1180</v>
      </c>
      <c r="B273" s="804" t="s">
        <v>2068</v>
      </c>
      <c r="C273" s="732"/>
      <c r="D273" s="732"/>
      <c r="E273" s="732"/>
      <c r="F273" s="732"/>
      <c r="G273" s="1010"/>
    </row>
    <row r="274" spans="1:7" s="692" customFormat="1">
      <c r="A274" s="803"/>
      <c r="B274" s="804" t="s">
        <v>540</v>
      </c>
      <c r="C274" s="218" t="s">
        <v>339</v>
      </c>
      <c r="D274" s="211">
        <v>1</v>
      </c>
      <c r="E274" s="1131"/>
      <c r="F274" s="211">
        <f>D274*E274</f>
        <v>0</v>
      </c>
      <c r="G274" s="1010"/>
    </row>
    <row r="275" spans="1:7" s="692" customFormat="1" ht="12.75" customHeight="1">
      <c r="A275" s="692" t="s">
        <v>1226</v>
      </c>
      <c r="C275" s="732"/>
      <c r="D275" s="211"/>
      <c r="E275" s="211"/>
      <c r="F275" s="733"/>
      <c r="G275" s="1010"/>
    </row>
    <row r="276" spans="1:7" s="692" customFormat="1">
      <c r="A276" s="803" t="s">
        <v>1181</v>
      </c>
      <c r="B276" s="52" t="s">
        <v>2069</v>
      </c>
      <c r="C276" s="732"/>
      <c r="D276" s="211"/>
      <c r="E276" s="211"/>
      <c r="F276" s="733"/>
      <c r="G276" s="1010"/>
    </row>
    <row r="277" spans="1:7" s="692" customFormat="1" ht="48.75" customHeight="1">
      <c r="A277" s="794"/>
      <c r="B277" s="604" t="s">
        <v>2070</v>
      </c>
      <c r="C277" s="732"/>
      <c r="D277" s="211"/>
      <c r="E277" s="211"/>
      <c r="F277" s="733"/>
      <c r="G277" s="1010"/>
    </row>
    <row r="278" spans="1:7" s="692" customFormat="1">
      <c r="A278" s="794"/>
      <c r="B278" s="804" t="s">
        <v>540</v>
      </c>
      <c r="C278" s="732" t="s">
        <v>258</v>
      </c>
      <c r="D278" s="211">
        <v>1</v>
      </c>
      <c r="E278" s="211"/>
      <c r="F278" s="733">
        <f>D278*E278</f>
        <v>0</v>
      </c>
      <c r="G278" s="1010"/>
    </row>
    <row r="279" spans="1:7" s="692" customFormat="1" ht="12.75" customHeight="1">
      <c r="A279" s="692" t="s">
        <v>1226</v>
      </c>
      <c r="C279" s="732"/>
      <c r="D279" s="211"/>
      <c r="E279" s="211"/>
      <c r="F279" s="733"/>
      <c r="G279" s="1010"/>
    </row>
    <row r="280" spans="1:7" s="692" customFormat="1">
      <c r="A280" s="803" t="s">
        <v>1182</v>
      </c>
      <c r="B280" s="52" t="s">
        <v>2071</v>
      </c>
      <c r="C280" s="732"/>
      <c r="D280" s="211"/>
      <c r="E280" s="211"/>
      <c r="F280" s="733"/>
      <c r="G280" s="1010"/>
    </row>
    <row r="281" spans="1:7" s="692" customFormat="1" ht="76.5" customHeight="1">
      <c r="A281" s="794"/>
      <c r="B281" s="604" t="s">
        <v>2072</v>
      </c>
      <c r="C281" s="732"/>
      <c r="D281" s="211"/>
      <c r="E281" s="211"/>
      <c r="F281" s="733"/>
      <c r="G281" s="1010"/>
    </row>
    <row r="282" spans="1:7" s="692" customFormat="1">
      <c r="A282" s="794"/>
      <c r="B282" s="804" t="s">
        <v>540</v>
      </c>
      <c r="C282" s="732" t="s">
        <v>258</v>
      </c>
      <c r="D282" s="211">
        <v>2</v>
      </c>
      <c r="E282" s="211"/>
      <c r="F282" s="733">
        <f>D282*E282</f>
        <v>0</v>
      </c>
      <c r="G282" s="1010"/>
    </row>
    <row r="283" spans="1:7" s="692" customFormat="1" ht="12.75" customHeight="1">
      <c r="A283" s="791"/>
      <c r="B283" s="792"/>
      <c r="C283" s="727"/>
      <c r="D283" s="728"/>
      <c r="E283" s="729"/>
      <c r="F283" s="730"/>
      <c r="G283" s="1010"/>
    </row>
    <row r="284" spans="1:7" s="692" customFormat="1" ht="53.25" customHeight="1">
      <c r="A284" s="803" t="s">
        <v>1183</v>
      </c>
      <c r="B284" s="804" t="s">
        <v>1292</v>
      </c>
      <c r="C284" s="218" t="s">
        <v>339</v>
      </c>
      <c r="D284" s="211">
        <v>1</v>
      </c>
      <c r="E284" s="1131"/>
      <c r="F284" s="211">
        <f>D284*E284</f>
        <v>0</v>
      </c>
      <c r="G284" s="1010"/>
    </row>
    <row r="285" spans="1:7" s="692" customFormat="1" ht="13.8" thickBot="1">
      <c r="A285" s="805"/>
      <c r="B285" s="806"/>
      <c r="C285" s="727"/>
      <c r="D285" s="728"/>
      <c r="E285" s="743"/>
      <c r="F285" s="728"/>
      <c r="G285" s="1010"/>
    </row>
    <row r="286" spans="1:7" s="692" customFormat="1" ht="27" thickBot="1">
      <c r="A286" s="684"/>
      <c r="B286" s="807" t="s">
        <v>2073</v>
      </c>
      <c r="C286" s="721"/>
      <c r="D286" s="744"/>
      <c r="E286" s="745"/>
      <c r="F286" s="746">
        <f>SUM(F163:F284)</f>
        <v>0</v>
      </c>
      <c r="G286" s="1010"/>
    </row>
    <row r="287" spans="1:7" s="692" customFormat="1">
      <c r="A287" s="684"/>
      <c r="B287" s="807"/>
      <c r="C287" s="218"/>
      <c r="D287" s="211"/>
      <c r="E287" s="731"/>
      <c r="F287" s="726"/>
      <c r="G287" s="1010"/>
    </row>
    <row r="288" spans="1:7">
      <c r="A288" s="684" t="s">
        <v>1194</v>
      </c>
      <c r="B288" s="793" t="s">
        <v>1294</v>
      </c>
      <c r="C288" s="218"/>
      <c r="D288" s="747"/>
      <c r="E288" s="731"/>
      <c r="F288" s="724"/>
    </row>
    <row r="289" spans="1:6" ht="12.75" customHeight="1">
      <c r="A289" s="808"/>
      <c r="B289" s="809"/>
      <c r="C289" s="748"/>
      <c r="D289" s="749"/>
      <c r="E289" s="730"/>
      <c r="F289" s="748"/>
    </row>
    <row r="290" spans="1:6" ht="116.25" customHeight="1">
      <c r="A290" s="161" t="s">
        <v>1195</v>
      </c>
      <c r="B290" s="116" t="s">
        <v>2683</v>
      </c>
      <c r="C290" s="219"/>
      <c r="D290" s="219"/>
      <c r="E290" s="1131"/>
      <c r="F290" s="211"/>
    </row>
    <row r="291" spans="1:6">
      <c r="A291" s="803"/>
      <c r="B291" s="210" t="s">
        <v>1074</v>
      </c>
      <c r="C291" s="219"/>
      <c r="D291" s="219"/>
      <c r="E291" s="1131"/>
      <c r="F291" s="211"/>
    </row>
    <row r="292" spans="1:6" ht="12.75" customHeight="1">
      <c r="A292" s="803"/>
      <c r="B292" s="116" t="s">
        <v>1188</v>
      </c>
      <c r="C292" s="219" t="s">
        <v>258</v>
      </c>
      <c r="D292" s="213">
        <v>1</v>
      </c>
      <c r="E292" s="1132"/>
      <c r="F292" s="211">
        <f>D292*E292</f>
        <v>0</v>
      </c>
    </row>
    <row r="293" spans="1:6">
      <c r="A293" s="803"/>
      <c r="B293" s="116" t="s">
        <v>1187</v>
      </c>
      <c r="C293" s="219" t="s">
        <v>258</v>
      </c>
      <c r="D293" s="213">
        <v>1</v>
      </c>
      <c r="E293" s="1132"/>
      <c r="F293" s="211">
        <f>D293*E293</f>
        <v>0</v>
      </c>
    </row>
    <row r="294" spans="1:6" ht="12.75" customHeight="1">
      <c r="A294" s="803"/>
      <c r="B294" s="809"/>
      <c r="C294" s="748"/>
      <c r="D294" s="749"/>
      <c r="E294" s="730"/>
      <c r="F294" s="748"/>
    </row>
    <row r="295" spans="1:6" ht="12.75" customHeight="1">
      <c r="A295" s="161" t="s">
        <v>1196</v>
      </c>
      <c r="B295" s="116" t="s">
        <v>1238</v>
      </c>
      <c r="C295" s="750"/>
      <c r="D295" s="751"/>
      <c r="E295" s="1133"/>
      <c r="F295" s="211"/>
    </row>
    <row r="296" spans="1:6" ht="12.75" customHeight="1">
      <c r="A296" s="161"/>
      <c r="B296" s="210" t="s">
        <v>1074</v>
      </c>
      <c r="C296" s="750"/>
      <c r="D296" s="751"/>
      <c r="E296" s="1133"/>
      <c r="F296" s="211"/>
    </row>
    <row r="297" spans="1:6" ht="12.75" customHeight="1">
      <c r="A297" s="162"/>
      <c r="B297" s="116" t="s">
        <v>1188</v>
      </c>
      <c r="C297" s="750" t="s">
        <v>258</v>
      </c>
      <c r="D297" s="752">
        <v>1</v>
      </c>
      <c r="E297" s="1133"/>
      <c r="F297" s="211">
        <f>D297*E297</f>
        <v>0</v>
      </c>
    </row>
    <row r="298" spans="1:6">
      <c r="A298" s="803"/>
      <c r="B298" s="116" t="s">
        <v>1187</v>
      </c>
      <c r="C298" s="750" t="s">
        <v>258</v>
      </c>
      <c r="D298" s="752">
        <v>1</v>
      </c>
      <c r="E298" s="1133"/>
      <c r="F298" s="211">
        <f>D298*E298</f>
        <v>0</v>
      </c>
    </row>
    <row r="299" spans="1:6">
      <c r="A299" s="808"/>
      <c r="B299" s="809"/>
      <c r="C299" s="748"/>
      <c r="D299" s="749"/>
      <c r="E299" s="730"/>
      <c r="F299" s="748"/>
    </row>
    <row r="300" spans="1:6" ht="82.5" customHeight="1">
      <c r="A300" s="161" t="s">
        <v>1198</v>
      </c>
      <c r="B300" s="691" t="s">
        <v>1240</v>
      </c>
      <c r="C300" s="732"/>
      <c r="D300" s="753"/>
      <c r="E300" s="719"/>
      <c r="F300" s="732">
        <f>D300*E300</f>
        <v>0</v>
      </c>
    </row>
    <row r="301" spans="1:6" ht="26.4">
      <c r="A301" s="162"/>
      <c r="B301" s="592" t="s">
        <v>1241</v>
      </c>
      <c r="C301" s="732"/>
      <c r="D301" s="753"/>
      <c r="E301" s="719"/>
      <c r="F301" s="732"/>
    </row>
    <row r="302" spans="1:6" ht="26.4">
      <c r="A302" s="161" t="s">
        <v>2074</v>
      </c>
      <c r="B302" s="693" t="s">
        <v>1242</v>
      </c>
      <c r="C302" s="754"/>
      <c r="D302" s="752"/>
      <c r="E302" s="754"/>
      <c r="F302" s="754"/>
    </row>
    <row r="303" spans="1:6" ht="12.75" customHeight="1">
      <c r="A303" s="161"/>
      <c r="B303" s="210" t="s">
        <v>1074</v>
      </c>
      <c r="C303" s="754"/>
      <c r="D303" s="752"/>
      <c r="E303" s="754"/>
      <c r="F303" s="754"/>
    </row>
    <row r="304" spans="1:6" ht="12.75" customHeight="1">
      <c r="A304" s="162"/>
      <c r="B304" s="691" t="s">
        <v>2075</v>
      </c>
      <c r="C304" s="750" t="s">
        <v>258</v>
      </c>
      <c r="D304" s="752">
        <v>1</v>
      </c>
      <c r="E304" s="1133"/>
      <c r="F304" s="211">
        <f>D304*E304</f>
        <v>0</v>
      </c>
    </row>
    <row r="305" spans="1:7" ht="12.75" customHeight="1">
      <c r="A305" s="162"/>
      <c r="B305" s="691" t="s">
        <v>1243</v>
      </c>
      <c r="C305" s="750" t="s">
        <v>258</v>
      </c>
      <c r="D305" s="752">
        <v>3</v>
      </c>
      <c r="E305" s="1133"/>
      <c r="F305" s="211">
        <f>D305*E305</f>
        <v>0</v>
      </c>
    </row>
    <row r="306" spans="1:7" ht="12.75" customHeight="1">
      <c r="A306" s="162"/>
      <c r="B306" s="691" t="s">
        <v>2076</v>
      </c>
      <c r="C306" s="750" t="s">
        <v>258</v>
      </c>
      <c r="D306" s="752">
        <v>5</v>
      </c>
      <c r="E306" s="1133"/>
      <c r="F306" s="211">
        <f>D306*E306</f>
        <v>0</v>
      </c>
    </row>
    <row r="307" spans="1:7" s="133" customFormat="1">
      <c r="A307" s="162"/>
      <c r="B307" s="691" t="s">
        <v>1246</v>
      </c>
      <c r="C307" s="750" t="s">
        <v>258</v>
      </c>
      <c r="D307" s="752">
        <v>1</v>
      </c>
      <c r="E307" s="1133"/>
      <c r="F307" s="211">
        <f>D307*E307</f>
        <v>0</v>
      </c>
      <c r="G307" s="1120"/>
    </row>
    <row r="308" spans="1:7" s="133" customFormat="1" ht="14.25" customHeight="1">
      <c r="A308" s="162"/>
      <c r="B308" s="691" t="s">
        <v>2077</v>
      </c>
      <c r="C308" s="750" t="s">
        <v>258</v>
      </c>
      <c r="D308" s="752">
        <v>2</v>
      </c>
      <c r="E308" s="1133"/>
      <c r="F308" s="211">
        <f>D308*E308</f>
        <v>0</v>
      </c>
      <c r="G308" s="1120"/>
    </row>
    <row r="309" spans="1:7" s="133" customFormat="1">
      <c r="A309" s="162"/>
      <c r="B309" s="691"/>
      <c r="C309" s="732"/>
      <c r="D309" s="127"/>
      <c r="E309" s="719"/>
      <c r="F309" s="211"/>
      <c r="G309" s="1120"/>
    </row>
    <row r="310" spans="1:7" ht="26.4">
      <c r="A310" s="161" t="s">
        <v>2078</v>
      </c>
      <c r="B310" s="693" t="s">
        <v>1244</v>
      </c>
      <c r="C310" s="754"/>
      <c r="D310" s="752"/>
      <c r="E310" s="754"/>
      <c r="F310" s="754"/>
    </row>
    <row r="311" spans="1:7" s="133" customFormat="1">
      <c r="A311" s="161"/>
      <c r="B311" s="210" t="s">
        <v>1074</v>
      </c>
      <c r="C311" s="754"/>
      <c r="D311" s="752"/>
      <c r="E311" s="754"/>
      <c r="F311" s="754"/>
      <c r="G311" s="1120"/>
    </row>
    <row r="312" spans="1:7" ht="16.5" customHeight="1">
      <c r="A312" s="162"/>
      <c r="B312" s="691" t="s">
        <v>2079</v>
      </c>
      <c r="C312" s="750" t="s">
        <v>258</v>
      </c>
      <c r="D312" s="752">
        <v>1</v>
      </c>
      <c r="E312" s="1133"/>
      <c r="F312" s="211">
        <f t="shared" ref="F312:F315" si="1">D312*E312</f>
        <v>0</v>
      </c>
    </row>
    <row r="313" spans="1:7">
      <c r="A313" s="162"/>
      <c r="B313" s="691" t="s">
        <v>2080</v>
      </c>
      <c r="C313" s="750" t="s">
        <v>258</v>
      </c>
      <c r="D313" s="752">
        <v>1</v>
      </c>
      <c r="E313" s="1133"/>
      <c r="F313" s="211">
        <f t="shared" si="1"/>
        <v>0</v>
      </c>
    </row>
    <row r="314" spans="1:7" s="133" customFormat="1">
      <c r="A314" s="162"/>
      <c r="B314" s="691" t="s">
        <v>1245</v>
      </c>
      <c r="C314" s="750" t="s">
        <v>258</v>
      </c>
      <c r="D314" s="752">
        <v>2</v>
      </c>
      <c r="E314" s="1133"/>
      <c r="F314" s="211">
        <f t="shared" si="1"/>
        <v>0</v>
      </c>
      <c r="G314" s="1120"/>
    </row>
    <row r="315" spans="1:7" s="133" customFormat="1">
      <c r="A315" s="162"/>
      <c r="B315" s="691" t="s">
        <v>2077</v>
      </c>
      <c r="C315" s="750" t="s">
        <v>258</v>
      </c>
      <c r="D315" s="752">
        <v>6</v>
      </c>
      <c r="E315" s="1133"/>
      <c r="F315" s="211">
        <f t="shared" si="1"/>
        <v>0</v>
      </c>
      <c r="G315" s="1120"/>
    </row>
    <row r="316" spans="1:7" s="133" customFormat="1">
      <c r="A316" s="162"/>
      <c r="B316" s="691"/>
      <c r="C316" s="732"/>
      <c r="D316" s="127"/>
      <c r="E316" s="719"/>
      <c r="F316" s="732"/>
      <c r="G316" s="1122"/>
    </row>
    <row r="317" spans="1:7" s="133" customFormat="1" ht="26.4">
      <c r="A317" s="161" t="s">
        <v>2081</v>
      </c>
      <c r="B317" s="693" t="s">
        <v>2082</v>
      </c>
      <c r="C317" s="754"/>
      <c r="D317" s="752"/>
      <c r="E317" s="754"/>
      <c r="F317" s="754"/>
      <c r="G317" s="1120"/>
    </row>
    <row r="318" spans="1:7" s="133" customFormat="1">
      <c r="A318" s="161"/>
      <c r="B318" s="210" t="s">
        <v>1074</v>
      </c>
      <c r="C318" s="754"/>
      <c r="D318" s="752"/>
      <c r="E318" s="754"/>
      <c r="F318" s="754"/>
      <c r="G318" s="1120"/>
    </row>
    <row r="319" spans="1:7" s="133" customFormat="1">
      <c r="A319" s="162"/>
      <c r="B319" s="691" t="s">
        <v>2083</v>
      </c>
      <c r="C319" s="750" t="s">
        <v>258</v>
      </c>
      <c r="D319" s="752">
        <v>1</v>
      </c>
      <c r="E319" s="1133"/>
      <c r="F319" s="211">
        <f>D319*E319</f>
        <v>0</v>
      </c>
      <c r="G319" s="1120"/>
    </row>
    <row r="320" spans="1:7" s="133" customFormat="1">
      <c r="A320" s="162"/>
      <c r="B320" s="694"/>
      <c r="C320" s="732"/>
      <c r="D320" s="127"/>
      <c r="E320" s="719"/>
      <c r="F320" s="732"/>
      <c r="G320" s="1120"/>
    </row>
    <row r="321" spans="1:7" s="133" customFormat="1">
      <c r="A321" s="161" t="s">
        <v>1199</v>
      </c>
      <c r="B321" s="691" t="s">
        <v>2084</v>
      </c>
      <c r="C321" s="732"/>
      <c r="D321" s="755"/>
      <c r="E321" s="1133"/>
      <c r="F321" s="732">
        <f t="shared" ref="F321:F324" si="2">D321*E321</f>
        <v>0</v>
      </c>
      <c r="G321" s="1122"/>
    </row>
    <row r="322" spans="1:7" s="133" customFormat="1">
      <c r="A322" s="161"/>
      <c r="B322" s="210" t="s">
        <v>1074</v>
      </c>
      <c r="C322" s="732"/>
      <c r="D322" s="755"/>
      <c r="E322" s="1133"/>
      <c r="F322" s="732"/>
      <c r="G322" s="1120"/>
    </row>
    <row r="323" spans="1:7" s="133" customFormat="1">
      <c r="A323" s="162"/>
      <c r="B323" s="691" t="s">
        <v>1248</v>
      </c>
      <c r="C323" s="732" t="s">
        <v>258</v>
      </c>
      <c r="D323" s="752">
        <v>7</v>
      </c>
      <c r="E323" s="1133"/>
      <c r="F323" s="211">
        <f t="shared" si="2"/>
        <v>0</v>
      </c>
      <c r="G323" s="1120"/>
    </row>
    <row r="324" spans="1:7" s="692" customFormat="1">
      <c r="A324" s="162"/>
      <c r="B324" s="691" t="s">
        <v>1249</v>
      </c>
      <c r="C324" s="732" t="s">
        <v>258</v>
      </c>
      <c r="D324" s="752">
        <v>16</v>
      </c>
      <c r="E324" s="1133"/>
      <c r="F324" s="211">
        <f t="shared" si="2"/>
        <v>0</v>
      </c>
      <c r="G324" s="1010"/>
    </row>
    <row r="325" spans="1:7" s="692" customFormat="1">
      <c r="A325" s="808"/>
      <c r="B325" s="809"/>
      <c r="C325" s="748"/>
      <c r="D325" s="749"/>
      <c r="E325" s="730"/>
      <c r="F325" s="748"/>
      <c r="G325" s="1010"/>
    </row>
    <row r="326" spans="1:7" s="692" customFormat="1" ht="26.4">
      <c r="A326" s="161" t="s">
        <v>1201</v>
      </c>
      <c r="B326" s="691" t="s">
        <v>2085</v>
      </c>
      <c r="C326" s="732" t="s">
        <v>1251</v>
      </c>
      <c r="D326" s="752">
        <v>23</v>
      </c>
      <c r="E326" s="1133"/>
      <c r="F326" s="211">
        <f t="shared" ref="F326:F357" si="3">D326*E326</f>
        <v>0</v>
      </c>
      <c r="G326" s="1010"/>
    </row>
    <row r="327" spans="1:7" s="692" customFormat="1">
      <c r="A327" s="162"/>
      <c r="B327" s="210" t="s">
        <v>1074</v>
      </c>
      <c r="C327" s="732"/>
      <c r="D327" s="752"/>
      <c r="E327" s="1133"/>
      <c r="F327" s="211">
        <f t="shared" si="3"/>
        <v>0</v>
      </c>
      <c r="G327" s="1010"/>
    </row>
    <row r="328" spans="1:7" s="692" customFormat="1">
      <c r="A328" s="162"/>
      <c r="B328" s="210"/>
      <c r="C328" s="732"/>
      <c r="D328" s="752"/>
      <c r="E328" s="1133"/>
      <c r="F328" s="211"/>
      <c r="G328" s="1010"/>
    </row>
    <row r="329" spans="1:7" s="692" customFormat="1">
      <c r="A329" s="161" t="s">
        <v>1202</v>
      </c>
      <c r="B329" s="691" t="s">
        <v>1253</v>
      </c>
      <c r="C329" s="732"/>
      <c r="D329" s="752"/>
      <c r="E329" s="1133"/>
      <c r="F329" s="211">
        <f t="shared" si="3"/>
        <v>0</v>
      </c>
      <c r="G329" s="1010"/>
    </row>
    <row r="330" spans="1:7" s="692" customFormat="1">
      <c r="A330" s="162"/>
      <c r="B330" s="210" t="s">
        <v>1074</v>
      </c>
      <c r="C330" s="732" t="s">
        <v>258</v>
      </c>
      <c r="D330" s="752">
        <v>23</v>
      </c>
      <c r="E330" s="1133"/>
      <c r="F330" s="211">
        <f t="shared" si="3"/>
        <v>0</v>
      </c>
      <c r="G330" s="1010"/>
    </row>
    <row r="331" spans="1:7" s="692" customFormat="1">
      <c r="A331" s="162"/>
      <c r="B331" s="592"/>
      <c r="C331" s="732"/>
      <c r="D331" s="752"/>
      <c r="E331" s="1133"/>
      <c r="F331" s="211">
        <f t="shared" si="3"/>
        <v>0</v>
      </c>
      <c r="G331" s="1010"/>
    </row>
    <row r="332" spans="1:7" s="692" customFormat="1" ht="26.4">
      <c r="A332" s="161" t="s">
        <v>1203</v>
      </c>
      <c r="B332" s="691" t="s">
        <v>1255</v>
      </c>
      <c r="C332" s="732"/>
      <c r="D332" s="752"/>
      <c r="E332" s="1133"/>
      <c r="F332" s="211">
        <f t="shared" si="3"/>
        <v>0</v>
      </c>
      <c r="G332" s="1010"/>
    </row>
    <row r="333" spans="1:7" s="692" customFormat="1">
      <c r="A333" s="162"/>
      <c r="B333" s="210" t="s">
        <v>1074</v>
      </c>
      <c r="C333" s="732" t="s">
        <v>258</v>
      </c>
      <c r="D333" s="752">
        <v>23</v>
      </c>
      <c r="E333" s="1133"/>
      <c r="F333" s="211">
        <f t="shared" si="3"/>
        <v>0</v>
      </c>
      <c r="G333" s="1010"/>
    </row>
    <row r="334" spans="1:7" s="692" customFormat="1">
      <c r="A334" s="162"/>
      <c r="B334" s="592"/>
      <c r="C334" s="732"/>
      <c r="D334" s="752"/>
      <c r="E334" s="1133"/>
      <c r="F334" s="211">
        <f>D334*E334</f>
        <v>0</v>
      </c>
      <c r="G334" s="1010"/>
    </row>
    <row r="335" spans="1:7" s="692" customFormat="1">
      <c r="A335" s="161" t="s">
        <v>1204</v>
      </c>
      <c r="B335" s="691" t="s">
        <v>1257</v>
      </c>
      <c r="C335" s="732"/>
      <c r="D335" s="752"/>
      <c r="E335" s="1133"/>
      <c r="F335" s="211">
        <f t="shared" si="3"/>
        <v>0</v>
      </c>
      <c r="G335" s="1010"/>
    </row>
    <row r="336" spans="1:7" s="692" customFormat="1">
      <c r="A336" s="161"/>
      <c r="B336" s="210" t="s">
        <v>1074</v>
      </c>
      <c r="C336" s="732"/>
      <c r="D336" s="752"/>
      <c r="E336" s="1133"/>
      <c r="F336" s="211"/>
      <c r="G336" s="1010"/>
    </row>
    <row r="337" spans="1:7" s="692" customFormat="1">
      <c r="A337" s="162"/>
      <c r="B337" s="691" t="s">
        <v>1258</v>
      </c>
      <c r="C337" s="732" t="s">
        <v>258</v>
      </c>
      <c r="D337" s="752">
        <v>23</v>
      </c>
      <c r="E337" s="1133"/>
      <c r="F337" s="211">
        <f t="shared" si="3"/>
        <v>0</v>
      </c>
      <c r="G337" s="1010"/>
    </row>
    <row r="338" spans="1:7" s="692" customFormat="1">
      <c r="A338" s="162"/>
      <c r="B338" s="168"/>
      <c r="C338" s="719"/>
      <c r="D338" s="719"/>
      <c r="E338" s="719"/>
      <c r="F338" s="211">
        <f t="shared" si="3"/>
        <v>0</v>
      </c>
      <c r="G338" s="1010"/>
    </row>
    <row r="339" spans="1:7" s="692" customFormat="1" ht="39.6">
      <c r="A339" s="161" t="s">
        <v>1205</v>
      </c>
      <c r="B339" s="691" t="s">
        <v>2086</v>
      </c>
      <c r="C339" s="732"/>
      <c r="D339" s="732"/>
      <c r="E339" s="732"/>
      <c r="F339" s="211">
        <f t="shared" si="3"/>
        <v>0</v>
      </c>
      <c r="G339" s="1010"/>
    </row>
    <row r="340" spans="1:7" s="692" customFormat="1">
      <c r="A340" s="161"/>
      <c r="B340" s="691" t="s">
        <v>2087</v>
      </c>
      <c r="C340" s="732" t="s">
        <v>2088</v>
      </c>
      <c r="D340" s="752">
        <v>200</v>
      </c>
      <c r="E340" s="1133"/>
      <c r="F340" s="211">
        <f t="shared" si="3"/>
        <v>0</v>
      </c>
      <c r="G340" s="1010"/>
    </row>
    <row r="341" spans="1:7" s="692" customFormat="1">
      <c r="A341" s="808"/>
      <c r="B341" s="691" t="s">
        <v>2089</v>
      </c>
      <c r="C341" s="732" t="s">
        <v>2088</v>
      </c>
      <c r="D341" s="752">
        <v>30</v>
      </c>
      <c r="E341" s="1133"/>
      <c r="F341" s="211">
        <f t="shared" si="3"/>
        <v>0</v>
      </c>
      <c r="G341" s="1010"/>
    </row>
    <row r="342" spans="1:7" s="692" customFormat="1">
      <c r="A342" s="808"/>
      <c r="B342" s="691" t="s">
        <v>2090</v>
      </c>
      <c r="C342" s="732" t="s">
        <v>2088</v>
      </c>
      <c r="D342" s="752">
        <v>30</v>
      </c>
      <c r="E342" s="1133"/>
      <c r="F342" s="211">
        <f t="shared" si="3"/>
        <v>0</v>
      </c>
      <c r="G342" s="1010"/>
    </row>
    <row r="343" spans="1:7" s="692" customFormat="1">
      <c r="A343" s="808"/>
      <c r="B343" s="691" t="s">
        <v>2091</v>
      </c>
      <c r="C343" s="732" t="s">
        <v>2088</v>
      </c>
      <c r="D343" s="752">
        <v>40</v>
      </c>
      <c r="E343" s="1133"/>
      <c r="F343" s="211">
        <f t="shared" si="3"/>
        <v>0</v>
      </c>
      <c r="G343" s="1010"/>
    </row>
    <row r="344" spans="1:7" s="692" customFormat="1">
      <c r="A344" s="808"/>
      <c r="B344" s="691" t="s">
        <v>2092</v>
      </c>
      <c r="C344" s="732" t="s">
        <v>2088</v>
      </c>
      <c r="D344" s="752">
        <v>45</v>
      </c>
      <c r="E344" s="1133"/>
      <c r="F344" s="211">
        <f t="shared" si="3"/>
        <v>0</v>
      </c>
      <c r="G344" s="1010"/>
    </row>
    <row r="345" spans="1:7" s="692" customFormat="1">
      <c r="A345" s="808"/>
      <c r="B345" s="691" t="s">
        <v>2093</v>
      </c>
      <c r="C345" s="732" t="s">
        <v>2088</v>
      </c>
      <c r="D345" s="752">
        <v>80</v>
      </c>
      <c r="E345" s="1133"/>
      <c r="F345" s="211">
        <f t="shared" si="3"/>
        <v>0</v>
      </c>
      <c r="G345" s="1010"/>
    </row>
    <row r="346" spans="1:7" s="692" customFormat="1">
      <c r="A346" s="808"/>
      <c r="B346" s="691" t="s">
        <v>2094</v>
      </c>
      <c r="C346" s="732" t="s">
        <v>2088</v>
      </c>
      <c r="D346" s="752">
        <v>10</v>
      </c>
      <c r="E346" s="1133"/>
      <c r="F346" s="211">
        <f t="shared" si="3"/>
        <v>0</v>
      </c>
      <c r="G346" s="1010"/>
    </row>
    <row r="347" spans="1:7" s="692" customFormat="1">
      <c r="A347" s="808"/>
      <c r="B347" s="809"/>
      <c r="C347" s="748"/>
      <c r="D347" s="752"/>
      <c r="E347" s="1133"/>
      <c r="F347" s="211">
        <f t="shared" si="3"/>
        <v>0</v>
      </c>
      <c r="G347" s="1010"/>
    </row>
    <row r="348" spans="1:7" s="692" customFormat="1" ht="83.25" customHeight="1">
      <c r="A348" s="161" t="s">
        <v>1206</v>
      </c>
      <c r="B348" s="691" t="s">
        <v>2095</v>
      </c>
      <c r="C348" s="732"/>
      <c r="D348" s="752"/>
      <c r="E348" s="1133"/>
      <c r="F348" s="211">
        <f t="shared" si="3"/>
        <v>0</v>
      </c>
      <c r="G348" s="1010"/>
    </row>
    <row r="349" spans="1:7" s="692" customFormat="1" ht="26.4">
      <c r="A349" s="808"/>
      <c r="B349" s="691" t="s">
        <v>2096</v>
      </c>
      <c r="C349" s="732"/>
      <c r="D349" s="752"/>
      <c r="E349" s="1133"/>
      <c r="F349" s="211">
        <f t="shared" si="3"/>
        <v>0</v>
      </c>
      <c r="G349" s="1010"/>
    </row>
    <row r="350" spans="1:7" s="692" customFormat="1">
      <c r="A350" s="808"/>
      <c r="B350" s="691" t="s">
        <v>2097</v>
      </c>
      <c r="C350" s="732" t="s">
        <v>1133</v>
      </c>
      <c r="D350" s="752">
        <v>200</v>
      </c>
      <c r="E350" s="1133"/>
      <c r="F350" s="211">
        <f t="shared" si="3"/>
        <v>0</v>
      </c>
      <c r="G350" s="1010"/>
    </row>
    <row r="351" spans="1:7" s="692" customFormat="1">
      <c r="A351" s="803"/>
      <c r="B351" s="691" t="s">
        <v>2098</v>
      </c>
      <c r="C351" s="732" t="s">
        <v>1133</v>
      </c>
      <c r="D351" s="752">
        <v>30</v>
      </c>
      <c r="E351" s="1133"/>
      <c r="F351" s="211">
        <f t="shared" si="3"/>
        <v>0</v>
      </c>
      <c r="G351" s="1010"/>
    </row>
    <row r="352" spans="1:7" s="692" customFormat="1">
      <c r="A352" s="803"/>
      <c r="B352" s="691" t="s">
        <v>2099</v>
      </c>
      <c r="C352" s="732" t="s">
        <v>1133</v>
      </c>
      <c r="D352" s="752">
        <v>30</v>
      </c>
      <c r="E352" s="1133"/>
      <c r="F352" s="211">
        <f t="shared" si="3"/>
        <v>0</v>
      </c>
      <c r="G352" s="1010"/>
    </row>
    <row r="353" spans="1:7" s="692" customFormat="1">
      <c r="A353" s="803"/>
      <c r="B353" s="691" t="s">
        <v>2100</v>
      </c>
      <c r="C353" s="732" t="s">
        <v>1133</v>
      </c>
      <c r="D353" s="752">
        <v>40</v>
      </c>
      <c r="E353" s="1133"/>
      <c r="F353" s="211">
        <f t="shared" si="3"/>
        <v>0</v>
      </c>
      <c r="G353" s="1010"/>
    </row>
    <row r="354" spans="1:7" s="692" customFormat="1">
      <c r="A354" s="810"/>
      <c r="B354" s="691" t="s">
        <v>2101</v>
      </c>
      <c r="C354" s="732" t="s">
        <v>1133</v>
      </c>
      <c r="D354" s="752">
        <v>45</v>
      </c>
      <c r="E354" s="1133"/>
      <c r="F354" s="211">
        <f t="shared" si="3"/>
        <v>0</v>
      </c>
      <c r="G354" s="1010"/>
    </row>
    <row r="355" spans="1:7" s="692" customFormat="1">
      <c r="A355" s="803"/>
      <c r="B355" s="691" t="s">
        <v>2102</v>
      </c>
      <c r="C355" s="732" t="s">
        <v>1133</v>
      </c>
      <c r="D355" s="752">
        <v>80</v>
      </c>
      <c r="E355" s="1133"/>
      <c r="F355" s="211">
        <f t="shared" si="3"/>
        <v>0</v>
      </c>
      <c r="G355" s="1010"/>
    </row>
    <row r="356" spans="1:7" s="692" customFormat="1">
      <c r="A356" s="803"/>
      <c r="B356" s="691" t="s">
        <v>2103</v>
      </c>
      <c r="C356" s="732" t="s">
        <v>1133</v>
      </c>
      <c r="D356" s="752">
        <v>10</v>
      </c>
      <c r="E356" s="1133"/>
      <c r="F356" s="211">
        <f t="shared" si="3"/>
        <v>0</v>
      </c>
      <c r="G356" s="1010"/>
    </row>
    <row r="357" spans="1:7" s="692" customFormat="1">
      <c r="A357" s="803"/>
      <c r="B357" s="691"/>
      <c r="C357" s="732"/>
      <c r="D357" s="751"/>
      <c r="E357" s="1133"/>
      <c r="F357" s="211">
        <f t="shared" si="3"/>
        <v>0</v>
      </c>
      <c r="G357" s="1010"/>
    </row>
    <row r="358" spans="1:7" s="692" customFormat="1" ht="92.25" customHeight="1">
      <c r="A358" s="161" t="s">
        <v>1207</v>
      </c>
      <c r="B358" s="487" t="s">
        <v>2684</v>
      </c>
      <c r="C358" s="128"/>
      <c r="D358" s="128"/>
      <c r="E358" s="756"/>
      <c r="F358" s="128">
        <f>D358*E358</f>
        <v>0</v>
      </c>
      <c r="G358" s="1010"/>
    </row>
    <row r="359" spans="1:7" s="788" customFormat="1">
      <c r="A359" s="45"/>
      <c r="B359" s="487" t="s">
        <v>1200</v>
      </c>
      <c r="C359" s="128" t="s">
        <v>348</v>
      </c>
      <c r="D359" s="128">
        <v>10</v>
      </c>
      <c r="E359" s="226"/>
      <c r="F359" s="128">
        <f>D359*E359</f>
        <v>0</v>
      </c>
      <c r="G359" s="1120"/>
    </row>
    <row r="360" spans="1:7" s="692" customFormat="1" ht="18" customHeight="1">
      <c r="A360" s="810"/>
      <c r="B360" s="690"/>
      <c r="C360" s="724"/>
      <c r="D360" s="211"/>
      <c r="E360" s="726"/>
      <c r="F360" s="724"/>
      <c r="G360" s="1010"/>
    </row>
    <row r="361" spans="1:7" s="692" customFormat="1">
      <c r="A361" s="45"/>
      <c r="B361" s="487"/>
      <c r="C361" s="127"/>
      <c r="D361" s="128"/>
      <c r="E361" s="128"/>
      <c r="F361" s="128"/>
      <c r="G361" s="1010"/>
    </row>
    <row r="362" spans="1:7" s="692" customFormat="1" ht="39.6">
      <c r="A362" s="161" t="s">
        <v>1208</v>
      </c>
      <c r="B362" s="699" t="s">
        <v>2104</v>
      </c>
      <c r="C362" s="218"/>
      <c r="D362" s="211"/>
      <c r="E362" s="731"/>
      <c r="F362" s="726"/>
      <c r="G362" s="1010"/>
    </row>
    <row r="363" spans="1:7" s="692" customFormat="1">
      <c r="A363" s="162"/>
      <c r="B363" s="699" t="s">
        <v>1186</v>
      </c>
      <c r="C363" s="757" t="s">
        <v>258</v>
      </c>
      <c r="D363" s="211">
        <v>2</v>
      </c>
      <c r="E363" s="739"/>
      <c r="F363" s="739">
        <f>D363*E363</f>
        <v>0</v>
      </c>
      <c r="G363" s="1010"/>
    </row>
    <row r="364" spans="1:7" s="692" customFormat="1">
      <c r="A364" s="162"/>
      <c r="B364" s="699" t="s">
        <v>1187</v>
      </c>
      <c r="C364" s="757" t="s">
        <v>258</v>
      </c>
      <c r="D364" s="211">
        <v>2</v>
      </c>
      <c r="E364" s="739"/>
      <c r="F364" s="739">
        <f>D364*E364</f>
        <v>0</v>
      </c>
      <c r="G364" s="1010"/>
    </row>
    <row r="365" spans="1:7" s="692" customFormat="1">
      <c r="A365" s="162"/>
      <c r="B365" s="699" t="s">
        <v>1188</v>
      </c>
      <c r="C365" s="757" t="s">
        <v>258</v>
      </c>
      <c r="D365" s="211">
        <v>2</v>
      </c>
      <c r="E365" s="739"/>
      <c r="F365" s="739">
        <f>D365*E365</f>
        <v>0</v>
      </c>
      <c r="G365" s="1010"/>
    </row>
    <row r="366" spans="1:7" s="692" customFormat="1">
      <c r="A366" s="162"/>
      <c r="B366" s="699"/>
      <c r="C366" s="757"/>
      <c r="D366" s="211"/>
      <c r="E366" s="739"/>
      <c r="F366" s="739"/>
      <c r="G366" s="1010"/>
    </row>
    <row r="367" spans="1:7" s="692" customFormat="1">
      <c r="A367" s="161" t="s">
        <v>1209</v>
      </c>
      <c r="B367" s="210" t="s">
        <v>1192</v>
      </c>
      <c r="C367" s="218"/>
      <c r="D367" s="155"/>
      <c r="E367" s="731"/>
      <c r="F367" s="157"/>
      <c r="G367" s="1010"/>
    </row>
    <row r="368" spans="1:7" s="692" customFormat="1">
      <c r="A368" s="163"/>
      <c r="B368" s="695" t="s">
        <v>1074</v>
      </c>
      <c r="C368" s="218"/>
      <c r="D368" s="155"/>
      <c r="E368" s="731"/>
      <c r="F368" s="157"/>
      <c r="G368" s="1010"/>
    </row>
    <row r="369" spans="1:7" s="692" customFormat="1">
      <c r="A369" s="163"/>
      <c r="B369" s="210" t="s">
        <v>1187</v>
      </c>
      <c r="C369" s="218" t="s">
        <v>258</v>
      </c>
      <c r="D369" s="211">
        <v>1</v>
      </c>
      <c r="E369" s="1131"/>
      <c r="F369" s="211">
        <f>D369*E369</f>
        <v>0</v>
      </c>
      <c r="G369" s="1010"/>
    </row>
    <row r="370" spans="1:7" s="692" customFormat="1">
      <c r="A370" s="163"/>
      <c r="B370" s="210" t="s">
        <v>1188</v>
      </c>
      <c r="C370" s="218" t="s">
        <v>258</v>
      </c>
      <c r="D370" s="211">
        <v>1</v>
      </c>
      <c r="E370" s="1131"/>
      <c r="F370" s="211">
        <f>D370*E370</f>
        <v>0</v>
      </c>
      <c r="G370" s="1010"/>
    </row>
    <row r="371" spans="1:7" s="692" customFormat="1">
      <c r="A371" s="163"/>
      <c r="B371" s="210"/>
      <c r="C371" s="218"/>
      <c r="D371" s="211"/>
      <c r="E371" s="1131"/>
      <c r="F371" s="211"/>
      <c r="G371" s="1010"/>
    </row>
    <row r="372" spans="1:7" s="692" customFormat="1" ht="39.6">
      <c r="A372" s="69" t="s">
        <v>1210</v>
      </c>
      <c r="B372" s="166" t="s">
        <v>1193</v>
      </c>
      <c r="C372" s="218" t="s">
        <v>258</v>
      </c>
      <c r="D372" s="211">
        <v>10</v>
      </c>
      <c r="E372" s="1131"/>
      <c r="F372" s="211">
        <f>D372*E372</f>
        <v>0</v>
      </c>
      <c r="G372" s="1010"/>
    </row>
    <row r="373" spans="1:7" s="692" customFormat="1">
      <c r="A373" s="69"/>
      <c r="B373" s="166" t="s">
        <v>1074</v>
      </c>
      <c r="C373" s="218"/>
      <c r="D373" s="211"/>
      <c r="E373" s="1131"/>
      <c r="F373" s="211"/>
      <c r="G373" s="1010"/>
    </row>
    <row r="374" spans="1:7" s="692" customFormat="1">
      <c r="A374" s="803"/>
      <c r="B374" s="804"/>
      <c r="C374" s="724"/>
      <c r="D374" s="211"/>
      <c r="E374" s="726"/>
      <c r="F374" s="724"/>
      <c r="G374" s="1010"/>
    </row>
    <row r="375" spans="1:7" s="692" customFormat="1" ht="98.25" customHeight="1">
      <c r="A375" s="161" t="s">
        <v>1211</v>
      </c>
      <c r="B375" s="487" t="s">
        <v>2685</v>
      </c>
      <c r="C375" s="218" t="s">
        <v>938</v>
      </c>
      <c r="D375" s="211">
        <v>70</v>
      </c>
      <c r="E375" s="1131"/>
      <c r="F375" s="211">
        <f>D375*E375</f>
        <v>0</v>
      </c>
      <c r="G375" s="1010"/>
    </row>
    <row r="376" spans="1:7" s="692" customFormat="1">
      <c r="A376" s="803"/>
      <c r="B376" s="160"/>
      <c r="C376" s="724"/>
      <c r="D376" s="211"/>
      <c r="E376" s="726"/>
      <c r="F376" s="724"/>
      <c r="G376" s="1010"/>
    </row>
    <row r="377" spans="1:7" s="692" customFormat="1" ht="91.5" customHeight="1">
      <c r="A377" s="161" t="s">
        <v>1212</v>
      </c>
      <c r="B377" s="804" t="s">
        <v>2105</v>
      </c>
      <c r="C377" s="218" t="s">
        <v>339</v>
      </c>
      <c r="D377" s="211">
        <v>1</v>
      </c>
      <c r="E377" s="1131"/>
      <c r="F377" s="211">
        <f>D377*E377</f>
        <v>0</v>
      </c>
      <c r="G377" s="1010"/>
    </row>
    <row r="378" spans="1:7" s="692" customFormat="1">
      <c r="A378" s="803"/>
      <c r="B378" s="165"/>
      <c r="C378" s="724"/>
      <c r="D378" s="211"/>
      <c r="E378" s="726"/>
      <c r="F378" s="724"/>
      <c r="G378" s="1010"/>
    </row>
    <row r="379" spans="1:7" s="692" customFormat="1" ht="26.4">
      <c r="A379" s="161" t="s">
        <v>1213</v>
      </c>
      <c r="B379" s="804" t="s">
        <v>2106</v>
      </c>
      <c r="C379" s="218" t="s">
        <v>339</v>
      </c>
      <c r="D379" s="211">
        <v>1</v>
      </c>
      <c r="E379" s="1131"/>
      <c r="F379" s="211">
        <f>D379*E379</f>
        <v>0</v>
      </c>
      <c r="G379" s="1010"/>
    </row>
    <row r="380" spans="1:7" s="692" customFormat="1">
      <c r="A380" s="803"/>
      <c r="B380" s="165"/>
      <c r="C380" s="724"/>
      <c r="D380" s="211"/>
      <c r="E380" s="726"/>
      <c r="F380" s="724"/>
      <c r="G380" s="1010"/>
    </row>
    <row r="381" spans="1:7" s="692" customFormat="1">
      <c r="A381" s="161" t="s">
        <v>1214</v>
      </c>
      <c r="B381" s="804" t="s">
        <v>2107</v>
      </c>
      <c r="C381" s="218" t="s">
        <v>339</v>
      </c>
      <c r="D381" s="211">
        <v>1</v>
      </c>
      <c r="E381" s="1131"/>
      <c r="F381" s="211">
        <f>D381*E381</f>
        <v>0</v>
      </c>
      <c r="G381" s="1010"/>
    </row>
    <row r="382" spans="1:7" s="692" customFormat="1">
      <c r="A382" s="803"/>
      <c r="B382" s="165"/>
      <c r="C382" s="724"/>
      <c r="D382" s="211"/>
      <c r="E382" s="726"/>
      <c r="F382" s="724"/>
      <c r="G382" s="1010"/>
    </row>
    <row r="383" spans="1:7" s="692" customFormat="1" ht="39.6">
      <c r="A383" s="161" t="s">
        <v>1215</v>
      </c>
      <c r="B383" s="804" t="s">
        <v>1292</v>
      </c>
      <c r="C383" s="218" t="s">
        <v>339</v>
      </c>
      <c r="D383" s="211">
        <v>1</v>
      </c>
      <c r="E383" s="1131"/>
      <c r="F383" s="211">
        <f>D383*E383</f>
        <v>0</v>
      </c>
      <c r="G383" s="1010"/>
    </row>
    <row r="384" spans="1:7" s="692" customFormat="1" ht="13.8" thickBot="1">
      <c r="A384" s="810"/>
      <c r="B384" s="690"/>
      <c r="C384" s="724"/>
      <c r="D384" s="211"/>
      <c r="E384" s="726"/>
      <c r="F384" s="724"/>
      <c r="G384" s="1010"/>
    </row>
    <row r="385" spans="1:7" s="692" customFormat="1" ht="13.8" thickBot="1">
      <c r="A385" s="684"/>
      <c r="B385" s="807" t="s">
        <v>2108</v>
      </c>
      <c r="C385" s="721"/>
      <c r="D385" s="744"/>
      <c r="E385" s="745"/>
      <c r="F385" s="746">
        <f>SUM(F290:F383)</f>
        <v>0</v>
      </c>
      <c r="G385" s="1010"/>
    </row>
    <row r="386" spans="1:7" s="692" customFormat="1">
      <c r="A386" s="791"/>
      <c r="B386" s="792"/>
      <c r="C386" s="727"/>
      <c r="D386" s="728"/>
      <c r="E386" s="729"/>
      <c r="F386" s="730"/>
      <c r="G386" s="1010"/>
    </row>
    <row r="387" spans="1:7" s="692" customFormat="1">
      <c r="A387" s="684" t="s">
        <v>1216</v>
      </c>
      <c r="B387" s="793" t="s">
        <v>2109</v>
      </c>
      <c r="C387" s="218"/>
      <c r="D387" s="211"/>
      <c r="E387" s="731"/>
      <c r="F387" s="724"/>
      <c r="G387" s="1010"/>
    </row>
    <row r="388" spans="1:7" s="692" customFormat="1">
      <c r="B388" s="604"/>
      <c r="C388" s="732"/>
      <c r="D388" s="732"/>
      <c r="E388" s="732"/>
      <c r="F388" s="732"/>
      <c r="G388" s="1010"/>
    </row>
    <row r="389" spans="1:7" s="692" customFormat="1" ht="39.6">
      <c r="A389" s="803" t="s">
        <v>1217</v>
      </c>
      <c r="B389" s="604" t="s">
        <v>2110</v>
      </c>
      <c r="C389" s="732"/>
      <c r="D389" s="732"/>
      <c r="E389" s="732"/>
      <c r="F389" s="732"/>
      <c r="G389" s="1010"/>
    </row>
    <row r="390" spans="1:7" s="692" customFormat="1">
      <c r="B390" s="604" t="s">
        <v>537</v>
      </c>
      <c r="C390" s="732" t="s">
        <v>258</v>
      </c>
      <c r="D390" s="211">
        <v>1</v>
      </c>
      <c r="E390" s="1131"/>
      <c r="F390" s="211">
        <f>D390*E390</f>
        <v>0</v>
      </c>
      <c r="G390" s="1010"/>
    </row>
    <row r="391" spans="1:7" s="692" customFormat="1">
      <c r="A391" s="69"/>
      <c r="B391" s="796"/>
      <c r="C391" s="732"/>
      <c r="D391" s="732"/>
      <c r="E391" s="732"/>
      <c r="F391" s="732"/>
      <c r="G391" s="1010"/>
    </row>
    <row r="392" spans="1:7" s="692" customFormat="1" ht="39.6">
      <c r="A392" s="803" t="s">
        <v>1219</v>
      </c>
      <c r="B392" s="160" t="s">
        <v>2686</v>
      </c>
      <c r="C392" s="218"/>
      <c r="D392" s="155"/>
      <c r="E392" s="1131"/>
      <c r="F392" s="157"/>
      <c r="G392" s="1010"/>
    </row>
    <row r="393" spans="1:7" s="692" customFormat="1">
      <c r="A393" s="163"/>
      <c r="B393" s="665" t="s">
        <v>1189</v>
      </c>
      <c r="C393" s="218" t="s">
        <v>1133</v>
      </c>
      <c r="D393" s="211">
        <v>6</v>
      </c>
      <c r="E393" s="1131"/>
      <c r="F393" s="211">
        <f t="shared" ref="F393" si="4">D393*E393</f>
        <v>0</v>
      </c>
      <c r="G393" s="1010"/>
    </row>
    <row r="394" spans="1:7" s="692" customFormat="1">
      <c r="A394" s="163"/>
      <c r="B394" s="665"/>
      <c r="C394" s="218"/>
      <c r="D394" s="211"/>
      <c r="E394" s="1131"/>
      <c r="F394" s="211"/>
      <c r="G394" s="1010"/>
    </row>
    <row r="395" spans="1:7" s="692" customFormat="1" ht="76.5" customHeight="1">
      <c r="A395" s="69" t="s">
        <v>1220</v>
      </c>
      <c r="B395" s="691" t="s">
        <v>2111</v>
      </c>
      <c r="C395" s="733"/>
      <c r="D395" s="211"/>
      <c r="E395" s="211"/>
      <c r="F395" s="733"/>
      <c r="G395" s="1010"/>
    </row>
    <row r="396" spans="1:7" s="692" customFormat="1">
      <c r="A396" s="69"/>
      <c r="B396" s="691" t="s">
        <v>1197</v>
      </c>
      <c r="C396" s="733"/>
      <c r="D396" s="211"/>
      <c r="E396" s="211"/>
      <c r="F396" s="733"/>
      <c r="G396" s="1010"/>
    </row>
    <row r="397" spans="1:7" s="692" customFormat="1">
      <c r="A397" s="69"/>
      <c r="B397" s="691" t="s">
        <v>2049</v>
      </c>
      <c r="C397" s="733" t="s">
        <v>1133</v>
      </c>
      <c r="D397" s="211">
        <v>10</v>
      </c>
      <c r="E397" s="211"/>
      <c r="F397" s="211">
        <f t="shared" ref="F397:F398" si="5">D397*E397</f>
        <v>0</v>
      </c>
      <c r="G397" s="1010"/>
    </row>
    <row r="398" spans="1:7" s="692" customFormat="1" ht="15" customHeight="1">
      <c r="A398" s="69"/>
      <c r="B398" s="691" t="s">
        <v>2051</v>
      </c>
      <c r="C398" s="733" t="s">
        <v>1133</v>
      </c>
      <c r="D398" s="211">
        <v>10</v>
      </c>
      <c r="E398" s="758"/>
      <c r="F398" s="211">
        <f t="shared" si="5"/>
        <v>0</v>
      </c>
      <c r="G398" s="1010"/>
    </row>
    <row r="399" spans="1:7" s="692" customFormat="1">
      <c r="A399" s="794"/>
      <c r="B399" s="604"/>
      <c r="C399" s="732"/>
      <c r="D399" s="732"/>
      <c r="E399" s="732"/>
      <c r="F399" s="732"/>
      <c r="G399" s="1010"/>
    </row>
    <row r="400" spans="1:7" s="692" customFormat="1">
      <c r="A400" s="803" t="s">
        <v>1221</v>
      </c>
      <c r="B400" s="210" t="s">
        <v>1190</v>
      </c>
      <c r="C400" s="218"/>
      <c r="D400" s="155"/>
      <c r="E400" s="731"/>
      <c r="F400" s="157"/>
      <c r="G400" s="1010"/>
    </row>
    <row r="401" spans="1:7" s="692" customFormat="1" ht="13.5" customHeight="1">
      <c r="A401" s="163"/>
      <c r="B401" s="695" t="s">
        <v>1074</v>
      </c>
      <c r="C401" s="218"/>
      <c r="D401" s="155"/>
      <c r="E401" s="731"/>
      <c r="F401" s="157"/>
      <c r="G401" s="1010"/>
    </row>
    <row r="402" spans="1:7" s="692" customFormat="1">
      <c r="A402" s="163"/>
      <c r="B402" s="210" t="s">
        <v>1189</v>
      </c>
      <c r="C402" s="218" t="s">
        <v>258</v>
      </c>
      <c r="D402" s="211">
        <v>2</v>
      </c>
      <c r="E402" s="1131"/>
      <c r="F402" s="211">
        <f>D402*E402</f>
        <v>0</v>
      </c>
      <c r="G402" s="1010"/>
    </row>
    <row r="403" spans="1:7" s="692" customFormat="1" ht="13.5" customHeight="1">
      <c r="A403" s="163"/>
      <c r="B403" s="210" t="s">
        <v>1191</v>
      </c>
      <c r="C403" s="218" t="s">
        <v>258</v>
      </c>
      <c r="D403" s="211">
        <v>1</v>
      </c>
      <c r="E403" s="1131"/>
      <c r="F403" s="211">
        <f>D403*E403</f>
        <v>0</v>
      </c>
      <c r="G403" s="1010"/>
    </row>
    <row r="404" spans="1:7" s="692" customFormat="1">
      <c r="A404" s="163"/>
      <c r="B404" s="210"/>
      <c r="C404" s="218"/>
      <c r="D404" s="211"/>
      <c r="E404" s="1131"/>
      <c r="F404" s="211"/>
      <c r="G404" s="1010"/>
    </row>
    <row r="405" spans="1:7" s="692" customFormat="1">
      <c r="A405" s="161" t="s">
        <v>2112</v>
      </c>
      <c r="B405" s="210" t="s">
        <v>1192</v>
      </c>
      <c r="C405" s="218"/>
      <c r="D405" s="155"/>
      <c r="E405" s="731"/>
      <c r="F405" s="157"/>
      <c r="G405" s="1010"/>
    </row>
    <row r="406" spans="1:7" s="692" customFormat="1">
      <c r="A406" s="163"/>
      <c r="B406" s="695" t="s">
        <v>1074</v>
      </c>
      <c r="C406" s="218"/>
      <c r="D406" s="155"/>
      <c r="E406" s="731"/>
      <c r="F406" s="157"/>
      <c r="G406" s="1010"/>
    </row>
    <row r="407" spans="1:7" s="692" customFormat="1">
      <c r="A407" s="163"/>
      <c r="B407" s="210" t="s">
        <v>1191</v>
      </c>
      <c r="C407" s="218" t="s">
        <v>258</v>
      </c>
      <c r="D407" s="211">
        <v>1</v>
      </c>
      <c r="E407" s="1131"/>
      <c r="F407" s="211">
        <f>D407*E407</f>
        <v>0</v>
      </c>
      <c r="G407" s="1010"/>
    </row>
    <row r="408" spans="1:7" s="692" customFormat="1">
      <c r="A408" s="163"/>
      <c r="B408" s="210"/>
      <c r="C408" s="218"/>
      <c r="D408" s="211"/>
      <c r="E408" s="1131"/>
      <c r="F408" s="211"/>
      <c r="G408" s="1010"/>
    </row>
    <row r="409" spans="1:7" s="692" customFormat="1" ht="42" customHeight="1">
      <c r="A409" s="803" t="s">
        <v>2113</v>
      </c>
      <c r="B409" s="160" t="s">
        <v>2114</v>
      </c>
      <c r="C409" s="732"/>
      <c r="D409" s="732"/>
      <c r="E409" s="732"/>
      <c r="F409" s="732"/>
      <c r="G409" s="1010"/>
    </row>
    <row r="410" spans="1:7" s="692" customFormat="1" ht="39.6">
      <c r="A410" s="794"/>
      <c r="B410" s="696" t="s">
        <v>1184</v>
      </c>
      <c r="C410" s="218"/>
      <c r="D410" s="211"/>
      <c r="E410" s="1131"/>
      <c r="F410" s="211"/>
      <c r="G410" s="1010"/>
    </row>
    <row r="411" spans="1:7" s="692" customFormat="1">
      <c r="A411" s="794"/>
      <c r="B411" s="695" t="s">
        <v>1074</v>
      </c>
      <c r="C411" s="218" t="s">
        <v>258</v>
      </c>
      <c r="D411" s="211">
        <v>1</v>
      </c>
      <c r="E411" s="1131"/>
      <c r="F411" s="211">
        <f>D411*E411</f>
        <v>0</v>
      </c>
      <c r="G411" s="1010"/>
    </row>
    <row r="412" spans="1:7" s="692" customFormat="1">
      <c r="A412" s="794"/>
      <c r="B412" s="604"/>
      <c r="C412" s="732"/>
      <c r="D412" s="211"/>
      <c r="E412" s="1131"/>
      <c r="F412" s="211"/>
      <c r="G412" s="1010"/>
    </row>
    <row r="413" spans="1:7" s="692" customFormat="1" ht="39.6">
      <c r="A413" s="803" t="s">
        <v>2115</v>
      </c>
      <c r="B413" s="166" t="s">
        <v>1193</v>
      </c>
      <c r="C413" s="218" t="s">
        <v>258</v>
      </c>
      <c r="D413" s="211">
        <v>1</v>
      </c>
      <c r="E413" s="1131"/>
      <c r="F413" s="211">
        <f>D413*E413</f>
        <v>0</v>
      </c>
      <c r="G413" s="1010"/>
    </row>
    <row r="414" spans="1:7" s="692" customFormat="1">
      <c r="A414" s="69"/>
      <c r="B414" s="166" t="s">
        <v>1074</v>
      </c>
      <c r="C414" s="218"/>
      <c r="D414" s="211"/>
      <c r="E414" s="1131"/>
      <c r="F414" s="211"/>
      <c r="G414" s="1010"/>
    </row>
    <row r="415" spans="1:7" s="788" customFormat="1">
      <c r="A415" s="692"/>
      <c r="B415" s="692"/>
      <c r="C415" s="732"/>
      <c r="D415" s="732"/>
      <c r="E415" s="732"/>
      <c r="F415" s="732"/>
      <c r="G415" s="1120"/>
    </row>
    <row r="416" spans="1:7" s="692" customFormat="1" ht="95.25" customHeight="1">
      <c r="A416" s="161" t="s">
        <v>2116</v>
      </c>
      <c r="B416" s="487" t="s">
        <v>2685</v>
      </c>
      <c r="C416" s="218" t="s">
        <v>938</v>
      </c>
      <c r="D416" s="211">
        <v>3</v>
      </c>
      <c r="E416" s="1131"/>
      <c r="F416" s="211">
        <f>D416*E416</f>
        <v>0</v>
      </c>
      <c r="G416" s="1010"/>
    </row>
    <row r="417" spans="1:7" s="788" customFormat="1">
      <c r="A417" s="803"/>
      <c r="B417" s="160"/>
      <c r="C417" s="724"/>
      <c r="D417" s="211"/>
      <c r="E417" s="726"/>
      <c r="F417" s="724"/>
      <c r="G417" s="1120"/>
    </row>
    <row r="418" spans="1:7" s="133" customFormat="1" ht="92.4">
      <c r="A418" s="161" t="s">
        <v>2117</v>
      </c>
      <c r="B418" s="804" t="s">
        <v>2105</v>
      </c>
      <c r="C418" s="218" t="s">
        <v>339</v>
      </c>
      <c r="D418" s="211">
        <v>1</v>
      </c>
      <c r="E418" s="1131"/>
      <c r="F418" s="211">
        <f>D418*E418</f>
        <v>0</v>
      </c>
      <c r="G418" s="1123"/>
    </row>
    <row r="419" spans="1:7" s="133" customFormat="1">
      <c r="A419" s="803"/>
      <c r="B419" s="165"/>
      <c r="C419" s="724"/>
      <c r="D419" s="211"/>
      <c r="E419" s="726"/>
      <c r="F419" s="724"/>
      <c r="G419" s="1120"/>
    </row>
    <row r="420" spans="1:7" s="133" customFormat="1" ht="39.6">
      <c r="A420" s="161" t="s">
        <v>2118</v>
      </c>
      <c r="B420" s="804" t="s">
        <v>1292</v>
      </c>
      <c r="C420" s="218" t="s">
        <v>339</v>
      </c>
      <c r="D420" s="211">
        <v>1</v>
      </c>
      <c r="E420" s="1131"/>
      <c r="F420" s="211">
        <f>D420*E420</f>
        <v>0</v>
      </c>
      <c r="G420" s="1120"/>
    </row>
    <row r="421" spans="1:7" s="133" customFormat="1" ht="13.8" thickBot="1">
      <c r="A421" s="162"/>
      <c r="B421" s="699"/>
      <c r="C421" s="732"/>
      <c r="D421" s="211"/>
      <c r="E421" s="211"/>
      <c r="F421" s="733"/>
      <c r="G421" s="1120"/>
    </row>
    <row r="422" spans="1:7" s="133" customFormat="1" ht="13.8" thickBot="1">
      <c r="A422" s="684"/>
      <c r="B422" s="793" t="s">
        <v>2119</v>
      </c>
      <c r="C422" s="721"/>
      <c r="D422" s="744"/>
      <c r="E422" s="745"/>
      <c r="F422" s="746">
        <f>SUM(F388:F421)</f>
        <v>0</v>
      </c>
      <c r="G422" s="1120"/>
    </row>
    <row r="423" spans="1:7" s="133" customFormat="1">
      <c r="A423" s="162"/>
      <c r="B423" s="707"/>
      <c r="C423" s="218"/>
      <c r="D423" s="211"/>
      <c r="E423" s="731"/>
      <c r="F423" s="726"/>
      <c r="G423" s="1120"/>
    </row>
    <row r="424" spans="1:7" s="133" customFormat="1">
      <c r="A424" s="159" t="s">
        <v>1224</v>
      </c>
      <c r="B424" s="811" t="s">
        <v>2120</v>
      </c>
      <c r="C424" s="218"/>
      <c r="D424" s="211"/>
      <c r="E424" s="731"/>
      <c r="F424" s="724"/>
      <c r="G424" s="1120"/>
    </row>
    <row r="425" spans="1:7" s="133" customFormat="1" ht="12.75" customHeight="1">
      <c r="A425" s="812"/>
      <c r="B425" s="813"/>
      <c r="C425" s="759"/>
      <c r="D425" s="728"/>
      <c r="E425" s="760"/>
      <c r="F425" s="760"/>
      <c r="G425" s="1120"/>
    </row>
    <row r="426" spans="1:7" s="133" customFormat="1" ht="12.75" customHeight="1">
      <c r="A426" s="69" t="s">
        <v>1225</v>
      </c>
      <c r="B426" s="801"/>
      <c r="C426" s="761"/>
      <c r="D426" s="761"/>
      <c r="E426" s="761"/>
      <c r="F426" s="761"/>
      <c r="G426" s="1120"/>
    </row>
    <row r="427" spans="1:7" s="133" customFormat="1" ht="177.75" customHeight="1">
      <c r="A427" s="803"/>
      <c r="B427" s="604" t="s">
        <v>2729</v>
      </c>
      <c r="C427" s="732"/>
      <c r="D427" s="732"/>
      <c r="E427" s="732"/>
      <c r="F427" s="732"/>
      <c r="G427" s="1120"/>
    </row>
    <row r="428" spans="1:7" s="133" customFormat="1" ht="134.25" customHeight="1">
      <c r="A428" s="803"/>
      <c r="B428" s="604" t="s">
        <v>2121</v>
      </c>
      <c r="C428" s="732"/>
      <c r="D428" s="732"/>
      <c r="E428" s="732"/>
      <c r="F428" s="732"/>
      <c r="G428" s="1120"/>
    </row>
    <row r="429" spans="1:7" s="133" customFormat="1">
      <c r="A429" s="803"/>
      <c r="B429" s="604" t="s">
        <v>2122</v>
      </c>
      <c r="C429" s="732"/>
      <c r="D429" s="732"/>
      <c r="E429" s="732"/>
      <c r="F429" s="732"/>
      <c r="G429" s="1120"/>
    </row>
    <row r="430" spans="1:7" s="133" customFormat="1">
      <c r="A430" s="803"/>
      <c r="B430" s="604" t="s">
        <v>2123</v>
      </c>
      <c r="C430" s="732"/>
      <c r="D430" s="732"/>
      <c r="E430" s="732"/>
      <c r="F430" s="732"/>
      <c r="G430" s="1120"/>
    </row>
    <row r="431" spans="1:7" s="133" customFormat="1">
      <c r="A431" s="803"/>
      <c r="B431" s="604" t="s">
        <v>2124</v>
      </c>
      <c r="C431" s="732"/>
      <c r="D431" s="732"/>
      <c r="E431" s="732"/>
      <c r="F431" s="732"/>
      <c r="G431" s="1120"/>
    </row>
    <row r="432" spans="1:7" s="133" customFormat="1">
      <c r="A432" s="803"/>
      <c r="B432" s="604" t="s">
        <v>2125</v>
      </c>
      <c r="C432" s="732"/>
      <c r="D432" s="732"/>
      <c r="E432" s="732"/>
      <c r="F432" s="732"/>
      <c r="G432" s="1120"/>
    </row>
    <row r="433" spans="1:7" s="133" customFormat="1">
      <c r="A433" s="803"/>
      <c r="B433" s="604" t="s">
        <v>2126</v>
      </c>
      <c r="C433" s="732"/>
      <c r="D433" s="732"/>
      <c r="E433" s="732"/>
      <c r="F433" s="732"/>
      <c r="G433" s="1120"/>
    </row>
    <row r="434" spans="1:7" s="133" customFormat="1">
      <c r="A434" s="794"/>
      <c r="B434" s="604" t="s">
        <v>2127</v>
      </c>
      <c r="C434" s="732"/>
      <c r="D434" s="732"/>
      <c r="E434" s="732"/>
      <c r="F434" s="732"/>
      <c r="G434" s="1120"/>
    </row>
    <row r="435" spans="1:7" s="133" customFormat="1" ht="26.4">
      <c r="A435" s="794"/>
      <c r="B435" s="604" t="s">
        <v>2128</v>
      </c>
      <c r="C435" s="732"/>
      <c r="D435" s="732"/>
      <c r="E435" s="732"/>
      <c r="F435" s="732"/>
      <c r="G435" s="1120"/>
    </row>
    <row r="436" spans="1:7" s="133" customFormat="1">
      <c r="A436" s="794"/>
      <c r="B436" s="604" t="s">
        <v>2129</v>
      </c>
      <c r="C436" s="732"/>
      <c r="D436" s="732"/>
      <c r="E436" s="732"/>
      <c r="F436" s="732"/>
      <c r="G436" s="1120"/>
    </row>
    <row r="437" spans="1:7" s="133" customFormat="1">
      <c r="A437" s="794"/>
      <c r="B437" s="604" t="s">
        <v>2130</v>
      </c>
      <c r="C437" s="732"/>
      <c r="D437" s="732"/>
      <c r="E437" s="732"/>
      <c r="F437" s="732"/>
      <c r="G437" s="1120"/>
    </row>
    <row r="438" spans="1:7" s="133" customFormat="1">
      <c r="A438" s="794"/>
      <c r="B438" s="604" t="s">
        <v>2131</v>
      </c>
      <c r="C438" s="732"/>
      <c r="D438" s="732"/>
      <c r="E438" s="732"/>
      <c r="F438" s="732"/>
      <c r="G438" s="1120"/>
    </row>
    <row r="439" spans="1:7" s="133" customFormat="1">
      <c r="A439" s="794"/>
      <c r="B439" s="604" t="s">
        <v>2132</v>
      </c>
      <c r="C439" s="732"/>
      <c r="D439" s="732"/>
      <c r="E439" s="732"/>
      <c r="F439" s="732"/>
      <c r="G439" s="1120"/>
    </row>
    <row r="440" spans="1:7" s="133" customFormat="1">
      <c r="A440" s="794"/>
      <c r="B440" s="604" t="s">
        <v>2133</v>
      </c>
      <c r="C440" s="732"/>
      <c r="D440" s="732"/>
      <c r="E440" s="732"/>
      <c r="F440" s="732"/>
      <c r="G440" s="1120"/>
    </row>
    <row r="441" spans="1:7" s="133" customFormat="1">
      <c r="A441" s="794"/>
      <c r="B441" s="604" t="s">
        <v>2134</v>
      </c>
      <c r="C441" s="732"/>
      <c r="D441" s="732"/>
      <c r="E441" s="732"/>
      <c r="F441" s="732"/>
      <c r="G441" s="1120"/>
    </row>
    <row r="442" spans="1:7" s="133" customFormat="1">
      <c r="A442" s="794"/>
      <c r="B442" s="604" t="s">
        <v>2135</v>
      </c>
      <c r="C442" s="732"/>
      <c r="D442" s="732"/>
      <c r="E442" s="732"/>
      <c r="F442" s="732"/>
      <c r="G442" s="1120"/>
    </row>
    <row r="443" spans="1:7" s="133" customFormat="1">
      <c r="A443" s="794"/>
      <c r="B443" s="604" t="s">
        <v>2136</v>
      </c>
      <c r="C443" s="732"/>
      <c r="D443" s="732"/>
      <c r="E443" s="732"/>
      <c r="F443" s="732"/>
      <c r="G443" s="1120"/>
    </row>
    <row r="444" spans="1:7" s="133" customFormat="1">
      <c r="A444" s="794"/>
      <c r="B444" s="604" t="s">
        <v>2137</v>
      </c>
      <c r="C444" s="732"/>
      <c r="D444" s="732"/>
      <c r="E444" s="732"/>
      <c r="F444" s="732"/>
      <c r="G444" s="1120"/>
    </row>
    <row r="445" spans="1:7" s="133" customFormat="1">
      <c r="A445" s="794"/>
      <c r="B445" s="604" t="s">
        <v>2138</v>
      </c>
      <c r="C445" s="732"/>
      <c r="D445" s="732"/>
      <c r="E445" s="732"/>
      <c r="F445" s="732"/>
      <c r="G445" s="1120"/>
    </row>
    <row r="446" spans="1:7" s="133" customFormat="1">
      <c r="A446" s="794"/>
      <c r="B446" s="604" t="s">
        <v>2139</v>
      </c>
      <c r="C446" s="732"/>
      <c r="D446" s="732"/>
      <c r="E446" s="732"/>
      <c r="F446" s="732"/>
      <c r="G446" s="1120"/>
    </row>
    <row r="447" spans="1:7" s="133" customFormat="1">
      <c r="A447" s="794"/>
      <c r="B447" s="604" t="s">
        <v>2140</v>
      </c>
      <c r="C447" s="732"/>
      <c r="D447" s="732"/>
      <c r="E447" s="732"/>
      <c r="F447" s="732"/>
      <c r="G447" s="1120"/>
    </row>
    <row r="448" spans="1:7" s="133" customFormat="1">
      <c r="A448" s="794"/>
      <c r="B448" s="604" t="s">
        <v>2019</v>
      </c>
      <c r="C448" s="732"/>
      <c r="D448" s="732"/>
      <c r="E448" s="732"/>
      <c r="F448" s="732"/>
      <c r="G448" s="1120"/>
    </row>
    <row r="449" spans="1:7" s="133" customFormat="1">
      <c r="A449" s="794"/>
      <c r="B449" s="604" t="s">
        <v>2020</v>
      </c>
      <c r="C449" s="732"/>
      <c r="D449" s="732"/>
      <c r="E449" s="732"/>
      <c r="F449" s="732"/>
      <c r="G449" s="1120"/>
    </row>
    <row r="450" spans="1:7" s="133" customFormat="1">
      <c r="A450" s="794"/>
      <c r="B450" s="604" t="s">
        <v>2141</v>
      </c>
      <c r="C450" s="732"/>
      <c r="D450" s="732"/>
      <c r="E450" s="732"/>
      <c r="F450" s="732"/>
      <c r="G450" s="1120"/>
    </row>
    <row r="451" spans="1:7" s="133" customFormat="1">
      <c r="A451" s="794"/>
      <c r="B451" s="604" t="s">
        <v>2142</v>
      </c>
      <c r="C451" s="732"/>
      <c r="D451" s="732"/>
      <c r="E451" s="732"/>
      <c r="F451" s="732"/>
      <c r="G451" s="1120"/>
    </row>
    <row r="452" spans="1:7" s="133" customFormat="1">
      <c r="A452" s="794"/>
      <c r="B452" s="604" t="s">
        <v>2143</v>
      </c>
      <c r="C452" s="732"/>
      <c r="D452" s="732"/>
      <c r="E452" s="732"/>
      <c r="F452" s="732"/>
      <c r="G452" s="1120"/>
    </row>
    <row r="453" spans="1:7" s="133" customFormat="1">
      <c r="A453" s="794"/>
      <c r="B453" s="604" t="s">
        <v>2144</v>
      </c>
      <c r="C453" s="732"/>
      <c r="D453" s="732"/>
      <c r="E453" s="732"/>
      <c r="F453" s="732"/>
      <c r="G453" s="1120"/>
    </row>
    <row r="454" spans="1:7" s="133" customFormat="1">
      <c r="A454" s="794"/>
      <c r="B454" s="604" t="s">
        <v>2145</v>
      </c>
      <c r="C454" s="732"/>
      <c r="D454" s="732"/>
      <c r="E454" s="732"/>
      <c r="F454" s="732"/>
      <c r="G454" s="1120"/>
    </row>
    <row r="455" spans="1:7" s="133" customFormat="1">
      <c r="A455" s="794"/>
      <c r="B455" s="604" t="s">
        <v>2146</v>
      </c>
      <c r="C455" s="732"/>
      <c r="D455" s="732"/>
      <c r="E455" s="732"/>
      <c r="F455" s="732"/>
      <c r="G455" s="1120"/>
    </row>
    <row r="456" spans="1:7" s="133" customFormat="1">
      <c r="A456" s="794"/>
      <c r="B456" s="604" t="s">
        <v>2147</v>
      </c>
      <c r="C456" s="732"/>
      <c r="D456" s="732"/>
      <c r="E456" s="732"/>
      <c r="F456" s="732"/>
      <c r="G456" s="1120"/>
    </row>
    <row r="457" spans="1:7" s="133" customFormat="1">
      <c r="A457" s="794"/>
      <c r="B457" s="604" t="s">
        <v>2148</v>
      </c>
      <c r="C457" s="732"/>
      <c r="D457" s="732"/>
      <c r="E457" s="732"/>
      <c r="F457" s="732"/>
      <c r="G457" s="1120"/>
    </row>
    <row r="458" spans="1:7" s="133" customFormat="1">
      <c r="A458" s="794"/>
      <c r="B458" s="604" t="s">
        <v>2149</v>
      </c>
      <c r="C458" s="732"/>
      <c r="D458" s="732"/>
      <c r="E458" s="732"/>
      <c r="F458" s="732"/>
      <c r="G458" s="1120"/>
    </row>
    <row r="459" spans="1:7" s="133" customFormat="1">
      <c r="A459" s="794"/>
      <c r="B459" s="604" t="s">
        <v>2150</v>
      </c>
      <c r="C459" s="732"/>
      <c r="D459" s="732"/>
      <c r="E459" s="732"/>
      <c r="F459" s="732"/>
      <c r="G459" s="1120"/>
    </row>
    <row r="460" spans="1:7" s="133" customFormat="1">
      <c r="A460" s="794"/>
      <c r="B460" s="604" t="s">
        <v>2151</v>
      </c>
      <c r="C460" s="732"/>
      <c r="D460" s="732"/>
      <c r="E460" s="732"/>
      <c r="F460" s="732"/>
      <c r="G460" s="1120"/>
    </row>
    <row r="461" spans="1:7" s="133" customFormat="1">
      <c r="A461" s="794"/>
      <c r="B461" s="604" t="s">
        <v>2018</v>
      </c>
      <c r="C461" s="732"/>
      <c r="D461" s="732"/>
      <c r="E461" s="732"/>
      <c r="F461" s="732"/>
      <c r="G461" s="1120"/>
    </row>
    <row r="462" spans="1:7" s="133" customFormat="1">
      <c r="A462" s="794"/>
      <c r="B462" s="604" t="s">
        <v>2152</v>
      </c>
      <c r="C462" s="732"/>
      <c r="D462" s="732"/>
      <c r="E462" s="732"/>
      <c r="F462" s="732"/>
      <c r="G462" s="1120"/>
    </row>
    <row r="463" spans="1:7" s="133" customFormat="1">
      <c r="A463" s="794"/>
      <c r="B463" s="604" t="s">
        <v>1227</v>
      </c>
      <c r="C463" s="732"/>
      <c r="D463" s="732"/>
      <c r="E463" s="732"/>
      <c r="F463" s="732"/>
      <c r="G463" s="1120"/>
    </row>
    <row r="464" spans="1:7" s="133" customFormat="1">
      <c r="A464" s="794"/>
      <c r="B464" s="604" t="s">
        <v>2153</v>
      </c>
      <c r="C464" s="732"/>
      <c r="D464" s="732"/>
      <c r="E464" s="732"/>
      <c r="F464" s="732"/>
      <c r="G464" s="1120"/>
    </row>
    <row r="465" spans="1:7" s="133" customFormat="1">
      <c r="A465" s="794"/>
      <c r="B465" s="604" t="s">
        <v>2154</v>
      </c>
      <c r="C465" s="732"/>
      <c r="D465" s="732"/>
      <c r="E465" s="732"/>
      <c r="F465" s="732"/>
      <c r="G465" s="1120"/>
    </row>
    <row r="466" spans="1:7" s="133" customFormat="1">
      <c r="A466" s="794"/>
      <c r="B466" s="604" t="s">
        <v>2155</v>
      </c>
      <c r="C466" s="732"/>
      <c r="D466" s="732"/>
      <c r="E466" s="732"/>
      <c r="F466" s="732"/>
      <c r="G466" s="1120"/>
    </row>
    <row r="467" spans="1:7" s="133" customFormat="1">
      <c r="A467" s="794"/>
      <c r="B467" s="604" t="s">
        <v>2156</v>
      </c>
      <c r="C467" s="732"/>
      <c r="D467" s="732"/>
      <c r="E467" s="732"/>
      <c r="F467" s="732"/>
      <c r="G467" s="1120"/>
    </row>
    <row r="468" spans="1:7" s="133" customFormat="1">
      <c r="A468" s="794"/>
      <c r="B468" s="604" t="s">
        <v>2157</v>
      </c>
      <c r="C468" s="732"/>
      <c r="D468" s="732"/>
      <c r="E468" s="732"/>
      <c r="F468" s="732"/>
      <c r="G468" s="1120"/>
    </row>
    <row r="469" spans="1:7" s="133" customFormat="1">
      <c r="A469" s="794"/>
      <c r="B469" s="604" t="s">
        <v>2158</v>
      </c>
      <c r="C469" s="732"/>
      <c r="D469" s="732"/>
      <c r="E469" s="732"/>
      <c r="F469" s="732"/>
      <c r="G469" s="1120"/>
    </row>
    <row r="470" spans="1:7" s="133" customFormat="1">
      <c r="A470" s="794"/>
      <c r="B470" s="604" t="s">
        <v>2159</v>
      </c>
      <c r="C470" s="732"/>
      <c r="D470" s="732"/>
      <c r="E470" s="732"/>
      <c r="F470" s="732"/>
      <c r="G470" s="1120"/>
    </row>
    <row r="471" spans="1:7" s="133" customFormat="1">
      <c r="A471" s="794"/>
      <c r="B471" s="604" t="s">
        <v>2160</v>
      </c>
      <c r="C471" s="732"/>
      <c r="D471" s="732"/>
      <c r="E471" s="732"/>
      <c r="F471" s="732"/>
      <c r="G471" s="1120"/>
    </row>
    <row r="472" spans="1:7" s="133" customFormat="1">
      <c r="A472" s="794"/>
      <c r="B472" s="604" t="s">
        <v>2161</v>
      </c>
      <c r="C472" s="732"/>
      <c r="D472" s="732"/>
      <c r="E472" s="732"/>
      <c r="F472" s="732"/>
      <c r="G472" s="1120"/>
    </row>
    <row r="473" spans="1:7" s="133" customFormat="1" ht="26.4">
      <c r="A473" s="794"/>
      <c r="B473" s="604" t="s">
        <v>2162</v>
      </c>
      <c r="C473" s="732"/>
      <c r="D473" s="732"/>
      <c r="E473" s="732"/>
      <c r="F473" s="732"/>
      <c r="G473" s="1120"/>
    </row>
    <row r="474" spans="1:7" s="133" customFormat="1" ht="52.5" customHeight="1">
      <c r="A474" s="794"/>
      <c r="B474" s="210" t="s">
        <v>2726</v>
      </c>
      <c r="C474" s="732" t="s">
        <v>339</v>
      </c>
      <c r="D474" s="211">
        <v>1</v>
      </c>
      <c r="E474" s="211"/>
      <c r="F474" s="733">
        <f>D474*E474</f>
        <v>0</v>
      </c>
      <c r="G474" s="1124"/>
    </row>
    <row r="475" spans="1:7" s="133" customFormat="1">
      <c r="A475" s="812"/>
      <c r="B475" s="604" t="s">
        <v>1074</v>
      </c>
      <c r="C475" s="759"/>
      <c r="D475" s="728"/>
      <c r="E475" s="760"/>
      <c r="F475" s="760"/>
      <c r="G475" s="1120"/>
    </row>
    <row r="476" spans="1:7" s="133" customFormat="1">
      <c r="A476" s="812"/>
      <c r="B476" s="604"/>
      <c r="C476" s="759"/>
      <c r="D476" s="728"/>
      <c r="E476" s="760"/>
      <c r="F476" s="760"/>
      <c r="G476" s="1120"/>
    </row>
    <row r="477" spans="1:7" s="133" customFormat="1" ht="66">
      <c r="A477" s="799" t="s">
        <v>1228</v>
      </c>
      <c r="B477" s="798" t="s">
        <v>2047</v>
      </c>
      <c r="C477" s="734"/>
      <c r="D477" s="211"/>
      <c r="E477" s="735"/>
      <c r="F477" s="735"/>
      <c r="G477" s="1120"/>
    </row>
    <row r="478" spans="1:7" s="133" customFormat="1">
      <c r="A478" s="799"/>
      <c r="B478" s="800" t="s">
        <v>2163</v>
      </c>
      <c r="C478" s="736" t="s">
        <v>1133</v>
      </c>
      <c r="D478" s="211">
        <v>30</v>
      </c>
      <c r="E478" s="1131"/>
      <c r="F478" s="211">
        <f>D478*E478</f>
        <v>0</v>
      </c>
      <c r="G478" s="1120"/>
    </row>
    <row r="479" spans="1:7" s="133" customFormat="1">
      <c r="A479" s="799"/>
      <c r="B479" s="814"/>
      <c r="C479" s="734"/>
      <c r="D479" s="211"/>
      <c r="E479" s="735"/>
      <c r="F479" s="735"/>
      <c r="G479" s="1120"/>
    </row>
    <row r="480" spans="1:7" s="133" customFormat="1" ht="39.6">
      <c r="A480" s="802" t="s">
        <v>1229</v>
      </c>
      <c r="B480" s="166" t="s">
        <v>1193</v>
      </c>
      <c r="C480" s="218" t="s">
        <v>258</v>
      </c>
      <c r="D480" s="211">
        <v>3</v>
      </c>
      <c r="E480" s="1131"/>
      <c r="F480" s="211">
        <f>D480*E480</f>
        <v>0</v>
      </c>
      <c r="G480" s="1120"/>
    </row>
    <row r="481" spans="1:7" s="133" customFormat="1">
      <c r="A481" s="802"/>
      <c r="B481" s="210"/>
      <c r="C481" s="754"/>
      <c r="D481" s="211"/>
      <c r="E481" s="213"/>
      <c r="F481" s="724"/>
      <c r="G481" s="1120"/>
    </row>
    <row r="482" spans="1:7" s="133" customFormat="1" ht="92.4">
      <c r="A482" s="803" t="s">
        <v>1230</v>
      </c>
      <c r="B482" s="487" t="s">
        <v>2066</v>
      </c>
      <c r="C482" s="218" t="s">
        <v>938</v>
      </c>
      <c r="D482" s="211">
        <v>10</v>
      </c>
      <c r="E482" s="1131"/>
      <c r="F482" s="211">
        <f>D482*E482</f>
        <v>0</v>
      </c>
      <c r="G482" s="1120"/>
    </row>
    <row r="483" spans="1:7" s="133" customFormat="1">
      <c r="A483" s="803"/>
      <c r="B483" s="160"/>
      <c r="C483" s="724"/>
      <c r="D483" s="211"/>
      <c r="E483" s="726"/>
      <c r="F483" s="724"/>
      <c r="G483" s="1120"/>
    </row>
    <row r="484" spans="1:7" s="133" customFormat="1" ht="87" customHeight="1">
      <c r="A484" s="803" t="s">
        <v>1232</v>
      </c>
      <c r="B484" s="804" t="s">
        <v>2105</v>
      </c>
      <c r="C484" s="218" t="s">
        <v>339</v>
      </c>
      <c r="D484" s="211">
        <v>1</v>
      </c>
      <c r="E484" s="1131"/>
      <c r="F484" s="211">
        <f>D484*E484</f>
        <v>0</v>
      </c>
      <c r="G484" s="1120"/>
    </row>
    <row r="485" spans="1:7" s="133" customFormat="1">
      <c r="A485" s="803"/>
      <c r="B485" s="165"/>
      <c r="C485" s="724"/>
      <c r="D485" s="211"/>
      <c r="E485" s="726"/>
      <c r="F485" s="724"/>
      <c r="G485" s="1120"/>
    </row>
    <row r="486" spans="1:7" s="133" customFormat="1" ht="26.4">
      <c r="A486" s="803" t="s">
        <v>1233</v>
      </c>
      <c r="B486" s="804" t="s">
        <v>2106</v>
      </c>
      <c r="C486" s="218" t="s">
        <v>339</v>
      </c>
      <c r="D486" s="211">
        <v>1</v>
      </c>
      <c r="E486" s="1131"/>
      <c r="F486" s="211">
        <f>D486*E486</f>
        <v>0</v>
      </c>
      <c r="G486" s="1120"/>
    </row>
    <row r="487" spans="1:7" s="133" customFormat="1">
      <c r="A487" s="803"/>
      <c r="B487" s="165"/>
      <c r="C487" s="724"/>
      <c r="D487" s="211"/>
      <c r="E487" s="726"/>
      <c r="F487" s="724"/>
      <c r="G487" s="1120"/>
    </row>
    <row r="488" spans="1:7" s="133" customFormat="1" ht="39.6">
      <c r="A488" s="803" t="s">
        <v>1234</v>
      </c>
      <c r="B488" s="804" t="s">
        <v>1292</v>
      </c>
      <c r="C488" s="218" t="s">
        <v>339</v>
      </c>
      <c r="D488" s="211">
        <v>1</v>
      </c>
      <c r="E488" s="1131"/>
      <c r="F488" s="211">
        <f>D488*E488</f>
        <v>0</v>
      </c>
      <c r="G488" s="1120"/>
    </row>
    <row r="489" spans="1:7" s="133" customFormat="1" ht="13.8" thickBot="1">
      <c r="A489" s="812"/>
      <c r="B489" s="813"/>
      <c r="C489" s="759"/>
      <c r="D489" s="728"/>
      <c r="E489" s="760"/>
      <c r="F489" s="760"/>
      <c r="G489" s="1120"/>
    </row>
    <row r="490" spans="1:7" s="133" customFormat="1" ht="13.8" thickBot="1">
      <c r="A490" s="684"/>
      <c r="B490" s="807" t="s">
        <v>2164</v>
      </c>
      <c r="C490" s="721"/>
      <c r="D490" s="744"/>
      <c r="E490" s="745"/>
      <c r="F490" s="746">
        <f>SUM(F474:F488)</f>
        <v>0</v>
      </c>
      <c r="G490" s="1120"/>
    </row>
    <row r="491" spans="1:7" s="133" customFormat="1">
      <c r="A491" s="812"/>
      <c r="B491" s="813"/>
      <c r="C491" s="759"/>
      <c r="D491" s="728"/>
      <c r="E491" s="760"/>
      <c r="F491" s="760"/>
      <c r="G491" s="1120"/>
    </row>
    <row r="492" spans="1:7" s="133" customFormat="1">
      <c r="A492" s="815"/>
      <c r="B492" s="716"/>
      <c r="C492" s="218"/>
      <c r="D492" s="211"/>
      <c r="E492" s="739"/>
      <c r="F492" s="739"/>
      <c r="G492" s="1120"/>
    </row>
    <row r="493" spans="1:7" s="133" customFormat="1">
      <c r="A493" s="816" t="s">
        <v>1235</v>
      </c>
      <c r="B493" s="817" t="s">
        <v>2165</v>
      </c>
      <c r="C493" s="218"/>
      <c r="D493" s="211"/>
      <c r="E493" s="739"/>
      <c r="F493" s="739"/>
      <c r="G493" s="1120"/>
    </row>
    <row r="494" spans="1:7" s="133" customFormat="1">
      <c r="A494" s="818"/>
      <c r="B494" s="710"/>
      <c r="C494" s="218"/>
      <c r="D494" s="211"/>
      <c r="E494" s="739"/>
      <c r="F494" s="739"/>
      <c r="G494" s="1120"/>
    </row>
    <row r="495" spans="1:7" s="133" customFormat="1" ht="52.8">
      <c r="A495" s="799" t="s">
        <v>1236</v>
      </c>
      <c r="B495" s="509" t="s">
        <v>2166</v>
      </c>
      <c r="C495" s="218"/>
      <c r="D495" s="211"/>
      <c r="E495" s="739"/>
      <c r="F495" s="739"/>
      <c r="G495" s="1120"/>
    </row>
    <row r="496" spans="1:7" s="133" customFormat="1">
      <c r="A496" s="799"/>
      <c r="B496" s="697" t="s">
        <v>2167</v>
      </c>
      <c r="C496" s="757"/>
      <c r="D496" s="211"/>
      <c r="E496" s="739"/>
      <c r="F496" s="762"/>
      <c r="G496" s="1120"/>
    </row>
    <row r="497" spans="1:7" s="133" customFormat="1">
      <c r="A497" s="799"/>
      <c r="B497" s="697" t="s">
        <v>2168</v>
      </c>
      <c r="C497" s="757"/>
      <c r="D497" s="211"/>
      <c r="E497" s="739"/>
      <c r="F497" s="762"/>
      <c r="G497" s="1120"/>
    </row>
    <row r="498" spans="1:7" s="133" customFormat="1">
      <c r="A498" s="799"/>
      <c r="B498" s="697" t="s">
        <v>2169</v>
      </c>
      <c r="C498" s="757"/>
      <c r="D498" s="211"/>
      <c r="E498" s="739"/>
      <c r="F498" s="762"/>
      <c r="G498" s="1120"/>
    </row>
    <row r="499" spans="1:7" s="133" customFormat="1">
      <c r="A499" s="799"/>
      <c r="B499" s="697" t="s">
        <v>2201</v>
      </c>
      <c r="C499" s="757"/>
      <c r="D499" s="211"/>
      <c r="E499" s="739"/>
      <c r="F499" s="762"/>
      <c r="G499" s="1120"/>
    </row>
    <row r="500" spans="1:7" s="133" customFormat="1">
      <c r="A500" s="799"/>
      <c r="B500" s="692" t="s">
        <v>2170</v>
      </c>
      <c r="C500" s="757"/>
      <c r="D500" s="211"/>
      <c r="E500" s="739"/>
      <c r="F500" s="762"/>
      <c r="G500" s="1120"/>
    </row>
    <row r="501" spans="1:7" s="133" customFormat="1">
      <c r="A501" s="799"/>
      <c r="B501" s="697" t="s">
        <v>2171</v>
      </c>
      <c r="C501" s="754"/>
      <c r="D501" s="754"/>
      <c r="E501" s="754"/>
      <c r="F501" s="754"/>
      <c r="G501" s="1120"/>
    </row>
    <row r="502" spans="1:7" s="133" customFormat="1" ht="39.6">
      <c r="A502" s="799"/>
      <c r="B502" s="210" t="s">
        <v>2728</v>
      </c>
      <c r="C502" s="757" t="s">
        <v>258</v>
      </c>
      <c r="D502" s="211">
        <v>1</v>
      </c>
      <c r="E502" s="739"/>
      <c r="F502" s="211">
        <f>E502*D502</f>
        <v>0</v>
      </c>
      <c r="G502" s="1124"/>
    </row>
    <row r="503" spans="1:7" s="133" customFormat="1">
      <c r="A503" s="799"/>
      <c r="B503" s="697"/>
      <c r="C503" s="757"/>
      <c r="D503" s="211"/>
      <c r="E503" s="739"/>
      <c r="F503" s="211"/>
      <c r="G503" s="1120"/>
    </row>
    <row r="504" spans="1:7" s="133" customFormat="1" ht="52.8">
      <c r="A504" s="799" t="s">
        <v>1237</v>
      </c>
      <c r="B504" s="509" t="s">
        <v>2166</v>
      </c>
      <c r="C504" s="218"/>
      <c r="D504" s="211"/>
      <c r="E504" s="739"/>
      <c r="F504" s="739"/>
      <c r="G504" s="1120"/>
    </row>
    <row r="505" spans="1:7" s="133" customFormat="1">
      <c r="A505" s="799"/>
      <c r="B505" s="697" t="s">
        <v>2172</v>
      </c>
      <c r="C505" s="757"/>
      <c r="D505" s="211"/>
      <c r="E505" s="739"/>
      <c r="F505" s="762"/>
      <c r="G505" s="1120"/>
    </row>
    <row r="506" spans="1:7" s="133" customFormat="1">
      <c r="A506" s="799"/>
      <c r="B506" s="697" t="s">
        <v>2168</v>
      </c>
      <c r="C506" s="757"/>
      <c r="D506" s="211"/>
      <c r="E506" s="739"/>
      <c r="F506" s="762"/>
      <c r="G506" s="1120"/>
    </row>
    <row r="507" spans="1:7" s="133" customFormat="1">
      <c r="A507" s="799"/>
      <c r="B507" s="697" t="s">
        <v>2169</v>
      </c>
      <c r="C507" s="757"/>
      <c r="D507" s="211"/>
      <c r="E507" s="739"/>
      <c r="F507" s="762"/>
      <c r="G507" s="1120"/>
    </row>
    <row r="508" spans="1:7" s="133" customFormat="1">
      <c r="A508" s="799"/>
      <c r="B508" s="697" t="s">
        <v>2202</v>
      </c>
      <c r="C508" s="757"/>
      <c r="D508" s="211"/>
      <c r="E508" s="739"/>
      <c r="F508" s="762"/>
      <c r="G508" s="1120"/>
    </row>
    <row r="509" spans="1:7" s="133" customFormat="1">
      <c r="A509" s="799"/>
      <c r="B509" s="692" t="s">
        <v>2170</v>
      </c>
      <c r="C509" s="757"/>
      <c r="D509" s="211"/>
      <c r="E509" s="739"/>
      <c r="F509" s="762"/>
      <c r="G509" s="1120"/>
    </row>
    <row r="510" spans="1:7" s="133" customFormat="1">
      <c r="A510" s="799"/>
      <c r="B510" s="697" t="s">
        <v>2171</v>
      </c>
      <c r="C510" s="754"/>
      <c r="D510" s="754"/>
      <c r="E510" s="754"/>
      <c r="F510" s="754"/>
      <c r="G510" s="1120"/>
    </row>
    <row r="511" spans="1:7" s="133" customFormat="1" ht="39.6">
      <c r="A511" s="799"/>
      <c r="B511" s="210" t="s">
        <v>2728</v>
      </c>
      <c r="C511" s="757" t="s">
        <v>258</v>
      </c>
      <c r="D511" s="211">
        <v>1</v>
      </c>
      <c r="E511" s="739"/>
      <c r="F511" s="211">
        <f t="shared" ref="F511" si="6">E511*D511</f>
        <v>0</v>
      </c>
      <c r="G511" s="1124"/>
    </row>
    <row r="512" spans="1:7" s="133" customFormat="1">
      <c r="A512" s="799"/>
      <c r="B512" s="697"/>
      <c r="C512" s="757"/>
      <c r="D512" s="211"/>
      <c r="E512" s="739"/>
      <c r="F512" s="211"/>
      <c r="G512" s="1120"/>
    </row>
    <row r="513" spans="1:7" s="133" customFormat="1">
      <c r="A513" s="799" t="s">
        <v>1239</v>
      </c>
      <c r="B513" s="509" t="s">
        <v>2173</v>
      </c>
      <c r="C513" s="757"/>
      <c r="D513" s="211"/>
      <c r="E513" s="739"/>
      <c r="F513" s="211"/>
      <c r="G513" s="1120"/>
    </row>
    <row r="514" spans="1:7" s="133" customFormat="1">
      <c r="A514" s="799"/>
      <c r="B514" s="697" t="s">
        <v>2174</v>
      </c>
      <c r="C514" s="218"/>
      <c r="D514" s="211"/>
      <c r="E514" s="739"/>
      <c r="F514" s="739"/>
      <c r="G514" s="1120"/>
    </row>
    <row r="515" spans="1:7" s="133" customFormat="1">
      <c r="A515" s="799"/>
      <c r="B515" s="697" t="s">
        <v>2175</v>
      </c>
      <c r="C515" s="757"/>
      <c r="D515" s="211"/>
      <c r="E515" s="739"/>
      <c r="F515" s="762"/>
      <c r="G515" s="1120"/>
    </row>
    <row r="516" spans="1:7" s="133" customFormat="1">
      <c r="A516" s="799"/>
      <c r="B516" s="697" t="s">
        <v>2176</v>
      </c>
      <c r="C516" s="757"/>
      <c r="D516" s="211"/>
      <c r="E516" s="739"/>
      <c r="F516" s="762"/>
      <c r="G516" s="1120"/>
    </row>
    <row r="517" spans="1:7" s="133" customFormat="1">
      <c r="A517" s="799"/>
      <c r="B517" s="697" t="s">
        <v>2203</v>
      </c>
      <c r="C517" s="757"/>
      <c r="D517" s="211"/>
      <c r="E517" s="739"/>
      <c r="F517" s="762"/>
      <c r="G517" s="1120"/>
    </row>
    <row r="518" spans="1:7" s="133" customFormat="1">
      <c r="A518" s="799"/>
      <c r="B518" s="692" t="s">
        <v>2170</v>
      </c>
      <c r="C518" s="757"/>
      <c r="D518" s="211"/>
      <c r="E518" s="739"/>
      <c r="F518" s="762"/>
      <c r="G518" s="1120"/>
    </row>
    <row r="519" spans="1:7" s="133" customFormat="1">
      <c r="A519" s="799"/>
      <c r="B519" s="697" t="s">
        <v>2171</v>
      </c>
      <c r="C519" s="757"/>
      <c r="D519" s="211"/>
      <c r="E519" s="739"/>
      <c r="F519" s="762"/>
      <c r="G519" s="1120"/>
    </row>
    <row r="520" spans="1:7" s="133" customFormat="1" ht="39.6">
      <c r="A520" s="799"/>
      <c r="B520" s="210" t="s">
        <v>2728</v>
      </c>
      <c r="C520" s="757" t="s">
        <v>258</v>
      </c>
      <c r="D520" s="211">
        <v>1</v>
      </c>
      <c r="E520" s="739"/>
      <c r="F520" s="211">
        <f t="shared" ref="F520:F548" si="7">E520*D520</f>
        <v>0</v>
      </c>
      <c r="G520" s="1124"/>
    </row>
    <row r="521" spans="1:7" s="133" customFormat="1">
      <c r="A521" s="799"/>
      <c r="B521" s="819"/>
      <c r="C521" s="757"/>
      <c r="D521" s="211"/>
      <c r="E521" s="757"/>
      <c r="F521" s="211">
        <f t="shared" si="7"/>
        <v>0</v>
      </c>
      <c r="G521" s="1120"/>
    </row>
    <row r="522" spans="1:7" s="133" customFormat="1" ht="52.8">
      <c r="A522" s="799" t="s">
        <v>1247</v>
      </c>
      <c r="B522" s="164" t="s">
        <v>2177</v>
      </c>
      <c r="C522" s="757"/>
      <c r="D522" s="211"/>
      <c r="E522" s="757"/>
      <c r="F522" s="211">
        <f t="shared" si="7"/>
        <v>0</v>
      </c>
      <c r="G522" s="1120"/>
    </row>
    <row r="523" spans="1:7" s="133" customFormat="1">
      <c r="A523" s="799"/>
      <c r="B523" s="820" t="s">
        <v>2178</v>
      </c>
      <c r="C523" s="763" t="s">
        <v>258</v>
      </c>
      <c r="D523" s="211">
        <v>10</v>
      </c>
      <c r="E523" s="213"/>
      <c r="F523" s="211">
        <f t="shared" si="7"/>
        <v>0</v>
      </c>
      <c r="G523" s="1120"/>
    </row>
    <row r="524" spans="1:7" s="133" customFormat="1">
      <c r="A524" s="799"/>
      <c r="B524" s="819"/>
      <c r="C524" s="757"/>
      <c r="D524" s="211"/>
      <c r="E524" s="757"/>
      <c r="F524" s="211">
        <f t="shared" si="7"/>
        <v>0</v>
      </c>
      <c r="G524" s="1120"/>
    </row>
    <row r="525" spans="1:7" s="133" customFormat="1" ht="66">
      <c r="A525" s="799" t="s">
        <v>1250</v>
      </c>
      <c r="B525" s="819" t="s">
        <v>1291</v>
      </c>
      <c r="C525" s="757"/>
      <c r="D525" s="211"/>
      <c r="E525" s="757"/>
      <c r="F525" s="211"/>
      <c r="G525" s="1120"/>
    </row>
    <row r="526" spans="1:7" s="133" customFormat="1">
      <c r="A526" s="802"/>
      <c r="B526" s="821" t="s">
        <v>1276</v>
      </c>
      <c r="C526" s="764" t="s">
        <v>258</v>
      </c>
      <c r="D526" s="211">
        <v>2</v>
      </c>
      <c r="E526" s="213"/>
      <c r="F526" s="211">
        <f>E526*D526</f>
        <v>0</v>
      </c>
      <c r="G526" s="1120"/>
    </row>
    <row r="527" spans="1:7" s="133" customFormat="1">
      <c r="A527" s="802"/>
      <c r="B527" s="821" t="s">
        <v>1274</v>
      </c>
      <c r="C527" s="764" t="s">
        <v>258</v>
      </c>
      <c r="D527" s="211">
        <v>1</v>
      </c>
      <c r="E527" s="213"/>
      <c r="F527" s="211">
        <f>D527*E527</f>
        <v>0</v>
      </c>
      <c r="G527" s="1120"/>
    </row>
    <row r="528" spans="1:7" s="133" customFormat="1">
      <c r="A528" s="799"/>
      <c r="B528" s="821"/>
      <c r="C528" s="764"/>
      <c r="D528" s="211"/>
      <c r="E528" s="213"/>
      <c r="F528" s="211"/>
      <c r="G528" s="1120"/>
    </row>
    <row r="529" spans="1:7" s="133" customFormat="1" ht="66">
      <c r="A529" s="799" t="s">
        <v>1252</v>
      </c>
      <c r="B529" s="821" t="s">
        <v>2687</v>
      </c>
      <c r="C529" s="765"/>
      <c r="D529" s="211"/>
      <c r="E529" s="739"/>
      <c r="F529" s="739"/>
      <c r="G529" s="1120"/>
    </row>
    <row r="530" spans="1:7" s="133" customFormat="1">
      <c r="A530" s="822"/>
      <c r="B530" s="821" t="s">
        <v>1268</v>
      </c>
      <c r="C530" s="765"/>
      <c r="D530" s="211"/>
      <c r="E530" s="739"/>
      <c r="F530" s="739"/>
      <c r="G530" s="1120"/>
    </row>
    <row r="531" spans="1:7" s="133" customFormat="1">
      <c r="A531" s="822"/>
      <c r="B531" s="821" t="s">
        <v>1269</v>
      </c>
      <c r="C531" s="765"/>
      <c r="D531" s="211"/>
      <c r="E531" s="739"/>
      <c r="F531" s="739"/>
      <c r="G531" s="1120"/>
    </row>
    <row r="532" spans="1:7" s="133" customFormat="1">
      <c r="A532" s="822"/>
      <c r="B532" s="821" t="s">
        <v>1270</v>
      </c>
      <c r="C532" s="765"/>
      <c r="D532" s="211"/>
      <c r="E532" s="739"/>
      <c r="F532" s="739"/>
      <c r="G532" s="1120"/>
    </row>
    <row r="533" spans="1:7" s="133" customFormat="1">
      <c r="A533" s="822"/>
      <c r="B533" s="821" t="s">
        <v>1271</v>
      </c>
      <c r="C533" s="765"/>
      <c r="D533" s="211"/>
      <c r="E533" s="739"/>
      <c r="F533" s="739"/>
      <c r="G533" s="1120"/>
    </row>
    <row r="534" spans="1:7" s="133" customFormat="1">
      <c r="A534" s="822"/>
      <c r="B534" s="821" t="s">
        <v>1272</v>
      </c>
      <c r="C534" s="765"/>
      <c r="D534" s="211"/>
      <c r="E534" s="739"/>
      <c r="F534" s="739"/>
      <c r="G534" s="1120"/>
    </row>
    <row r="535" spans="1:7" s="133" customFormat="1">
      <c r="A535" s="822"/>
      <c r="B535" s="821" t="s">
        <v>1273</v>
      </c>
      <c r="C535" s="765"/>
      <c r="D535" s="211"/>
      <c r="E535" s="739"/>
      <c r="F535" s="739"/>
      <c r="G535" s="1120"/>
    </row>
    <row r="536" spans="1:7" s="133" customFormat="1">
      <c r="A536" s="822"/>
      <c r="B536" s="821" t="s">
        <v>2179</v>
      </c>
      <c r="C536" s="764" t="s">
        <v>1133</v>
      </c>
      <c r="D536" s="211">
        <v>1</v>
      </c>
      <c r="E536" s="213"/>
      <c r="F536" s="211">
        <f t="shared" ref="F536:F537" si="8">D536*E536</f>
        <v>0</v>
      </c>
      <c r="G536" s="1120"/>
    </row>
    <row r="537" spans="1:7" s="133" customFormat="1">
      <c r="A537" s="822"/>
      <c r="B537" s="821" t="s">
        <v>1274</v>
      </c>
      <c r="C537" s="764" t="s">
        <v>1133</v>
      </c>
      <c r="D537" s="211">
        <v>3</v>
      </c>
      <c r="E537" s="213"/>
      <c r="F537" s="211">
        <f t="shared" si="8"/>
        <v>0</v>
      </c>
      <c r="G537" s="1120"/>
    </row>
    <row r="538" spans="1:7" s="133" customFormat="1">
      <c r="A538" s="822"/>
      <c r="B538" s="821" t="s">
        <v>1275</v>
      </c>
      <c r="C538" s="764" t="s">
        <v>1133</v>
      </c>
      <c r="D538" s="211">
        <v>30</v>
      </c>
      <c r="E538" s="213"/>
      <c r="F538" s="211">
        <f>D538*E538</f>
        <v>0</v>
      </c>
      <c r="G538" s="1120"/>
    </row>
    <row r="539" spans="1:7" s="133" customFormat="1">
      <c r="A539" s="822"/>
      <c r="B539" s="821"/>
      <c r="C539" s="764"/>
      <c r="D539" s="211"/>
      <c r="E539" s="213"/>
      <c r="F539" s="211"/>
      <c r="G539" s="1120"/>
    </row>
    <row r="540" spans="1:7" s="133" customFormat="1" ht="39.6">
      <c r="A540" s="799" t="s">
        <v>1254</v>
      </c>
      <c r="B540" s="819" t="s">
        <v>2180</v>
      </c>
      <c r="C540" s="218" t="s">
        <v>938</v>
      </c>
      <c r="D540" s="211">
        <v>12</v>
      </c>
      <c r="E540" s="1131"/>
      <c r="F540" s="211">
        <f>D540*E540</f>
        <v>0</v>
      </c>
      <c r="G540" s="1120"/>
    </row>
    <row r="541" spans="1:7" s="133" customFormat="1">
      <c r="A541" s="823"/>
      <c r="B541" s="819"/>
      <c r="C541" s="757"/>
      <c r="D541" s="211"/>
      <c r="E541" s="739"/>
      <c r="F541" s="762"/>
      <c r="G541" s="1120"/>
    </row>
    <row r="542" spans="1:7" s="133" customFormat="1" ht="66">
      <c r="A542" s="799" t="s">
        <v>1256</v>
      </c>
      <c r="B542" s="819" t="s">
        <v>2181</v>
      </c>
      <c r="C542" s="757" t="s">
        <v>339</v>
      </c>
      <c r="D542" s="211">
        <v>1</v>
      </c>
      <c r="E542" s="739"/>
      <c r="F542" s="211">
        <f t="shared" si="7"/>
        <v>0</v>
      </c>
      <c r="G542" s="1120"/>
    </row>
    <row r="543" spans="1:7" s="133" customFormat="1">
      <c r="A543" s="823"/>
      <c r="B543" s="819"/>
      <c r="C543" s="757"/>
      <c r="D543" s="211"/>
      <c r="E543" s="739"/>
      <c r="F543" s="211">
        <f t="shared" si="7"/>
        <v>0</v>
      </c>
      <c r="G543" s="1120"/>
    </row>
    <row r="544" spans="1:7" s="133" customFormat="1" ht="26.4">
      <c r="A544" s="799" t="s">
        <v>1259</v>
      </c>
      <c r="B544" s="819" t="s">
        <v>2182</v>
      </c>
      <c r="C544" s="757" t="s">
        <v>339</v>
      </c>
      <c r="D544" s="211">
        <v>1</v>
      </c>
      <c r="E544" s="739"/>
      <c r="F544" s="211">
        <f t="shared" si="7"/>
        <v>0</v>
      </c>
      <c r="G544" s="1120"/>
    </row>
    <row r="545" spans="1:7" s="133" customFormat="1">
      <c r="A545" s="823"/>
      <c r="B545" s="814"/>
      <c r="C545" s="757"/>
      <c r="D545" s="211"/>
      <c r="E545" s="739"/>
      <c r="F545" s="211">
        <f t="shared" si="7"/>
        <v>0</v>
      </c>
      <c r="G545" s="1120"/>
    </row>
    <row r="546" spans="1:7" s="133" customFormat="1" ht="26.4">
      <c r="A546" s="799" t="s">
        <v>1260</v>
      </c>
      <c r="B546" s="819" t="s">
        <v>2183</v>
      </c>
      <c r="C546" s="757" t="s">
        <v>339</v>
      </c>
      <c r="D546" s="211">
        <v>1</v>
      </c>
      <c r="E546" s="739"/>
      <c r="F546" s="211">
        <f t="shared" si="7"/>
        <v>0</v>
      </c>
      <c r="G546" s="1120"/>
    </row>
    <row r="547" spans="1:7" s="133" customFormat="1">
      <c r="A547" s="823"/>
      <c r="B547" s="819"/>
      <c r="C547" s="757"/>
      <c r="D547" s="211"/>
      <c r="E547" s="739"/>
      <c r="F547" s="211"/>
      <c r="G547" s="1120"/>
    </row>
    <row r="548" spans="1:7" s="133" customFormat="1" ht="39.6">
      <c r="A548" s="799" t="s">
        <v>1261</v>
      </c>
      <c r="B548" s="819" t="s">
        <v>2184</v>
      </c>
      <c r="C548" s="757" t="s">
        <v>339</v>
      </c>
      <c r="D548" s="211">
        <v>1</v>
      </c>
      <c r="E548" s="739"/>
      <c r="F548" s="211">
        <f t="shared" si="7"/>
        <v>0</v>
      </c>
      <c r="G548" s="1120"/>
    </row>
    <row r="549" spans="1:7" s="133" customFormat="1" ht="13.8" thickBot="1">
      <c r="A549" s="799"/>
      <c r="B549" s="710"/>
      <c r="C549" s="218"/>
      <c r="D549" s="211"/>
      <c r="E549" s="739"/>
      <c r="F549" s="739"/>
      <c r="G549" s="1120"/>
    </row>
    <row r="550" spans="1:7" s="133" customFormat="1" ht="13.8" thickBot="1">
      <c r="A550" s="816"/>
      <c r="B550" s="824" t="s">
        <v>2185</v>
      </c>
      <c r="C550" s="721"/>
      <c r="D550" s="744"/>
      <c r="E550" s="766"/>
      <c r="F550" s="217">
        <f>SUM(F502:F548)</f>
        <v>0</v>
      </c>
      <c r="G550" s="1120"/>
    </row>
    <row r="551" spans="1:7" s="133" customFormat="1">
      <c r="A551" s="818"/>
      <c r="B551" s="710"/>
      <c r="C551" s="218"/>
      <c r="D551" s="211"/>
      <c r="E551" s="739"/>
      <c r="F551" s="167"/>
      <c r="G551" s="1120"/>
    </row>
    <row r="552" spans="1:7" s="133" customFormat="1">
      <c r="A552" s="818"/>
      <c r="B552" s="710"/>
      <c r="C552" s="218"/>
      <c r="D552" s="211"/>
      <c r="E552" s="739"/>
      <c r="F552" s="167"/>
      <c r="G552" s="1120"/>
    </row>
    <row r="553" spans="1:7" s="133" customFormat="1">
      <c r="A553" s="816" t="s">
        <v>1262</v>
      </c>
      <c r="B553" s="817" t="s">
        <v>2186</v>
      </c>
      <c r="C553" s="218"/>
      <c r="D553" s="211"/>
      <c r="E553" s="739"/>
      <c r="F553" s="739"/>
      <c r="G553" s="1120"/>
    </row>
    <row r="554" spans="1:7" s="133" customFormat="1">
      <c r="A554" s="818"/>
      <c r="B554" s="710"/>
      <c r="C554" s="218"/>
      <c r="D554" s="211"/>
      <c r="E554" s="739"/>
      <c r="F554" s="739"/>
      <c r="G554" s="1120"/>
    </row>
    <row r="555" spans="1:7" s="133" customFormat="1" ht="39.6">
      <c r="A555" s="799" t="s">
        <v>1263</v>
      </c>
      <c r="B555" s="494" t="s">
        <v>1286</v>
      </c>
      <c r="C555" s="767"/>
      <c r="D555" s="768"/>
      <c r="E555" s="1134"/>
      <c r="F555" s="128">
        <f>D555*E555</f>
        <v>0</v>
      </c>
      <c r="G555" s="1120"/>
    </row>
    <row r="556" spans="1:7" s="133" customFormat="1">
      <c r="A556" s="825"/>
      <c r="B556" s="494" t="s">
        <v>1287</v>
      </c>
      <c r="C556" s="767"/>
      <c r="D556" s="768"/>
      <c r="E556" s="1134"/>
      <c r="F556" s="128">
        <f>D556*E556</f>
        <v>0</v>
      </c>
      <c r="G556" s="1120"/>
    </row>
    <row r="557" spans="1:7" s="133" customFormat="1">
      <c r="A557" s="825"/>
      <c r="B557" s="494" t="s">
        <v>1277</v>
      </c>
      <c r="C557" s="767" t="s">
        <v>1133</v>
      </c>
      <c r="D557" s="495">
        <v>20</v>
      </c>
      <c r="E557" s="1134"/>
      <c r="F557" s="128">
        <f>D557*E557</f>
        <v>0</v>
      </c>
      <c r="G557" s="1120"/>
    </row>
    <row r="558" spans="1:7" s="133" customFormat="1">
      <c r="A558" s="825"/>
      <c r="B558" s="210"/>
      <c r="C558" s="754"/>
      <c r="D558" s="754"/>
      <c r="E558" s="754"/>
      <c r="F558" s="754"/>
      <c r="G558" s="1120"/>
    </row>
    <row r="559" spans="1:7" s="133" customFormat="1" ht="52.8">
      <c r="A559" s="799" t="s">
        <v>1264</v>
      </c>
      <c r="B559" s="494" t="s">
        <v>1290</v>
      </c>
      <c r="C559" s="767"/>
      <c r="D559" s="768"/>
      <c r="E559" s="1134"/>
      <c r="F559" s="128">
        <f>D559*E559</f>
        <v>0</v>
      </c>
      <c r="G559" s="1120"/>
    </row>
    <row r="560" spans="1:7" s="133" customFormat="1">
      <c r="A560" s="496"/>
      <c r="B560" s="494" t="s">
        <v>1287</v>
      </c>
      <c r="C560" s="767"/>
      <c r="D560" s="768"/>
      <c r="E560" s="1134"/>
      <c r="F560" s="128">
        <f>D560*E560</f>
        <v>0</v>
      </c>
      <c r="G560" s="1120"/>
    </row>
    <row r="561" spans="1:7" s="133" customFormat="1">
      <c r="A561" s="496"/>
      <c r="B561" s="494" t="s">
        <v>1274</v>
      </c>
      <c r="C561" s="767" t="s">
        <v>1133</v>
      </c>
      <c r="D561" s="495">
        <v>40</v>
      </c>
      <c r="E561" s="1134"/>
      <c r="F561" s="128">
        <f>D561*E561</f>
        <v>0</v>
      </c>
      <c r="G561" s="1120"/>
    </row>
    <row r="562" spans="1:7" s="133" customFormat="1">
      <c r="A562" s="496"/>
      <c r="B562" s="494"/>
      <c r="C562" s="767"/>
      <c r="D562" s="495"/>
      <c r="E562" s="1134"/>
      <c r="F562" s="128"/>
      <c r="G562" s="1120"/>
    </row>
    <row r="563" spans="1:7" s="133" customFormat="1" ht="66">
      <c r="A563" s="799" t="s">
        <v>1265</v>
      </c>
      <c r="B563" s="819" t="s">
        <v>1291</v>
      </c>
      <c r="C563" s="757"/>
      <c r="D563" s="211"/>
      <c r="E563" s="757"/>
      <c r="F563" s="211"/>
      <c r="G563" s="1120"/>
    </row>
    <row r="564" spans="1:7" s="133" customFormat="1">
      <c r="A564" s="802"/>
      <c r="B564" s="821" t="s">
        <v>1277</v>
      </c>
      <c r="C564" s="764" t="s">
        <v>258</v>
      </c>
      <c r="D564" s="211">
        <v>2</v>
      </c>
      <c r="E564" s="213"/>
      <c r="F564" s="211">
        <f>D564*E564</f>
        <v>0</v>
      </c>
      <c r="G564" s="1120"/>
    </row>
    <row r="565" spans="1:7" s="133" customFormat="1">
      <c r="A565" s="802"/>
      <c r="B565" s="821" t="s">
        <v>1274</v>
      </c>
      <c r="C565" s="764" t="s">
        <v>258</v>
      </c>
      <c r="D565" s="211">
        <v>2</v>
      </c>
      <c r="E565" s="213"/>
      <c r="F565" s="211">
        <f>D565*E565</f>
        <v>0</v>
      </c>
      <c r="G565" s="1120"/>
    </row>
    <row r="566" spans="1:7" s="133" customFormat="1">
      <c r="A566" s="802"/>
      <c r="B566" s="821"/>
      <c r="C566" s="764"/>
      <c r="D566" s="211"/>
      <c r="E566" s="213"/>
      <c r="F566" s="211"/>
      <c r="G566" s="1120"/>
    </row>
    <row r="567" spans="1:7" s="133" customFormat="1" ht="26.4">
      <c r="A567" s="799" t="s">
        <v>1266</v>
      </c>
      <c r="B567" s="819" t="s">
        <v>2187</v>
      </c>
      <c r="C567" s="757" t="s">
        <v>339</v>
      </c>
      <c r="D567" s="211">
        <v>1</v>
      </c>
      <c r="E567" s="739"/>
      <c r="F567" s="211">
        <f t="shared" ref="F567:F569" si="9">E567*D567</f>
        <v>0</v>
      </c>
      <c r="G567" s="1120"/>
    </row>
    <row r="568" spans="1:7" s="133" customFormat="1">
      <c r="A568" s="823"/>
      <c r="B568" s="814"/>
      <c r="C568" s="757"/>
      <c r="D568" s="211"/>
      <c r="E568" s="739"/>
      <c r="F568" s="211">
        <f t="shared" si="9"/>
        <v>0</v>
      </c>
      <c r="G568" s="1120"/>
    </row>
    <row r="569" spans="1:7" s="133" customFormat="1" ht="39.6">
      <c r="A569" s="799" t="s">
        <v>1267</v>
      </c>
      <c r="B569" s="819" t="s">
        <v>2184</v>
      </c>
      <c r="C569" s="757" t="s">
        <v>339</v>
      </c>
      <c r="D569" s="211">
        <v>1</v>
      </c>
      <c r="E569" s="739"/>
      <c r="F569" s="211">
        <f t="shared" si="9"/>
        <v>0</v>
      </c>
      <c r="G569" s="1120"/>
    </row>
    <row r="570" spans="1:7" s="133" customFormat="1" ht="13.8" thickBot="1">
      <c r="A570" s="799"/>
      <c r="B570" s="710"/>
      <c r="C570" s="218"/>
      <c r="D570" s="211"/>
      <c r="E570" s="739"/>
      <c r="F570" s="739"/>
      <c r="G570" s="1120"/>
    </row>
    <row r="571" spans="1:7" s="133" customFormat="1" ht="13.8" thickBot="1">
      <c r="A571" s="816"/>
      <c r="B571" s="824" t="s">
        <v>2188</v>
      </c>
      <c r="C571" s="721"/>
      <c r="D571" s="744"/>
      <c r="E571" s="766"/>
      <c r="F571" s="217">
        <f>SUM(F556:F569)</f>
        <v>0</v>
      </c>
      <c r="G571" s="1120"/>
    </row>
    <row r="572" spans="1:7" s="133" customFormat="1">
      <c r="A572" s="818"/>
      <c r="B572" s="710"/>
      <c r="C572" s="218"/>
      <c r="D572" s="211"/>
      <c r="E572" s="739"/>
      <c r="F572" s="167"/>
      <c r="G572" s="1120"/>
    </row>
    <row r="573" spans="1:7" s="133" customFormat="1">
      <c r="A573" s="816" t="s">
        <v>1278</v>
      </c>
      <c r="B573" s="817" t="s">
        <v>2189</v>
      </c>
      <c r="C573" s="218"/>
      <c r="D573" s="211"/>
      <c r="E573" s="739"/>
      <c r="F573" s="739"/>
      <c r="G573" s="1120"/>
    </row>
    <row r="574" spans="1:7" s="133" customFormat="1">
      <c r="A574" s="818"/>
      <c r="B574" s="710"/>
      <c r="C574" s="218"/>
      <c r="D574" s="211"/>
      <c r="E574" s="739"/>
      <c r="F574" s="739"/>
      <c r="G574" s="1120"/>
    </row>
    <row r="575" spans="1:7" s="133" customFormat="1" ht="52.8">
      <c r="A575" s="799" t="s">
        <v>1279</v>
      </c>
      <c r="B575" s="494" t="s">
        <v>2688</v>
      </c>
      <c r="C575" s="767"/>
      <c r="D575" s="768"/>
      <c r="E575" s="1134"/>
      <c r="F575" s="128">
        <f>D575*E575</f>
        <v>0</v>
      </c>
      <c r="G575" s="1120"/>
    </row>
    <row r="576" spans="1:7" s="133" customFormat="1">
      <c r="A576" s="825"/>
      <c r="B576" s="494" t="s">
        <v>1287</v>
      </c>
      <c r="C576" s="767"/>
      <c r="D576" s="768"/>
      <c r="E576" s="1134"/>
      <c r="F576" s="128">
        <f>D576*E576</f>
        <v>0</v>
      </c>
      <c r="G576" s="1120"/>
    </row>
    <row r="577" spans="1:7" s="133" customFormat="1">
      <c r="A577" s="825"/>
      <c r="B577" s="494" t="s">
        <v>2190</v>
      </c>
      <c r="C577" s="767" t="s">
        <v>1133</v>
      </c>
      <c r="D577" s="495">
        <v>5</v>
      </c>
      <c r="E577" s="1134"/>
      <c r="F577" s="128">
        <f>D577*E577</f>
        <v>0</v>
      </c>
      <c r="G577" s="1120"/>
    </row>
    <row r="578" spans="1:7" s="133" customFormat="1">
      <c r="A578" s="825"/>
      <c r="B578" s="210"/>
      <c r="C578" s="754"/>
      <c r="D578" s="754"/>
      <c r="E578" s="754"/>
      <c r="F578" s="754"/>
      <c r="G578" s="1120"/>
    </row>
    <row r="579" spans="1:7" s="133" customFormat="1">
      <c r="A579" s="802"/>
      <c r="B579" s="821"/>
      <c r="C579" s="764"/>
      <c r="D579" s="211"/>
      <c r="E579" s="213"/>
      <c r="F579" s="211"/>
      <c r="G579" s="1120"/>
    </row>
    <row r="580" spans="1:7" s="133" customFormat="1" ht="26.4">
      <c r="A580" s="799" t="s">
        <v>1280</v>
      </c>
      <c r="B580" s="819" t="s">
        <v>2187</v>
      </c>
      <c r="C580" s="757" t="s">
        <v>339</v>
      </c>
      <c r="D580" s="211">
        <v>1</v>
      </c>
      <c r="E580" s="739"/>
      <c r="F580" s="211">
        <f t="shared" ref="F580:F582" si="10">E580*D580</f>
        <v>0</v>
      </c>
      <c r="G580" s="1120"/>
    </row>
    <row r="581" spans="1:7" s="133" customFormat="1">
      <c r="A581" s="823"/>
      <c r="B581" s="814"/>
      <c r="C581" s="757"/>
      <c r="D581" s="211"/>
      <c r="E581" s="739"/>
      <c r="F581" s="211">
        <f t="shared" si="10"/>
        <v>0</v>
      </c>
      <c r="G581" s="1120"/>
    </row>
    <row r="582" spans="1:7" s="133" customFormat="1" ht="39.6">
      <c r="A582" s="799" t="s">
        <v>1281</v>
      </c>
      <c r="B582" s="819" t="s">
        <v>2184</v>
      </c>
      <c r="C582" s="757" t="s">
        <v>339</v>
      </c>
      <c r="D582" s="211">
        <v>1</v>
      </c>
      <c r="E582" s="739"/>
      <c r="F582" s="211">
        <f t="shared" si="10"/>
        <v>0</v>
      </c>
      <c r="G582" s="1120"/>
    </row>
    <row r="583" spans="1:7" s="133" customFormat="1" ht="13.8" thickBot="1">
      <c r="A583" s="799"/>
      <c r="B583" s="710"/>
      <c r="C583" s="218"/>
      <c r="D583" s="211"/>
      <c r="E583" s="739"/>
      <c r="F583" s="739"/>
      <c r="G583" s="1120"/>
    </row>
    <row r="584" spans="1:7" s="133" customFormat="1" ht="13.8" thickBot="1">
      <c r="A584" s="816"/>
      <c r="B584" s="824" t="s">
        <v>2191</v>
      </c>
      <c r="C584" s="721"/>
      <c r="D584" s="744"/>
      <c r="E584" s="766"/>
      <c r="F584" s="217">
        <f>SUM(F576:F582)</f>
        <v>0</v>
      </c>
      <c r="G584" s="1120"/>
    </row>
    <row r="585" spans="1:7" s="133" customFormat="1">
      <c r="A585" s="818"/>
      <c r="B585" s="710"/>
      <c r="C585" s="218"/>
      <c r="D585" s="211"/>
      <c r="E585" s="739"/>
      <c r="F585" s="167"/>
      <c r="G585" s="1120"/>
    </row>
    <row r="586" spans="1:7" s="133" customFormat="1">
      <c r="A586" s="826" t="s">
        <v>1282</v>
      </c>
      <c r="B586" s="793" t="s">
        <v>2192</v>
      </c>
      <c r="C586" s="218"/>
      <c r="D586" s="211"/>
      <c r="E586" s="731"/>
      <c r="F586" s="157"/>
      <c r="G586" s="1120"/>
    </row>
    <row r="587" spans="1:7" s="133" customFormat="1">
      <c r="A587" s="803"/>
      <c r="B587" s="699"/>
      <c r="C587" s="218"/>
      <c r="D587" s="211"/>
      <c r="E587" s="1131"/>
      <c r="F587" s="211"/>
      <c r="G587" s="1120"/>
    </row>
    <row r="588" spans="1:7" s="133" customFormat="1" ht="26.4">
      <c r="A588" s="799" t="s">
        <v>1283</v>
      </c>
      <c r="B588" s="819" t="s">
        <v>2193</v>
      </c>
      <c r="C588" s="757" t="s">
        <v>339</v>
      </c>
      <c r="D588" s="211">
        <v>1</v>
      </c>
      <c r="E588" s="739"/>
      <c r="F588" s="211">
        <f t="shared" ref="F588:F590" si="11">E588*D588</f>
        <v>0</v>
      </c>
      <c r="G588" s="1120"/>
    </row>
    <row r="589" spans="1:7" s="133" customFormat="1">
      <c r="A589" s="799"/>
      <c r="B589" s="819"/>
      <c r="C589" s="757"/>
      <c r="D589" s="211"/>
      <c r="E589" s="739"/>
      <c r="F589" s="211"/>
      <c r="G589" s="1120"/>
    </row>
    <row r="590" spans="1:7" s="133" customFormat="1" ht="26.4">
      <c r="A590" s="799" t="s">
        <v>1284</v>
      </c>
      <c r="B590" s="819" t="s">
        <v>2194</v>
      </c>
      <c r="C590" s="757" t="s">
        <v>339</v>
      </c>
      <c r="D590" s="211">
        <v>1</v>
      </c>
      <c r="E590" s="739"/>
      <c r="F590" s="211">
        <f t="shared" si="11"/>
        <v>0</v>
      </c>
      <c r="G590" s="1120"/>
    </row>
    <row r="591" spans="1:7" s="133" customFormat="1">
      <c r="A591" s="799"/>
      <c r="B591" s="819"/>
      <c r="C591" s="757"/>
      <c r="D591" s="211"/>
      <c r="E591" s="739"/>
      <c r="F591" s="211"/>
      <c r="G591" s="1120"/>
    </row>
    <row r="592" spans="1:7" s="133" customFormat="1" ht="39.6">
      <c r="A592" s="799" t="s">
        <v>1285</v>
      </c>
      <c r="B592" s="819" t="s">
        <v>2195</v>
      </c>
      <c r="C592" s="757" t="s">
        <v>339</v>
      </c>
      <c r="D592" s="211">
        <v>1</v>
      </c>
      <c r="E592" s="739"/>
      <c r="F592" s="211">
        <f t="shared" ref="F592" si="12">E592*D592</f>
        <v>0</v>
      </c>
      <c r="G592" s="1120"/>
    </row>
    <row r="593" spans="1:7" s="133" customFormat="1">
      <c r="A593" s="799"/>
      <c r="B593" s="819"/>
      <c r="C593" s="757"/>
      <c r="D593" s="211"/>
      <c r="E593" s="739"/>
      <c r="F593" s="211"/>
      <c r="G593" s="1120"/>
    </row>
    <row r="594" spans="1:7" s="133" customFormat="1" ht="105.6">
      <c r="A594" s="799" t="s">
        <v>1288</v>
      </c>
      <c r="B594" s="819" t="s">
        <v>2196</v>
      </c>
      <c r="C594" s="757" t="s">
        <v>339</v>
      </c>
      <c r="D594" s="211">
        <v>1</v>
      </c>
      <c r="E594" s="739"/>
      <c r="F594" s="211">
        <f>E594*D594</f>
        <v>0</v>
      </c>
      <c r="G594" s="1120"/>
    </row>
    <row r="595" spans="1:7" s="133" customFormat="1">
      <c r="A595" s="803"/>
      <c r="B595" s="814"/>
      <c r="C595" s="769"/>
      <c r="D595" s="211"/>
      <c r="E595" s="739"/>
      <c r="F595" s="211"/>
      <c r="G595" s="1120"/>
    </row>
    <row r="596" spans="1:7" s="133" customFormat="1" ht="60" customHeight="1">
      <c r="A596" s="799" t="s">
        <v>1289</v>
      </c>
      <c r="B596" s="819" t="s">
        <v>2197</v>
      </c>
      <c r="C596" s="757" t="s">
        <v>339</v>
      </c>
      <c r="D596" s="211">
        <v>1</v>
      </c>
      <c r="E596" s="739"/>
      <c r="F596" s="211">
        <f>E596*D596</f>
        <v>0</v>
      </c>
      <c r="G596" s="1120"/>
    </row>
    <row r="597" spans="1:7" s="133" customFormat="1">
      <c r="A597" s="799"/>
      <c r="B597" s="819"/>
      <c r="C597" s="757"/>
      <c r="D597" s="211"/>
      <c r="E597" s="739"/>
      <c r="F597" s="211"/>
      <c r="G597" s="1120"/>
    </row>
    <row r="598" spans="1:7" s="133" customFormat="1" ht="13.8" thickBot="1">
      <c r="A598" s="805"/>
      <c r="B598" s="827"/>
      <c r="C598" s="727"/>
      <c r="D598" s="770"/>
      <c r="E598" s="743"/>
      <c r="F598" s="728"/>
      <c r="G598" s="1120"/>
    </row>
    <row r="599" spans="1:7" s="133" customFormat="1" ht="13.8" thickBot="1">
      <c r="A599" s="828"/>
      <c r="B599" s="807" t="s">
        <v>2198</v>
      </c>
      <c r="C599" s="721"/>
      <c r="D599" s="771"/>
      <c r="E599" s="745"/>
      <c r="F599" s="217">
        <f>SUM(F588:F597)</f>
        <v>0</v>
      </c>
      <c r="G599" s="1120"/>
    </row>
    <row r="600" spans="1:7" s="542" customFormat="1">
      <c r="A600" s="698"/>
      <c r="B600" s="699"/>
      <c r="C600" s="218"/>
      <c r="D600" s="772"/>
      <c r="E600" s="733"/>
      <c r="F600" s="211"/>
      <c r="G600" s="1120"/>
    </row>
    <row r="601" spans="1:7" s="542" customFormat="1" ht="13.8">
      <c r="A601" s="698"/>
      <c r="B601" s="700"/>
      <c r="C601" s="740"/>
      <c r="D601" s="741"/>
      <c r="E601" s="742"/>
      <c r="F601" s="724"/>
      <c r="G601" s="1120"/>
    </row>
    <row r="602" spans="1:7" s="542" customFormat="1" ht="13.8" thickBot="1">
      <c r="A602" s="701" t="s">
        <v>528</v>
      </c>
      <c r="B602" s="702" t="s">
        <v>2199</v>
      </c>
      <c r="C602" s="773"/>
      <c r="D602" s="774"/>
      <c r="E602" s="774"/>
      <c r="F602" s="775"/>
      <c r="G602" s="1120"/>
    </row>
    <row r="603" spans="1:7" s="542" customFormat="1" ht="14.4" thickTop="1">
      <c r="A603" s="703"/>
      <c r="B603" s="700"/>
      <c r="C603" s="740"/>
      <c r="D603" s="741"/>
      <c r="E603" s="742"/>
      <c r="F603" s="724"/>
      <c r="G603" s="1120"/>
    </row>
    <row r="604" spans="1:7" s="542" customFormat="1">
      <c r="A604" s="704" t="s">
        <v>335</v>
      </c>
      <c r="B604" s="705" t="s">
        <v>1161</v>
      </c>
      <c r="C604" s="776"/>
      <c r="D604" s="777"/>
      <c r="E604" s="778"/>
      <c r="F604" s="172">
        <f>F157</f>
        <v>0</v>
      </c>
      <c r="G604" s="1120"/>
    </row>
    <row r="605" spans="1:7" s="542" customFormat="1" ht="13.8">
      <c r="A605" s="706"/>
      <c r="B605" s="700"/>
      <c r="C605" s="740"/>
      <c r="D605" s="741"/>
      <c r="E605" s="742"/>
      <c r="F605" s="754"/>
      <c r="G605" s="1120"/>
    </row>
    <row r="606" spans="1:7" s="542" customFormat="1">
      <c r="A606" s="704" t="s">
        <v>337</v>
      </c>
      <c r="B606" s="705" t="s">
        <v>2004</v>
      </c>
      <c r="C606" s="776"/>
      <c r="D606" s="777"/>
      <c r="E606" s="778"/>
      <c r="F606" s="779">
        <f>F286</f>
        <v>0</v>
      </c>
      <c r="G606" s="1120"/>
    </row>
    <row r="607" spans="1:7" s="542" customFormat="1" ht="13.8">
      <c r="A607" s="706"/>
      <c r="B607" s="700"/>
      <c r="C607" s="740"/>
      <c r="D607" s="741"/>
      <c r="E607" s="742"/>
      <c r="F607" s="754"/>
      <c r="G607" s="1120"/>
    </row>
    <row r="608" spans="1:7" s="542" customFormat="1">
      <c r="A608" s="704" t="s">
        <v>257</v>
      </c>
      <c r="B608" s="705" t="s">
        <v>1294</v>
      </c>
      <c r="C608" s="776"/>
      <c r="D608" s="777"/>
      <c r="E608" s="778"/>
      <c r="F608" s="779">
        <f>F385</f>
        <v>0</v>
      </c>
      <c r="G608" s="1120"/>
    </row>
    <row r="609" spans="1:7" s="542" customFormat="1">
      <c r="A609" s="706"/>
      <c r="B609" s="707"/>
      <c r="C609" s="740"/>
      <c r="D609" s="741"/>
      <c r="E609" s="742"/>
      <c r="F609" s="213"/>
      <c r="G609" s="1120"/>
    </row>
    <row r="610" spans="1:7" s="542" customFormat="1">
      <c r="A610" s="704" t="s">
        <v>256</v>
      </c>
      <c r="B610" s="705" t="s">
        <v>2109</v>
      </c>
      <c r="C610" s="776"/>
      <c r="D610" s="777"/>
      <c r="E610" s="778"/>
      <c r="F610" s="779">
        <f>F422</f>
        <v>0</v>
      </c>
      <c r="G610" s="1120"/>
    </row>
    <row r="611" spans="1:7" s="542" customFormat="1">
      <c r="A611" s="706"/>
      <c r="B611" s="708"/>
      <c r="C611" s="740"/>
      <c r="D611" s="741"/>
      <c r="E611" s="742"/>
      <c r="F611" s="213"/>
      <c r="G611" s="1120"/>
    </row>
    <row r="612" spans="1:7" s="542" customFormat="1">
      <c r="A612" s="704" t="s">
        <v>285</v>
      </c>
      <c r="B612" s="705" t="s">
        <v>2120</v>
      </c>
      <c r="C612" s="776"/>
      <c r="D612" s="777"/>
      <c r="E612" s="778"/>
      <c r="F612" s="779">
        <f>F490</f>
        <v>0</v>
      </c>
      <c r="G612" s="1120"/>
    </row>
    <row r="613" spans="1:7" s="542" customFormat="1">
      <c r="A613" s="706"/>
      <c r="B613" s="707"/>
      <c r="C613" s="740"/>
      <c r="D613" s="741"/>
      <c r="E613" s="742"/>
      <c r="F613" s="213"/>
      <c r="G613" s="1120"/>
    </row>
    <row r="614" spans="1:7" s="542" customFormat="1">
      <c r="A614" s="704" t="s">
        <v>333</v>
      </c>
      <c r="B614" s="705" t="s">
        <v>2165</v>
      </c>
      <c r="C614" s="776"/>
      <c r="D614" s="777"/>
      <c r="E614" s="778"/>
      <c r="F614" s="779">
        <f>F550</f>
        <v>0</v>
      </c>
      <c r="G614" s="1120"/>
    </row>
    <row r="615" spans="1:7" s="542" customFormat="1">
      <c r="A615" s="706"/>
      <c r="B615" s="707"/>
      <c r="C615" s="740"/>
      <c r="D615" s="741"/>
      <c r="E615" s="742"/>
      <c r="F615" s="213"/>
      <c r="G615" s="1120"/>
    </row>
    <row r="616" spans="1:7" s="542" customFormat="1">
      <c r="A616" s="704" t="s">
        <v>343</v>
      </c>
      <c r="B616" s="705" t="s">
        <v>2186</v>
      </c>
      <c r="C616" s="776"/>
      <c r="D616" s="777"/>
      <c r="E616" s="778"/>
      <c r="F616" s="779">
        <f>F571</f>
        <v>0</v>
      </c>
      <c r="G616" s="1120"/>
    </row>
    <row r="617" spans="1:7" s="542" customFormat="1" ht="13.8">
      <c r="A617" s="706"/>
      <c r="B617" s="700"/>
      <c r="C617" s="740"/>
      <c r="D617" s="741"/>
      <c r="E617" s="742"/>
      <c r="F617" s="754"/>
      <c r="G617" s="1120"/>
    </row>
    <row r="618" spans="1:7" s="542" customFormat="1">
      <c r="A618" s="704" t="s">
        <v>344</v>
      </c>
      <c r="B618" s="709" t="s">
        <v>2189</v>
      </c>
      <c r="C618" s="776"/>
      <c r="D618" s="777"/>
      <c r="E618" s="778"/>
      <c r="F618" s="779">
        <f>F584</f>
        <v>0</v>
      </c>
      <c r="G618" s="1120"/>
    </row>
    <row r="619" spans="1:7" s="542" customFormat="1">
      <c r="A619" s="706"/>
      <c r="B619" s="710"/>
      <c r="C619" s="740"/>
      <c r="D619" s="741"/>
      <c r="E619" s="742"/>
      <c r="F619" s="213"/>
      <c r="G619" s="1120"/>
    </row>
    <row r="620" spans="1:7" s="542" customFormat="1">
      <c r="A620" s="704" t="s">
        <v>342</v>
      </c>
      <c r="B620" s="709" t="s">
        <v>2192</v>
      </c>
      <c r="C620" s="776"/>
      <c r="D620" s="777"/>
      <c r="E620" s="778"/>
      <c r="F620" s="779">
        <f>F599</f>
        <v>0</v>
      </c>
      <c r="G620" s="1120"/>
    </row>
    <row r="621" spans="1:7" s="542" customFormat="1" ht="13.8" thickBot="1">
      <c r="A621" s="713"/>
      <c r="B621" s="714"/>
      <c r="C621" s="780"/>
      <c r="D621" s="781"/>
      <c r="E621" s="782"/>
      <c r="F621" s="783"/>
      <c r="G621" s="1120"/>
    </row>
    <row r="622" spans="1:7" s="542" customFormat="1" ht="27" thickBot="1">
      <c r="A622" s="711" t="s">
        <v>528</v>
      </c>
      <c r="B622" s="712" t="s">
        <v>2200</v>
      </c>
      <c r="C622" s="784"/>
      <c r="D622" s="785"/>
      <c r="E622" s="786"/>
      <c r="F622" s="787">
        <f>SUM(F604:F621)</f>
        <v>0</v>
      </c>
      <c r="G622" s="1120"/>
    </row>
    <row r="623" spans="1:7">
      <c r="A623" s="94"/>
      <c r="B623" s="95"/>
      <c r="C623" s="150"/>
      <c r="D623" s="151"/>
      <c r="E623" s="151"/>
      <c r="F623" s="151"/>
    </row>
    <row r="624" spans="1:7">
      <c r="A624" s="215"/>
      <c r="B624" s="215"/>
      <c r="C624" s="127"/>
      <c r="D624" s="127"/>
      <c r="E624" s="128"/>
      <c r="F624" s="128"/>
    </row>
  </sheetData>
  <mergeCells count="4">
    <mergeCell ref="A28:F28"/>
    <mergeCell ref="C46:F46"/>
    <mergeCell ref="C57:F57"/>
    <mergeCell ref="C58:F58"/>
  </mergeCells>
  <printOptions horizontalCentered="1"/>
  <pageMargins left="0.70866141732283472" right="0.43307086614173229" top="0.86614173228346458" bottom="0.74803149606299213" header="0.31496062992125984" footer="0.31496062992125984"/>
  <pageSetup paperSize="9" scale="88" orientation="portrait" r:id="rId1"/>
  <headerFooter>
    <oddHeader>&amp;L&amp;"Arial,Bold"&amp;8&amp;K01+018PAVILJON I - CJELOVITA OBNOVA ZGRADE
&amp;R&amp;"Arial,Bold"&amp;8&amp;K01+018TROŠKOVNIK</oddHeader>
    <oddFooter>&amp;L&amp;"Arial,Bold"&amp;8 025/21-GP
&amp;R&amp;"Arial,Bold"&amp;8&amp;K01+017&amp;F
&amp;A
&amp;P</oddFooter>
  </headerFooter>
  <rowBreaks count="9" manualBreakCount="9">
    <brk id="59" max="16383" man="1"/>
    <brk id="129" max="16383" man="1"/>
    <brk id="160" max="16383" man="1"/>
    <brk id="287" max="16383" man="1"/>
    <brk id="386" max="16383" man="1"/>
    <brk id="423" max="16383" man="1"/>
    <brk id="492" max="16383" man="1"/>
    <brk id="552" max="16383" man="1"/>
    <brk id="585"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D1A40-4B10-4F4E-B19B-EBF83E265203}">
  <dimension ref="A3:H294"/>
  <sheetViews>
    <sheetView showZeros="0" view="pageBreakPreview" zoomScale="88" zoomScaleNormal="100" zoomScaleSheetLayoutView="88" workbookViewId="0">
      <selection activeCell="F135" sqref="F135"/>
    </sheetView>
  </sheetViews>
  <sheetFormatPr defaultRowHeight="13.2"/>
  <cols>
    <col min="1" max="1" width="9" style="481" customWidth="1"/>
    <col min="2" max="2" width="55.375" style="482" customWidth="1"/>
    <col min="3" max="3" width="8.875" style="479" customWidth="1"/>
    <col min="4" max="4" width="10.875" style="479" customWidth="1"/>
    <col min="5" max="5" width="12.375" style="479" customWidth="1"/>
    <col min="6" max="6" width="15.75" style="479" customWidth="1"/>
    <col min="7" max="7" width="45.375" style="480" customWidth="1"/>
    <col min="8" max="256" width="9.125" style="480"/>
    <col min="257" max="257" width="8.625" style="480" customWidth="1"/>
    <col min="258" max="258" width="55.375" style="480" customWidth="1"/>
    <col min="259" max="259" width="8.875" style="480" customWidth="1"/>
    <col min="260" max="260" width="10.75" style="480" customWidth="1"/>
    <col min="261" max="261" width="12.375" style="480" customWidth="1"/>
    <col min="262" max="262" width="15.75" style="480" customWidth="1"/>
    <col min="263" max="263" width="9.875" style="480" bestFit="1" customWidth="1"/>
    <col min="264" max="512" width="9.125" style="480"/>
    <col min="513" max="513" width="8.625" style="480" customWidth="1"/>
    <col min="514" max="514" width="55.375" style="480" customWidth="1"/>
    <col min="515" max="515" width="8.875" style="480" customWidth="1"/>
    <col min="516" max="516" width="10.75" style="480" customWidth="1"/>
    <col min="517" max="517" width="12.375" style="480" customWidth="1"/>
    <col min="518" max="518" width="15.75" style="480" customWidth="1"/>
    <col min="519" max="519" width="9.875" style="480" bestFit="1" customWidth="1"/>
    <col min="520" max="768" width="9.125" style="480"/>
    <col min="769" max="769" width="8.625" style="480" customWidth="1"/>
    <col min="770" max="770" width="55.375" style="480" customWidth="1"/>
    <col min="771" max="771" width="8.875" style="480" customWidth="1"/>
    <col min="772" max="772" width="10.75" style="480" customWidth="1"/>
    <col min="773" max="773" width="12.375" style="480" customWidth="1"/>
    <col min="774" max="774" width="15.75" style="480" customWidth="1"/>
    <col min="775" max="775" width="9.875" style="480" bestFit="1" customWidth="1"/>
    <col min="776" max="1024" width="9.125" style="480"/>
    <col min="1025" max="1025" width="8.625" style="480" customWidth="1"/>
    <col min="1026" max="1026" width="55.375" style="480" customWidth="1"/>
    <col min="1027" max="1027" width="8.875" style="480" customWidth="1"/>
    <col min="1028" max="1028" width="10.75" style="480" customWidth="1"/>
    <col min="1029" max="1029" width="12.375" style="480" customWidth="1"/>
    <col min="1030" max="1030" width="15.75" style="480" customWidth="1"/>
    <col min="1031" max="1031" width="9.875" style="480" bestFit="1" customWidth="1"/>
    <col min="1032" max="1280" width="9.125" style="480"/>
    <col min="1281" max="1281" width="8.625" style="480" customWidth="1"/>
    <col min="1282" max="1282" width="55.375" style="480" customWidth="1"/>
    <col min="1283" max="1283" width="8.875" style="480" customWidth="1"/>
    <col min="1284" max="1284" width="10.75" style="480" customWidth="1"/>
    <col min="1285" max="1285" width="12.375" style="480" customWidth="1"/>
    <col min="1286" max="1286" width="15.75" style="480" customWidth="1"/>
    <col min="1287" max="1287" width="9.875" style="480" bestFit="1" customWidth="1"/>
    <col min="1288" max="1536" width="9.125" style="480"/>
    <col min="1537" max="1537" width="8.625" style="480" customWidth="1"/>
    <col min="1538" max="1538" width="55.375" style="480" customWidth="1"/>
    <col min="1539" max="1539" width="8.875" style="480" customWidth="1"/>
    <col min="1540" max="1540" width="10.75" style="480" customWidth="1"/>
    <col min="1541" max="1541" width="12.375" style="480" customWidth="1"/>
    <col min="1542" max="1542" width="15.75" style="480" customWidth="1"/>
    <col min="1543" max="1543" width="9.875" style="480" bestFit="1" customWidth="1"/>
    <col min="1544" max="1792" width="9.125" style="480"/>
    <col min="1793" max="1793" width="8.625" style="480" customWidth="1"/>
    <col min="1794" max="1794" width="55.375" style="480" customWidth="1"/>
    <col min="1795" max="1795" width="8.875" style="480" customWidth="1"/>
    <col min="1796" max="1796" width="10.75" style="480" customWidth="1"/>
    <col min="1797" max="1797" width="12.375" style="480" customWidth="1"/>
    <col min="1798" max="1798" width="15.75" style="480" customWidth="1"/>
    <col min="1799" max="1799" width="9.875" style="480" bestFit="1" customWidth="1"/>
    <col min="1800" max="2048" width="9.125" style="480"/>
    <col min="2049" max="2049" width="8.625" style="480" customWidth="1"/>
    <col min="2050" max="2050" width="55.375" style="480" customWidth="1"/>
    <col min="2051" max="2051" width="8.875" style="480" customWidth="1"/>
    <col min="2052" max="2052" width="10.75" style="480" customWidth="1"/>
    <col min="2053" max="2053" width="12.375" style="480" customWidth="1"/>
    <col min="2054" max="2054" width="15.75" style="480" customWidth="1"/>
    <col min="2055" max="2055" width="9.875" style="480" bestFit="1" customWidth="1"/>
    <col min="2056" max="2304" width="9.125" style="480"/>
    <col min="2305" max="2305" width="8.625" style="480" customWidth="1"/>
    <col min="2306" max="2306" width="55.375" style="480" customWidth="1"/>
    <col min="2307" max="2307" width="8.875" style="480" customWidth="1"/>
    <col min="2308" max="2308" width="10.75" style="480" customWidth="1"/>
    <col min="2309" max="2309" width="12.375" style="480" customWidth="1"/>
    <col min="2310" max="2310" width="15.75" style="480" customWidth="1"/>
    <col min="2311" max="2311" width="9.875" style="480" bestFit="1" customWidth="1"/>
    <col min="2312" max="2560" width="9.125" style="480"/>
    <col min="2561" max="2561" width="8.625" style="480" customWidth="1"/>
    <col min="2562" max="2562" width="55.375" style="480" customWidth="1"/>
    <col min="2563" max="2563" width="8.875" style="480" customWidth="1"/>
    <col min="2564" max="2564" width="10.75" style="480" customWidth="1"/>
    <col min="2565" max="2565" width="12.375" style="480" customWidth="1"/>
    <col min="2566" max="2566" width="15.75" style="480" customWidth="1"/>
    <col min="2567" max="2567" width="9.875" style="480" bestFit="1" customWidth="1"/>
    <col min="2568" max="2816" width="9.125" style="480"/>
    <col min="2817" max="2817" width="8.625" style="480" customWidth="1"/>
    <col min="2818" max="2818" width="55.375" style="480" customWidth="1"/>
    <col min="2819" max="2819" width="8.875" style="480" customWidth="1"/>
    <col min="2820" max="2820" width="10.75" style="480" customWidth="1"/>
    <col min="2821" max="2821" width="12.375" style="480" customWidth="1"/>
    <col min="2822" max="2822" width="15.75" style="480" customWidth="1"/>
    <col min="2823" max="2823" width="9.875" style="480" bestFit="1" customWidth="1"/>
    <col min="2824" max="3072" width="9.125" style="480"/>
    <col min="3073" max="3073" width="8.625" style="480" customWidth="1"/>
    <col min="3074" max="3074" width="55.375" style="480" customWidth="1"/>
    <col min="3075" max="3075" width="8.875" style="480" customWidth="1"/>
    <col min="3076" max="3076" width="10.75" style="480" customWidth="1"/>
    <col min="3077" max="3077" width="12.375" style="480" customWidth="1"/>
    <col min="3078" max="3078" width="15.75" style="480" customWidth="1"/>
    <col min="3079" max="3079" width="9.875" style="480" bestFit="1" customWidth="1"/>
    <col min="3080" max="3328" width="9.125" style="480"/>
    <col min="3329" max="3329" width="8.625" style="480" customWidth="1"/>
    <col min="3330" max="3330" width="55.375" style="480" customWidth="1"/>
    <col min="3331" max="3331" width="8.875" style="480" customWidth="1"/>
    <col min="3332" max="3332" width="10.75" style="480" customWidth="1"/>
    <col min="3333" max="3333" width="12.375" style="480" customWidth="1"/>
    <col min="3334" max="3334" width="15.75" style="480" customWidth="1"/>
    <col min="3335" max="3335" width="9.875" style="480" bestFit="1" customWidth="1"/>
    <col min="3336" max="3584" width="9.125" style="480"/>
    <col min="3585" max="3585" width="8.625" style="480" customWidth="1"/>
    <col min="3586" max="3586" width="55.375" style="480" customWidth="1"/>
    <col min="3587" max="3587" width="8.875" style="480" customWidth="1"/>
    <col min="3588" max="3588" width="10.75" style="480" customWidth="1"/>
    <col min="3589" max="3589" width="12.375" style="480" customWidth="1"/>
    <col min="3590" max="3590" width="15.75" style="480" customWidth="1"/>
    <col min="3591" max="3591" width="9.875" style="480" bestFit="1" customWidth="1"/>
    <col min="3592" max="3840" width="9.125" style="480"/>
    <col min="3841" max="3841" width="8.625" style="480" customWidth="1"/>
    <col min="3842" max="3842" width="55.375" style="480" customWidth="1"/>
    <col min="3843" max="3843" width="8.875" style="480" customWidth="1"/>
    <col min="3844" max="3844" width="10.75" style="480" customWidth="1"/>
    <col min="3845" max="3845" width="12.375" style="480" customWidth="1"/>
    <col min="3846" max="3846" width="15.75" style="480" customWidth="1"/>
    <col min="3847" max="3847" width="9.875" style="480" bestFit="1" customWidth="1"/>
    <col min="3848" max="4096" width="9.125" style="480"/>
    <col min="4097" max="4097" width="8.625" style="480" customWidth="1"/>
    <col min="4098" max="4098" width="55.375" style="480" customWidth="1"/>
    <col min="4099" max="4099" width="8.875" style="480" customWidth="1"/>
    <col min="4100" max="4100" width="10.75" style="480" customWidth="1"/>
    <col min="4101" max="4101" width="12.375" style="480" customWidth="1"/>
    <col min="4102" max="4102" width="15.75" style="480" customWidth="1"/>
    <col min="4103" max="4103" width="9.875" style="480" bestFit="1" customWidth="1"/>
    <col min="4104" max="4352" width="9.125" style="480"/>
    <col min="4353" max="4353" width="8.625" style="480" customWidth="1"/>
    <col min="4354" max="4354" width="55.375" style="480" customWidth="1"/>
    <col min="4355" max="4355" width="8.875" style="480" customWidth="1"/>
    <col min="4356" max="4356" width="10.75" style="480" customWidth="1"/>
    <col min="4357" max="4357" width="12.375" style="480" customWidth="1"/>
    <col min="4358" max="4358" width="15.75" style="480" customWidth="1"/>
    <col min="4359" max="4359" width="9.875" style="480" bestFit="1" customWidth="1"/>
    <col min="4360" max="4608" width="9.125" style="480"/>
    <col min="4609" max="4609" width="8.625" style="480" customWidth="1"/>
    <col min="4610" max="4610" width="55.375" style="480" customWidth="1"/>
    <col min="4611" max="4611" width="8.875" style="480" customWidth="1"/>
    <col min="4612" max="4612" width="10.75" style="480" customWidth="1"/>
    <col min="4613" max="4613" width="12.375" style="480" customWidth="1"/>
    <col min="4614" max="4614" width="15.75" style="480" customWidth="1"/>
    <col min="4615" max="4615" width="9.875" style="480" bestFit="1" customWidth="1"/>
    <col min="4616" max="4864" width="9.125" style="480"/>
    <col min="4865" max="4865" width="8.625" style="480" customWidth="1"/>
    <col min="4866" max="4866" width="55.375" style="480" customWidth="1"/>
    <col min="4867" max="4867" width="8.875" style="480" customWidth="1"/>
    <col min="4868" max="4868" width="10.75" style="480" customWidth="1"/>
    <col min="4869" max="4869" width="12.375" style="480" customWidth="1"/>
    <col min="4870" max="4870" width="15.75" style="480" customWidth="1"/>
    <col min="4871" max="4871" width="9.875" style="480" bestFit="1" customWidth="1"/>
    <col min="4872" max="5120" width="9.125" style="480"/>
    <col min="5121" max="5121" width="8.625" style="480" customWidth="1"/>
    <col min="5122" max="5122" width="55.375" style="480" customWidth="1"/>
    <col min="5123" max="5123" width="8.875" style="480" customWidth="1"/>
    <col min="5124" max="5124" width="10.75" style="480" customWidth="1"/>
    <col min="5125" max="5125" width="12.375" style="480" customWidth="1"/>
    <col min="5126" max="5126" width="15.75" style="480" customWidth="1"/>
    <col min="5127" max="5127" width="9.875" style="480" bestFit="1" customWidth="1"/>
    <col min="5128" max="5376" width="9.125" style="480"/>
    <col min="5377" max="5377" width="8.625" style="480" customWidth="1"/>
    <col min="5378" max="5378" width="55.375" style="480" customWidth="1"/>
    <col min="5379" max="5379" width="8.875" style="480" customWidth="1"/>
    <col min="5380" max="5380" width="10.75" style="480" customWidth="1"/>
    <col min="5381" max="5381" width="12.375" style="480" customWidth="1"/>
    <col min="5382" max="5382" width="15.75" style="480" customWidth="1"/>
    <col min="5383" max="5383" width="9.875" style="480" bestFit="1" customWidth="1"/>
    <col min="5384" max="5632" width="9.125" style="480"/>
    <col min="5633" max="5633" width="8.625" style="480" customWidth="1"/>
    <col min="5634" max="5634" width="55.375" style="480" customWidth="1"/>
    <col min="5635" max="5635" width="8.875" style="480" customWidth="1"/>
    <col min="5636" max="5636" width="10.75" style="480" customWidth="1"/>
    <col min="5637" max="5637" width="12.375" style="480" customWidth="1"/>
    <col min="5638" max="5638" width="15.75" style="480" customWidth="1"/>
    <col min="5639" max="5639" width="9.875" style="480" bestFit="1" customWidth="1"/>
    <col min="5640" max="5888" width="9.125" style="480"/>
    <col min="5889" max="5889" width="8.625" style="480" customWidth="1"/>
    <col min="5890" max="5890" width="55.375" style="480" customWidth="1"/>
    <col min="5891" max="5891" width="8.875" style="480" customWidth="1"/>
    <col min="5892" max="5892" width="10.75" style="480" customWidth="1"/>
    <col min="5893" max="5893" width="12.375" style="480" customWidth="1"/>
    <col min="5894" max="5894" width="15.75" style="480" customWidth="1"/>
    <col min="5895" max="5895" width="9.875" style="480" bestFit="1" customWidth="1"/>
    <col min="5896" max="6144" width="9.125" style="480"/>
    <col min="6145" max="6145" width="8.625" style="480" customWidth="1"/>
    <col min="6146" max="6146" width="55.375" style="480" customWidth="1"/>
    <col min="6147" max="6147" width="8.875" style="480" customWidth="1"/>
    <col min="6148" max="6148" width="10.75" style="480" customWidth="1"/>
    <col min="6149" max="6149" width="12.375" style="480" customWidth="1"/>
    <col min="6150" max="6150" width="15.75" style="480" customWidth="1"/>
    <col min="6151" max="6151" width="9.875" style="480" bestFit="1" customWidth="1"/>
    <col min="6152" max="6400" width="9.125" style="480"/>
    <col min="6401" max="6401" width="8.625" style="480" customWidth="1"/>
    <col min="6402" max="6402" width="55.375" style="480" customWidth="1"/>
    <col min="6403" max="6403" width="8.875" style="480" customWidth="1"/>
    <col min="6404" max="6404" width="10.75" style="480" customWidth="1"/>
    <col min="6405" max="6405" width="12.375" style="480" customWidth="1"/>
    <col min="6406" max="6406" width="15.75" style="480" customWidth="1"/>
    <col min="6407" max="6407" width="9.875" style="480" bestFit="1" customWidth="1"/>
    <col min="6408" max="6656" width="9.125" style="480"/>
    <col min="6657" max="6657" width="8.625" style="480" customWidth="1"/>
    <col min="6658" max="6658" width="55.375" style="480" customWidth="1"/>
    <col min="6659" max="6659" width="8.875" style="480" customWidth="1"/>
    <col min="6660" max="6660" width="10.75" style="480" customWidth="1"/>
    <col min="6661" max="6661" width="12.375" style="480" customWidth="1"/>
    <col min="6662" max="6662" width="15.75" style="480" customWidth="1"/>
    <col min="6663" max="6663" width="9.875" style="480" bestFit="1" customWidth="1"/>
    <col min="6664" max="6912" width="9.125" style="480"/>
    <col min="6913" max="6913" width="8.625" style="480" customWidth="1"/>
    <col min="6914" max="6914" width="55.375" style="480" customWidth="1"/>
    <col min="6915" max="6915" width="8.875" style="480" customWidth="1"/>
    <col min="6916" max="6916" width="10.75" style="480" customWidth="1"/>
    <col min="6917" max="6917" width="12.375" style="480" customWidth="1"/>
    <col min="6918" max="6918" width="15.75" style="480" customWidth="1"/>
    <col min="6919" max="6919" width="9.875" style="480" bestFit="1" customWidth="1"/>
    <col min="6920" max="7168" width="9.125" style="480"/>
    <col min="7169" max="7169" width="8.625" style="480" customWidth="1"/>
    <col min="7170" max="7170" width="55.375" style="480" customWidth="1"/>
    <col min="7171" max="7171" width="8.875" style="480" customWidth="1"/>
    <col min="7172" max="7172" width="10.75" style="480" customWidth="1"/>
    <col min="7173" max="7173" width="12.375" style="480" customWidth="1"/>
    <col min="7174" max="7174" width="15.75" style="480" customWidth="1"/>
    <col min="7175" max="7175" width="9.875" style="480" bestFit="1" customWidth="1"/>
    <col min="7176" max="7424" width="9.125" style="480"/>
    <col min="7425" max="7425" width="8.625" style="480" customWidth="1"/>
    <col min="7426" max="7426" width="55.375" style="480" customWidth="1"/>
    <col min="7427" max="7427" width="8.875" style="480" customWidth="1"/>
    <col min="7428" max="7428" width="10.75" style="480" customWidth="1"/>
    <col min="7429" max="7429" width="12.375" style="480" customWidth="1"/>
    <col min="7430" max="7430" width="15.75" style="480" customWidth="1"/>
    <col min="7431" max="7431" width="9.875" style="480" bestFit="1" customWidth="1"/>
    <col min="7432" max="7680" width="9.125" style="480"/>
    <col min="7681" max="7681" width="8.625" style="480" customWidth="1"/>
    <col min="7682" max="7682" width="55.375" style="480" customWidth="1"/>
    <col min="7683" max="7683" width="8.875" style="480" customWidth="1"/>
    <col min="7684" max="7684" width="10.75" style="480" customWidth="1"/>
    <col min="7685" max="7685" width="12.375" style="480" customWidth="1"/>
    <col min="7686" max="7686" width="15.75" style="480" customWidth="1"/>
    <col min="7687" max="7687" width="9.875" style="480" bestFit="1" customWidth="1"/>
    <col min="7688" max="7936" width="9.125" style="480"/>
    <col min="7937" max="7937" width="8.625" style="480" customWidth="1"/>
    <col min="7938" max="7938" width="55.375" style="480" customWidth="1"/>
    <col min="7939" max="7939" width="8.875" style="480" customWidth="1"/>
    <col min="7940" max="7940" width="10.75" style="480" customWidth="1"/>
    <col min="7941" max="7941" width="12.375" style="480" customWidth="1"/>
    <col min="7942" max="7942" width="15.75" style="480" customWidth="1"/>
    <col min="7943" max="7943" width="9.875" style="480" bestFit="1" customWidth="1"/>
    <col min="7944" max="8192" width="9.125" style="480"/>
    <col min="8193" max="8193" width="8.625" style="480" customWidth="1"/>
    <col min="8194" max="8194" width="55.375" style="480" customWidth="1"/>
    <col min="8195" max="8195" width="8.875" style="480" customWidth="1"/>
    <col min="8196" max="8196" width="10.75" style="480" customWidth="1"/>
    <col min="8197" max="8197" width="12.375" style="480" customWidth="1"/>
    <col min="8198" max="8198" width="15.75" style="480" customWidth="1"/>
    <col min="8199" max="8199" width="9.875" style="480" bestFit="1" customWidth="1"/>
    <col min="8200" max="8448" width="9.125" style="480"/>
    <col min="8449" max="8449" width="8.625" style="480" customWidth="1"/>
    <col min="8450" max="8450" width="55.375" style="480" customWidth="1"/>
    <col min="8451" max="8451" width="8.875" style="480" customWidth="1"/>
    <col min="8452" max="8452" width="10.75" style="480" customWidth="1"/>
    <col min="8453" max="8453" width="12.375" style="480" customWidth="1"/>
    <col min="8454" max="8454" width="15.75" style="480" customWidth="1"/>
    <col min="8455" max="8455" width="9.875" style="480" bestFit="1" customWidth="1"/>
    <col min="8456" max="8704" width="9.125" style="480"/>
    <col min="8705" max="8705" width="8.625" style="480" customWidth="1"/>
    <col min="8706" max="8706" width="55.375" style="480" customWidth="1"/>
    <col min="8707" max="8707" width="8.875" style="480" customWidth="1"/>
    <col min="8708" max="8708" width="10.75" style="480" customWidth="1"/>
    <col min="8709" max="8709" width="12.375" style="480" customWidth="1"/>
    <col min="8710" max="8710" width="15.75" style="480" customWidth="1"/>
    <col min="8711" max="8711" width="9.875" style="480" bestFit="1" customWidth="1"/>
    <col min="8712" max="8960" width="9.125" style="480"/>
    <col min="8961" max="8961" width="8.625" style="480" customWidth="1"/>
    <col min="8962" max="8962" width="55.375" style="480" customWidth="1"/>
    <col min="8963" max="8963" width="8.875" style="480" customWidth="1"/>
    <col min="8964" max="8964" width="10.75" style="480" customWidth="1"/>
    <col min="8965" max="8965" width="12.375" style="480" customWidth="1"/>
    <col min="8966" max="8966" width="15.75" style="480" customWidth="1"/>
    <col min="8967" max="8967" width="9.875" style="480" bestFit="1" customWidth="1"/>
    <col min="8968" max="9216" width="9.125" style="480"/>
    <col min="9217" max="9217" width="8.625" style="480" customWidth="1"/>
    <col min="9218" max="9218" width="55.375" style="480" customWidth="1"/>
    <col min="9219" max="9219" width="8.875" style="480" customWidth="1"/>
    <col min="9220" max="9220" width="10.75" style="480" customWidth="1"/>
    <col min="9221" max="9221" width="12.375" style="480" customWidth="1"/>
    <col min="9222" max="9222" width="15.75" style="480" customWidth="1"/>
    <col min="9223" max="9223" width="9.875" style="480" bestFit="1" customWidth="1"/>
    <col min="9224" max="9472" width="9.125" style="480"/>
    <col min="9473" max="9473" width="8.625" style="480" customWidth="1"/>
    <col min="9474" max="9474" width="55.375" style="480" customWidth="1"/>
    <col min="9475" max="9475" width="8.875" style="480" customWidth="1"/>
    <col min="9476" max="9476" width="10.75" style="480" customWidth="1"/>
    <col min="9477" max="9477" width="12.375" style="480" customWidth="1"/>
    <col min="9478" max="9478" width="15.75" style="480" customWidth="1"/>
    <col min="9479" max="9479" width="9.875" style="480" bestFit="1" customWidth="1"/>
    <col min="9480" max="9728" width="9.125" style="480"/>
    <col min="9729" max="9729" width="8.625" style="480" customWidth="1"/>
    <col min="9730" max="9730" width="55.375" style="480" customWidth="1"/>
    <col min="9731" max="9731" width="8.875" style="480" customWidth="1"/>
    <col min="9732" max="9732" width="10.75" style="480" customWidth="1"/>
    <col min="9733" max="9733" width="12.375" style="480" customWidth="1"/>
    <col min="9734" max="9734" width="15.75" style="480" customWidth="1"/>
    <col min="9735" max="9735" width="9.875" style="480" bestFit="1" customWidth="1"/>
    <col min="9736" max="9984" width="9.125" style="480"/>
    <col min="9985" max="9985" width="8.625" style="480" customWidth="1"/>
    <col min="9986" max="9986" width="55.375" style="480" customWidth="1"/>
    <col min="9987" max="9987" width="8.875" style="480" customWidth="1"/>
    <col min="9988" max="9988" width="10.75" style="480" customWidth="1"/>
    <col min="9989" max="9989" width="12.375" style="480" customWidth="1"/>
    <col min="9990" max="9990" width="15.75" style="480" customWidth="1"/>
    <col min="9991" max="9991" width="9.875" style="480" bestFit="1" customWidth="1"/>
    <col min="9992" max="10240" width="9.125" style="480"/>
    <col min="10241" max="10241" width="8.625" style="480" customWidth="1"/>
    <col min="10242" max="10242" width="55.375" style="480" customWidth="1"/>
    <col min="10243" max="10243" width="8.875" style="480" customWidth="1"/>
    <col min="10244" max="10244" width="10.75" style="480" customWidth="1"/>
    <col min="10245" max="10245" width="12.375" style="480" customWidth="1"/>
    <col min="10246" max="10246" width="15.75" style="480" customWidth="1"/>
    <col min="10247" max="10247" width="9.875" style="480" bestFit="1" customWidth="1"/>
    <col min="10248" max="10496" width="9.125" style="480"/>
    <col min="10497" max="10497" width="8.625" style="480" customWidth="1"/>
    <col min="10498" max="10498" width="55.375" style="480" customWidth="1"/>
    <col min="10499" max="10499" width="8.875" style="480" customWidth="1"/>
    <col min="10500" max="10500" width="10.75" style="480" customWidth="1"/>
    <col min="10501" max="10501" width="12.375" style="480" customWidth="1"/>
    <col min="10502" max="10502" width="15.75" style="480" customWidth="1"/>
    <col min="10503" max="10503" width="9.875" style="480" bestFit="1" customWidth="1"/>
    <col min="10504" max="10752" width="9.125" style="480"/>
    <col min="10753" max="10753" width="8.625" style="480" customWidth="1"/>
    <col min="10754" max="10754" width="55.375" style="480" customWidth="1"/>
    <col min="10755" max="10755" width="8.875" style="480" customWidth="1"/>
    <col min="10756" max="10756" width="10.75" style="480" customWidth="1"/>
    <col min="10757" max="10757" width="12.375" style="480" customWidth="1"/>
    <col min="10758" max="10758" width="15.75" style="480" customWidth="1"/>
    <col min="10759" max="10759" width="9.875" style="480" bestFit="1" customWidth="1"/>
    <col min="10760" max="11008" width="9.125" style="480"/>
    <col min="11009" max="11009" width="8.625" style="480" customWidth="1"/>
    <col min="11010" max="11010" width="55.375" style="480" customWidth="1"/>
    <col min="11011" max="11011" width="8.875" style="480" customWidth="1"/>
    <col min="11012" max="11012" width="10.75" style="480" customWidth="1"/>
    <col min="11013" max="11013" width="12.375" style="480" customWidth="1"/>
    <col min="11014" max="11014" width="15.75" style="480" customWidth="1"/>
    <col min="11015" max="11015" width="9.875" style="480" bestFit="1" customWidth="1"/>
    <col min="11016" max="11264" width="9.125" style="480"/>
    <col min="11265" max="11265" width="8.625" style="480" customWidth="1"/>
    <col min="11266" max="11266" width="55.375" style="480" customWidth="1"/>
    <col min="11267" max="11267" width="8.875" style="480" customWidth="1"/>
    <col min="11268" max="11268" width="10.75" style="480" customWidth="1"/>
    <col min="11269" max="11269" width="12.375" style="480" customWidth="1"/>
    <col min="11270" max="11270" width="15.75" style="480" customWidth="1"/>
    <col min="11271" max="11271" width="9.875" style="480" bestFit="1" customWidth="1"/>
    <col min="11272" max="11520" width="9.125" style="480"/>
    <col min="11521" max="11521" width="8.625" style="480" customWidth="1"/>
    <col min="11522" max="11522" width="55.375" style="480" customWidth="1"/>
    <col min="11523" max="11523" width="8.875" style="480" customWidth="1"/>
    <col min="11524" max="11524" width="10.75" style="480" customWidth="1"/>
    <col min="11525" max="11525" width="12.375" style="480" customWidth="1"/>
    <col min="11526" max="11526" width="15.75" style="480" customWidth="1"/>
    <col min="11527" max="11527" width="9.875" style="480" bestFit="1" customWidth="1"/>
    <col min="11528" max="11776" width="9.125" style="480"/>
    <col min="11777" max="11777" width="8.625" style="480" customWidth="1"/>
    <col min="11778" max="11778" width="55.375" style="480" customWidth="1"/>
    <col min="11779" max="11779" width="8.875" style="480" customWidth="1"/>
    <col min="11780" max="11780" width="10.75" style="480" customWidth="1"/>
    <col min="11781" max="11781" width="12.375" style="480" customWidth="1"/>
    <col min="11782" max="11782" width="15.75" style="480" customWidth="1"/>
    <col min="11783" max="11783" width="9.875" style="480" bestFit="1" customWidth="1"/>
    <col min="11784" max="12032" width="9.125" style="480"/>
    <col min="12033" max="12033" width="8.625" style="480" customWidth="1"/>
    <col min="12034" max="12034" width="55.375" style="480" customWidth="1"/>
    <col min="12035" max="12035" width="8.875" style="480" customWidth="1"/>
    <col min="12036" max="12036" width="10.75" style="480" customWidth="1"/>
    <col min="12037" max="12037" width="12.375" style="480" customWidth="1"/>
    <col min="12038" max="12038" width="15.75" style="480" customWidth="1"/>
    <col min="12039" max="12039" width="9.875" style="480" bestFit="1" customWidth="1"/>
    <col min="12040" max="12288" width="9.125" style="480"/>
    <col min="12289" max="12289" width="8.625" style="480" customWidth="1"/>
    <col min="12290" max="12290" width="55.375" style="480" customWidth="1"/>
    <col min="12291" max="12291" width="8.875" style="480" customWidth="1"/>
    <col min="12292" max="12292" width="10.75" style="480" customWidth="1"/>
    <col min="12293" max="12293" width="12.375" style="480" customWidth="1"/>
    <col min="12294" max="12294" width="15.75" style="480" customWidth="1"/>
    <col min="12295" max="12295" width="9.875" style="480" bestFit="1" customWidth="1"/>
    <col min="12296" max="12544" width="9.125" style="480"/>
    <col min="12545" max="12545" width="8.625" style="480" customWidth="1"/>
    <col min="12546" max="12546" width="55.375" style="480" customWidth="1"/>
    <col min="12547" max="12547" width="8.875" style="480" customWidth="1"/>
    <col min="12548" max="12548" width="10.75" style="480" customWidth="1"/>
    <col min="12549" max="12549" width="12.375" style="480" customWidth="1"/>
    <col min="12550" max="12550" width="15.75" style="480" customWidth="1"/>
    <col min="12551" max="12551" width="9.875" style="480" bestFit="1" customWidth="1"/>
    <col min="12552" max="12800" width="9.125" style="480"/>
    <col min="12801" max="12801" width="8.625" style="480" customWidth="1"/>
    <col min="12802" max="12802" width="55.375" style="480" customWidth="1"/>
    <col min="12803" max="12803" width="8.875" style="480" customWidth="1"/>
    <col min="12804" max="12804" width="10.75" style="480" customWidth="1"/>
    <col min="12805" max="12805" width="12.375" style="480" customWidth="1"/>
    <col min="12806" max="12806" width="15.75" style="480" customWidth="1"/>
    <col min="12807" max="12807" width="9.875" style="480" bestFit="1" customWidth="1"/>
    <col min="12808" max="13056" width="9.125" style="480"/>
    <col min="13057" max="13057" width="8.625" style="480" customWidth="1"/>
    <col min="13058" max="13058" width="55.375" style="480" customWidth="1"/>
    <col min="13059" max="13059" width="8.875" style="480" customWidth="1"/>
    <col min="13060" max="13060" width="10.75" style="480" customWidth="1"/>
    <col min="13061" max="13061" width="12.375" style="480" customWidth="1"/>
    <col min="13062" max="13062" width="15.75" style="480" customWidth="1"/>
    <col min="13063" max="13063" width="9.875" style="480" bestFit="1" customWidth="1"/>
    <col min="13064" max="13312" width="9.125" style="480"/>
    <col min="13313" max="13313" width="8.625" style="480" customWidth="1"/>
    <col min="13314" max="13314" width="55.375" style="480" customWidth="1"/>
    <col min="13315" max="13315" width="8.875" style="480" customWidth="1"/>
    <col min="13316" max="13316" width="10.75" style="480" customWidth="1"/>
    <col min="13317" max="13317" width="12.375" style="480" customWidth="1"/>
    <col min="13318" max="13318" width="15.75" style="480" customWidth="1"/>
    <col min="13319" max="13319" width="9.875" style="480" bestFit="1" customWidth="1"/>
    <col min="13320" max="13568" width="9.125" style="480"/>
    <col min="13569" max="13569" width="8.625" style="480" customWidth="1"/>
    <col min="13570" max="13570" width="55.375" style="480" customWidth="1"/>
    <col min="13571" max="13571" width="8.875" style="480" customWidth="1"/>
    <col min="13572" max="13572" width="10.75" style="480" customWidth="1"/>
    <col min="13573" max="13573" width="12.375" style="480" customWidth="1"/>
    <col min="13574" max="13574" width="15.75" style="480" customWidth="1"/>
    <col min="13575" max="13575" width="9.875" style="480" bestFit="1" customWidth="1"/>
    <col min="13576" max="13824" width="9.125" style="480"/>
    <col min="13825" max="13825" width="8.625" style="480" customWidth="1"/>
    <col min="13826" max="13826" width="55.375" style="480" customWidth="1"/>
    <col min="13827" max="13827" width="8.875" style="480" customWidth="1"/>
    <col min="13828" max="13828" width="10.75" style="480" customWidth="1"/>
    <col min="13829" max="13829" width="12.375" style="480" customWidth="1"/>
    <col min="13830" max="13830" width="15.75" style="480" customWidth="1"/>
    <col min="13831" max="13831" width="9.875" style="480" bestFit="1" customWidth="1"/>
    <col min="13832" max="14080" width="9.125" style="480"/>
    <col min="14081" max="14081" width="8.625" style="480" customWidth="1"/>
    <col min="14082" max="14082" width="55.375" style="480" customWidth="1"/>
    <col min="14083" max="14083" width="8.875" style="480" customWidth="1"/>
    <col min="14084" max="14084" width="10.75" style="480" customWidth="1"/>
    <col min="14085" max="14085" width="12.375" style="480" customWidth="1"/>
    <col min="14086" max="14086" width="15.75" style="480" customWidth="1"/>
    <col min="14087" max="14087" width="9.875" style="480" bestFit="1" customWidth="1"/>
    <col min="14088" max="14336" width="9.125" style="480"/>
    <col min="14337" max="14337" width="8.625" style="480" customWidth="1"/>
    <col min="14338" max="14338" width="55.375" style="480" customWidth="1"/>
    <col min="14339" max="14339" width="8.875" style="480" customWidth="1"/>
    <col min="14340" max="14340" width="10.75" style="480" customWidth="1"/>
    <col min="14341" max="14341" width="12.375" style="480" customWidth="1"/>
    <col min="14342" max="14342" width="15.75" style="480" customWidth="1"/>
    <col min="14343" max="14343" width="9.875" style="480" bestFit="1" customWidth="1"/>
    <col min="14344" max="14592" width="9.125" style="480"/>
    <col min="14593" max="14593" width="8.625" style="480" customWidth="1"/>
    <col min="14594" max="14594" width="55.375" style="480" customWidth="1"/>
    <col min="14595" max="14595" width="8.875" style="480" customWidth="1"/>
    <col min="14596" max="14596" width="10.75" style="480" customWidth="1"/>
    <col min="14597" max="14597" width="12.375" style="480" customWidth="1"/>
    <col min="14598" max="14598" width="15.75" style="480" customWidth="1"/>
    <col min="14599" max="14599" width="9.875" style="480" bestFit="1" customWidth="1"/>
    <col min="14600" max="14848" width="9.125" style="480"/>
    <col min="14849" max="14849" width="8.625" style="480" customWidth="1"/>
    <col min="14850" max="14850" width="55.375" style="480" customWidth="1"/>
    <col min="14851" max="14851" width="8.875" style="480" customWidth="1"/>
    <col min="14852" max="14852" width="10.75" style="480" customWidth="1"/>
    <col min="14853" max="14853" width="12.375" style="480" customWidth="1"/>
    <col min="14854" max="14854" width="15.75" style="480" customWidth="1"/>
    <col min="14855" max="14855" width="9.875" style="480" bestFit="1" customWidth="1"/>
    <col min="14856" max="15104" width="9.125" style="480"/>
    <col min="15105" max="15105" width="8.625" style="480" customWidth="1"/>
    <col min="15106" max="15106" width="55.375" style="480" customWidth="1"/>
    <col min="15107" max="15107" width="8.875" style="480" customWidth="1"/>
    <col min="15108" max="15108" width="10.75" style="480" customWidth="1"/>
    <col min="15109" max="15109" width="12.375" style="480" customWidth="1"/>
    <col min="15110" max="15110" width="15.75" style="480" customWidth="1"/>
    <col min="15111" max="15111" width="9.875" style="480" bestFit="1" customWidth="1"/>
    <col min="15112" max="15360" width="9.125" style="480"/>
    <col min="15361" max="15361" width="8.625" style="480" customWidth="1"/>
    <col min="15362" max="15362" width="55.375" style="480" customWidth="1"/>
    <col min="15363" max="15363" width="8.875" style="480" customWidth="1"/>
    <col min="15364" max="15364" width="10.75" style="480" customWidth="1"/>
    <col min="15365" max="15365" width="12.375" style="480" customWidth="1"/>
    <col min="15366" max="15366" width="15.75" style="480" customWidth="1"/>
    <col min="15367" max="15367" width="9.875" style="480" bestFit="1" customWidth="1"/>
    <col min="15368" max="15616" width="9.125" style="480"/>
    <col min="15617" max="15617" width="8.625" style="480" customWidth="1"/>
    <col min="15618" max="15618" width="55.375" style="480" customWidth="1"/>
    <col min="15619" max="15619" width="8.875" style="480" customWidth="1"/>
    <col min="15620" max="15620" width="10.75" style="480" customWidth="1"/>
    <col min="15621" max="15621" width="12.375" style="480" customWidth="1"/>
    <col min="15622" max="15622" width="15.75" style="480" customWidth="1"/>
    <col min="15623" max="15623" width="9.875" style="480" bestFit="1" customWidth="1"/>
    <col min="15624" max="15872" width="9.125" style="480"/>
    <col min="15873" max="15873" width="8.625" style="480" customWidth="1"/>
    <col min="15874" max="15874" width="55.375" style="480" customWidth="1"/>
    <col min="15875" max="15875" width="8.875" style="480" customWidth="1"/>
    <col min="15876" max="15876" width="10.75" style="480" customWidth="1"/>
    <col min="15877" max="15877" width="12.375" style="480" customWidth="1"/>
    <col min="15878" max="15878" width="15.75" style="480" customWidth="1"/>
    <col min="15879" max="15879" width="9.875" style="480" bestFit="1" customWidth="1"/>
    <col min="15880" max="16128" width="9.125" style="480"/>
    <col min="16129" max="16129" width="8.625" style="480" customWidth="1"/>
    <col min="16130" max="16130" width="55.375" style="480" customWidth="1"/>
    <col min="16131" max="16131" width="8.875" style="480" customWidth="1"/>
    <col min="16132" max="16132" width="10.75" style="480" customWidth="1"/>
    <col min="16133" max="16133" width="12.375" style="480" customWidth="1"/>
    <col min="16134" max="16134" width="15.75" style="480" customWidth="1"/>
    <col min="16135" max="16135" width="9.875" style="480" bestFit="1" customWidth="1"/>
    <col min="16136" max="16384" width="9.125" style="480"/>
  </cols>
  <sheetData>
    <row r="3" spans="2:2" ht="26.4">
      <c r="B3" s="124" t="s">
        <v>1050</v>
      </c>
    </row>
    <row r="5" spans="2:2">
      <c r="B5" s="482" t="s">
        <v>1020</v>
      </c>
    </row>
    <row r="6" spans="2:2" ht="39.6">
      <c r="B6" s="232" t="s">
        <v>1637</v>
      </c>
    </row>
    <row r="7" spans="2:2">
      <c r="B7" s="444"/>
    </row>
    <row r="8" spans="2:2">
      <c r="B8" s="444" t="s">
        <v>1051</v>
      </c>
    </row>
    <row r="9" spans="2:2">
      <c r="B9" s="232" t="s">
        <v>1638</v>
      </c>
    </row>
    <row r="10" spans="2:2">
      <c r="B10" s="444"/>
    </row>
    <row r="11" spans="2:2">
      <c r="B11" s="444" t="s">
        <v>1021</v>
      </c>
    </row>
    <row r="12" spans="2:2" ht="26.4">
      <c r="B12" s="445" t="s">
        <v>1639</v>
      </c>
    </row>
    <row r="13" spans="2:2">
      <c r="B13" s="444"/>
    </row>
    <row r="14" spans="2:2">
      <c r="B14" s="444" t="s">
        <v>1052</v>
      </c>
    </row>
    <row r="15" spans="2:2">
      <c r="B15" s="233" t="s">
        <v>1053</v>
      </c>
    </row>
    <row r="27" spans="1:6" ht="13.8" thickBot="1"/>
    <row r="28" spans="1:6" ht="18" thickBot="1">
      <c r="A28" s="1259" t="s">
        <v>1664</v>
      </c>
      <c r="B28" s="1264"/>
      <c r="C28" s="1264"/>
      <c r="D28" s="1264"/>
      <c r="E28" s="1264"/>
      <c r="F28" s="1265"/>
    </row>
    <row r="45" spans="3:6">
      <c r="C45" s="115" t="s">
        <v>1054</v>
      </c>
      <c r="D45" s="148"/>
      <c r="E45" s="149"/>
      <c r="F45" s="149"/>
    </row>
    <row r="46" spans="3:6">
      <c r="C46" s="1268" t="s">
        <v>1139</v>
      </c>
      <c r="D46" s="1268"/>
      <c r="E46" s="1268"/>
      <c r="F46" s="1268"/>
    </row>
    <row r="47" spans="3:6">
      <c r="C47" s="439"/>
      <c r="D47" s="439"/>
      <c r="E47" s="439"/>
      <c r="F47" s="439"/>
    </row>
    <row r="48" spans="3:6">
      <c r="C48" s="439"/>
      <c r="D48" s="439"/>
      <c r="E48" s="439"/>
      <c r="F48" s="439"/>
    </row>
    <row r="49" spans="1:6">
      <c r="C49" s="439"/>
      <c r="D49" s="439"/>
      <c r="E49" s="439"/>
      <c r="F49" s="439"/>
    </row>
    <row r="50" spans="1:6">
      <c r="C50" s="439"/>
      <c r="D50" s="439"/>
      <c r="E50" s="439"/>
      <c r="F50" s="439"/>
    </row>
    <row r="51" spans="1:6">
      <c r="C51" s="439"/>
      <c r="D51" s="439"/>
      <c r="E51" s="439"/>
      <c r="F51" s="439"/>
    </row>
    <row r="52" spans="1:6">
      <c r="C52" s="440"/>
      <c r="D52" s="440"/>
      <c r="E52" s="149"/>
      <c r="F52" s="149"/>
    </row>
    <row r="53" spans="1:6">
      <c r="C53" s="440"/>
      <c r="D53" s="440"/>
      <c r="E53" s="149"/>
      <c r="F53" s="149"/>
    </row>
    <row r="54" spans="1:6">
      <c r="C54" s="440"/>
      <c r="D54" s="440"/>
      <c r="E54" s="149"/>
      <c r="F54" s="149"/>
    </row>
    <row r="55" spans="1:6">
      <c r="C55" s="115" t="s">
        <v>1138</v>
      </c>
      <c r="D55" s="148"/>
      <c r="E55" s="149"/>
      <c r="F55" s="149"/>
    </row>
    <row r="56" spans="1:6">
      <c r="C56" s="148"/>
      <c r="D56" s="148"/>
      <c r="E56" s="149"/>
      <c r="F56" s="149"/>
    </row>
    <row r="57" spans="1:6">
      <c r="C57" s="1268" t="s">
        <v>1137</v>
      </c>
      <c r="D57" s="1268"/>
      <c r="E57" s="1268"/>
      <c r="F57" s="1268"/>
    </row>
    <row r="58" spans="1:6">
      <c r="C58" s="1269"/>
      <c r="D58" s="1269"/>
      <c r="E58" s="1269"/>
      <c r="F58" s="1269"/>
    </row>
    <row r="60" spans="1:6" s="59" customFormat="1" ht="10.199999999999999">
      <c r="A60" s="94"/>
      <c r="B60" s="95"/>
      <c r="C60" s="150"/>
      <c r="D60" s="151"/>
      <c r="E60" s="151"/>
      <c r="F60" s="151"/>
    </row>
    <row r="61" spans="1:6">
      <c r="A61" s="50" t="s">
        <v>529</v>
      </c>
      <c r="B61" s="51" t="s">
        <v>1665</v>
      </c>
      <c r="E61" s="488"/>
      <c r="F61" s="488"/>
    </row>
    <row r="62" spans="1:6">
      <c r="A62" s="50"/>
      <c r="B62" s="51"/>
      <c r="E62" s="488"/>
      <c r="F62" s="488"/>
    </row>
    <row r="63" spans="1:6">
      <c r="A63" s="106"/>
      <c r="B63" s="107" t="s">
        <v>190</v>
      </c>
      <c r="E63" s="488"/>
      <c r="F63" s="488"/>
    </row>
    <row r="64" spans="1:6">
      <c r="A64" s="50"/>
      <c r="B64" s="51"/>
      <c r="E64" s="488"/>
      <c r="F64" s="488"/>
    </row>
    <row r="65" spans="1:7" s="675" customFormat="1" ht="100.5" customHeight="1">
      <c r="A65" s="152" t="s">
        <v>335</v>
      </c>
      <c r="B65" s="153" t="s">
        <v>2712</v>
      </c>
      <c r="C65" s="154"/>
      <c r="D65" s="155"/>
      <c r="E65" s="156"/>
      <c r="F65" s="157"/>
      <c r="G65" s="1102"/>
    </row>
    <row r="66" spans="1:7" s="675" customFormat="1">
      <c r="A66" s="152"/>
      <c r="B66" s="153"/>
      <c r="C66" s="154"/>
      <c r="D66" s="155"/>
      <c r="E66" s="156"/>
      <c r="F66" s="157"/>
    </row>
    <row r="67" spans="1:7" s="675" customFormat="1" ht="45.6">
      <c r="A67" s="152" t="s">
        <v>337</v>
      </c>
      <c r="B67" s="153" t="s">
        <v>1591</v>
      </c>
      <c r="C67" s="154"/>
      <c r="D67" s="155"/>
      <c r="E67" s="156"/>
      <c r="F67" s="157"/>
    </row>
    <row r="68" spans="1:7" s="675" customFormat="1">
      <c r="A68" s="152"/>
      <c r="B68" s="158"/>
      <c r="C68" s="154"/>
      <c r="D68" s="155"/>
      <c r="E68" s="156"/>
      <c r="F68" s="157"/>
    </row>
    <row r="69" spans="1:7" s="675" customFormat="1" ht="54.75" customHeight="1">
      <c r="A69" s="152" t="s">
        <v>257</v>
      </c>
      <c r="B69" s="153" t="s">
        <v>1594</v>
      </c>
      <c r="C69" s="154"/>
      <c r="D69" s="155"/>
      <c r="E69" s="156"/>
      <c r="F69" s="157"/>
    </row>
    <row r="70" spans="1:7" s="675" customFormat="1" ht="9.75" customHeight="1">
      <c r="A70" s="678"/>
      <c r="B70" s="679"/>
      <c r="C70" s="840"/>
      <c r="D70" s="841"/>
      <c r="E70" s="842"/>
      <c r="F70" s="843"/>
    </row>
    <row r="71" spans="1:7" s="675" customFormat="1" ht="45.6">
      <c r="A71" s="152" t="s">
        <v>256</v>
      </c>
      <c r="B71" s="153" t="s">
        <v>1595</v>
      </c>
      <c r="C71" s="154"/>
      <c r="D71" s="155"/>
      <c r="E71" s="156"/>
      <c r="F71" s="157"/>
    </row>
    <row r="72" spans="1:7" s="675" customFormat="1">
      <c r="A72" s="152"/>
      <c r="B72" s="153"/>
      <c r="C72" s="154"/>
      <c r="D72" s="155"/>
      <c r="E72" s="156"/>
      <c r="F72" s="157"/>
    </row>
    <row r="73" spans="1:7" s="675" customFormat="1" ht="39" customHeight="1">
      <c r="A73" s="152" t="s">
        <v>285</v>
      </c>
      <c r="B73" s="153" t="s">
        <v>1592</v>
      </c>
      <c r="C73" s="154"/>
      <c r="D73" s="155"/>
      <c r="E73" s="156"/>
      <c r="F73" s="157"/>
    </row>
    <row r="74" spans="1:7" s="675" customFormat="1" ht="22.8">
      <c r="A74" s="152"/>
      <c r="B74" s="153" t="s">
        <v>1596</v>
      </c>
      <c r="C74" s="154"/>
      <c r="D74" s="155"/>
      <c r="E74" s="156"/>
      <c r="F74" s="157"/>
    </row>
    <row r="75" spans="1:7" s="675" customFormat="1">
      <c r="A75" s="152"/>
      <c r="B75" s="153"/>
      <c r="C75" s="154"/>
      <c r="D75" s="155"/>
      <c r="E75" s="156"/>
      <c r="F75" s="157"/>
    </row>
    <row r="76" spans="1:7" s="675" customFormat="1" ht="34.200000000000003">
      <c r="A76" s="152" t="s">
        <v>333</v>
      </c>
      <c r="B76" s="153" t="s">
        <v>1140</v>
      </c>
      <c r="C76" s="154"/>
      <c r="D76" s="155"/>
      <c r="E76" s="156"/>
      <c r="F76" s="157"/>
    </row>
    <row r="77" spans="1:7" s="675" customFormat="1">
      <c r="A77" s="152"/>
      <c r="B77" s="153"/>
      <c r="C77" s="154"/>
      <c r="D77" s="155"/>
      <c r="E77" s="156"/>
      <c r="F77" s="157"/>
    </row>
    <row r="78" spans="1:7" s="675" customFormat="1" ht="22.8">
      <c r="A78" s="152" t="s">
        <v>343</v>
      </c>
      <c r="B78" s="153" t="s">
        <v>1141</v>
      </c>
      <c r="C78" s="154"/>
      <c r="D78" s="155"/>
      <c r="E78" s="156"/>
      <c r="F78" s="157"/>
    </row>
    <row r="79" spans="1:7" s="675" customFormat="1" ht="45.6">
      <c r="A79" s="152"/>
      <c r="B79" s="153" t="s">
        <v>1142</v>
      </c>
      <c r="C79" s="154"/>
      <c r="D79" s="155"/>
      <c r="E79" s="156"/>
      <c r="F79" s="157"/>
    </row>
    <row r="80" spans="1:7" s="675" customFormat="1">
      <c r="A80" s="152"/>
      <c r="B80" s="153" t="s">
        <v>1143</v>
      </c>
      <c r="C80" s="154"/>
      <c r="D80" s="155"/>
      <c r="E80" s="156"/>
      <c r="F80" s="157"/>
    </row>
    <row r="81" spans="1:6" s="675" customFormat="1">
      <c r="A81" s="152"/>
      <c r="B81" s="153" t="s">
        <v>1144</v>
      </c>
      <c r="C81" s="154"/>
      <c r="D81" s="155"/>
      <c r="E81" s="156"/>
      <c r="F81" s="157"/>
    </row>
    <row r="82" spans="1:6" s="675" customFormat="1">
      <c r="A82" s="152"/>
      <c r="B82" s="153" t="s">
        <v>1145</v>
      </c>
      <c r="C82" s="154"/>
      <c r="D82" s="155"/>
      <c r="E82" s="156"/>
      <c r="F82" s="157"/>
    </row>
    <row r="83" spans="1:6" s="675" customFormat="1" ht="22.8">
      <c r="A83" s="152"/>
      <c r="B83" s="153" t="s">
        <v>1146</v>
      </c>
      <c r="C83" s="154"/>
      <c r="D83" s="155"/>
      <c r="E83" s="156"/>
      <c r="F83" s="157"/>
    </row>
    <row r="84" spans="1:6" s="675" customFormat="1" ht="22.8">
      <c r="A84" s="152"/>
      <c r="B84" s="153" t="s">
        <v>1147</v>
      </c>
      <c r="C84" s="154"/>
      <c r="D84" s="155"/>
      <c r="E84" s="156"/>
      <c r="F84" s="157"/>
    </row>
    <row r="85" spans="1:6" s="675" customFormat="1">
      <c r="A85" s="152"/>
      <c r="B85" s="153" t="s">
        <v>1148</v>
      </c>
      <c r="C85" s="154"/>
      <c r="D85" s="155"/>
      <c r="E85" s="156"/>
      <c r="F85" s="157"/>
    </row>
    <row r="86" spans="1:6" s="675" customFormat="1" ht="22.8">
      <c r="A86" s="152"/>
      <c r="B86" s="153" t="s">
        <v>1149</v>
      </c>
      <c r="C86" s="154"/>
      <c r="D86" s="155"/>
      <c r="E86" s="156"/>
      <c r="F86" s="157"/>
    </row>
    <row r="87" spans="1:6" s="675" customFormat="1" ht="22.8">
      <c r="A87" s="152"/>
      <c r="B87" s="153" t="s">
        <v>1150</v>
      </c>
      <c r="C87" s="154"/>
      <c r="D87" s="155"/>
      <c r="E87" s="156"/>
      <c r="F87" s="157"/>
    </row>
    <row r="88" spans="1:6" s="675" customFormat="1" ht="22.8">
      <c r="A88" s="152"/>
      <c r="B88" s="153" t="s">
        <v>1151</v>
      </c>
      <c r="C88" s="154"/>
      <c r="D88" s="155"/>
      <c r="E88" s="156"/>
      <c r="F88" s="157"/>
    </row>
    <row r="89" spans="1:6" s="675" customFormat="1" ht="15.75" customHeight="1">
      <c r="A89" s="152"/>
      <c r="B89" s="153"/>
      <c r="C89" s="154"/>
      <c r="D89" s="155"/>
      <c r="E89" s="156"/>
      <c r="F89" s="157"/>
    </row>
    <row r="90" spans="1:6" s="675" customFormat="1">
      <c r="A90" s="152" t="s">
        <v>344</v>
      </c>
      <c r="B90" s="153" t="s">
        <v>1597</v>
      </c>
      <c r="C90" s="154"/>
      <c r="D90" s="155"/>
      <c r="E90" s="156"/>
      <c r="F90" s="157"/>
    </row>
    <row r="91" spans="1:6" s="675" customFormat="1" ht="45.6">
      <c r="A91" s="152"/>
      <c r="B91" s="153" t="s">
        <v>1598</v>
      </c>
      <c r="C91" s="154"/>
      <c r="D91" s="155"/>
      <c r="E91" s="156"/>
      <c r="F91" s="157"/>
    </row>
    <row r="92" spans="1:6" s="675" customFormat="1">
      <c r="A92" s="152"/>
      <c r="B92" s="153" t="s">
        <v>1599</v>
      </c>
      <c r="C92" s="154"/>
      <c r="D92" s="155"/>
      <c r="E92" s="156"/>
      <c r="F92" s="157"/>
    </row>
    <row r="93" spans="1:6" s="675" customFormat="1" ht="34.200000000000003">
      <c r="A93" s="152"/>
      <c r="B93" s="153" t="s">
        <v>1600</v>
      </c>
      <c r="C93" s="154"/>
      <c r="D93" s="155"/>
      <c r="E93" s="156"/>
      <c r="F93" s="157"/>
    </row>
    <row r="94" spans="1:6" s="675" customFormat="1">
      <c r="A94" s="152"/>
      <c r="B94" s="153"/>
      <c r="C94" s="154"/>
      <c r="D94" s="155"/>
      <c r="E94" s="156"/>
      <c r="F94" s="157"/>
    </row>
    <row r="95" spans="1:6" s="675" customFormat="1" ht="22.8">
      <c r="A95" s="152" t="s">
        <v>342</v>
      </c>
      <c r="B95" s="153" t="s">
        <v>1560</v>
      </c>
      <c r="C95" s="154"/>
      <c r="D95" s="155"/>
      <c r="E95" s="156"/>
      <c r="F95" s="157"/>
    </row>
    <row r="96" spans="1:6" s="675" customFormat="1">
      <c r="A96" s="152"/>
      <c r="B96" s="153"/>
      <c r="C96" s="154"/>
      <c r="D96" s="155"/>
      <c r="E96" s="156"/>
      <c r="F96" s="157"/>
    </row>
    <row r="97" spans="1:6" s="675" customFormat="1" ht="22.8">
      <c r="A97" s="152" t="s">
        <v>340</v>
      </c>
      <c r="B97" s="153" t="s">
        <v>1152</v>
      </c>
      <c r="C97" s="154"/>
      <c r="D97" s="155"/>
      <c r="E97" s="156"/>
      <c r="F97" s="157"/>
    </row>
    <row r="98" spans="1:6" s="675" customFormat="1">
      <c r="A98" s="152"/>
      <c r="B98" s="153"/>
      <c r="C98" s="154"/>
      <c r="D98" s="155"/>
      <c r="E98" s="156"/>
      <c r="F98" s="157"/>
    </row>
    <row r="99" spans="1:6" s="675" customFormat="1" ht="45.6">
      <c r="A99" s="152" t="s">
        <v>341</v>
      </c>
      <c r="B99" s="153" t="s">
        <v>1593</v>
      </c>
      <c r="C99" s="154"/>
      <c r="D99" s="155"/>
      <c r="E99" s="156"/>
      <c r="F99" s="157"/>
    </row>
    <row r="100" spans="1:6" s="675" customFormat="1">
      <c r="A100" s="152"/>
      <c r="B100" s="153"/>
      <c r="C100" s="154"/>
      <c r="D100" s="155"/>
      <c r="E100" s="156"/>
      <c r="F100" s="157"/>
    </row>
    <row r="101" spans="1:6" s="675" customFormat="1" ht="22.8">
      <c r="A101" s="152" t="s">
        <v>549</v>
      </c>
      <c r="B101" s="153" t="s">
        <v>1153</v>
      </c>
      <c r="C101" s="154"/>
      <c r="D101" s="155"/>
      <c r="E101" s="156"/>
      <c r="F101" s="157"/>
    </row>
    <row r="102" spans="1:6" s="675" customFormat="1">
      <c r="A102" s="152"/>
      <c r="B102" s="153"/>
      <c r="C102" s="154"/>
      <c r="D102" s="155"/>
      <c r="E102" s="156"/>
      <c r="F102" s="157"/>
    </row>
    <row r="103" spans="1:6" s="675" customFormat="1" ht="45.6">
      <c r="A103" s="152" t="s">
        <v>932</v>
      </c>
      <c r="B103" s="153" t="s">
        <v>1154</v>
      </c>
      <c r="C103" s="154"/>
      <c r="D103" s="155"/>
      <c r="E103" s="156"/>
      <c r="F103" s="157"/>
    </row>
    <row r="104" spans="1:6" s="675" customFormat="1">
      <c r="A104" s="152"/>
      <c r="B104" s="153"/>
      <c r="C104" s="154"/>
      <c r="D104" s="155"/>
      <c r="E104" s="156"/>
      <c r="F104" s="157"/>
    </row>
    <row r="105" spans="1:6" s="675" customFormat="1" ht="79.8">
      <c r="A105" s="152" t="s">
        <v>933</v>
      </c>
      <c r="B105" s="153" t="s">
        <v>1601</v>
      </c>
      <c r="C105" s="154"/>
      <c r="D105" s="155"/>
      <c r="E105" s="156"/>
      <c r="F105" s="157"/>
    </row>
    <row r="106" spans="1:6" s="675" customFormat="1">
      <c r="A106" s="152"/>
      <c r="B106" s="153"/>
      <c r="C106" s="154"/>
      <c r="D106" s="155"/>
      <c r="E106" s="156"/>
      <c r="F106" s="157"/>
    </row>
    <row r="107" spans="1:6" s="675" customFormat="1" ht="45.6">
      <c r="A107" s="152" t="s">
        <v>934</v>
      </c>
      <c r="B107" s="153" t="s">
        <v>1602</v>
      </c>
      <c r="C107" s="154"/>
      <c r="D107" s="155"/>
      <c r="E107" s="156"/>
      <c r="F107" s="157"/>
    </row>
    <row r="108" spans="1:6" s="675" customFormat="1">
      <c r="A108" s="152"/>
      <c r="B108" s="153"/>
      <c r="C108" s="154"/>
      <c r="D108" s="155"/>
      <c r="E108" s="156"/>
      <c r="F108" s="157"/>
    </row>
    <row r="109" spans="1:6" s="675" customFormat="1" ht="34.200000000000003">
      <c r="A109" s="152" t="s">
        <v>935</v>
      </c>
      <c r="B109" s="153" t="s">
        <v>1606</v>
      </c>
      <c r="C109" s="154"/>
      <c r="D109" s="155"/>
      <c r="E109" s="156"/>
      <c r="F109" s="157"/>
    </row>
    <row r="110" spans="1:6" s="675" customFormat="1" ht="34.200000000000003">
      <c r="A110" s="152"/>
      <c r="B110" s="153" t="s">
        <v>1155</v>
      </c>
      <c r="C110" s="154"/>
      <c r="D110" s="155"/>
      <c r="E110" s="156"/>
      <c r="F110" s="157"/>
    </row>
    <row r="111" spans="1:6" s="675" customFormat="1">
      <c r="A111" s="152"/>
      <c r="B111" s="153" t="s">
        <v>1156</v>
      </c>
      <c r="C111" s="154"/>
      <c r="D111" s="155"/>
      <c r="E111" s="156"/>
      <c r="F111" s="157"/>
    </row>
    <row r="112" spans="1:6" s="675" customFormat="1" ht="12">
      <c r="A112" s="678"/>
      <c r="B112" s="679"/>
      <c r="C112" s="840"/>
      <c r="D112" s="841"/>
      <c r="E112" s="842"/>
      <c r="F112" s="843"/>
    </row>
    <row r="113" spans="1:6" s="675" customFormat="1" ht="22.8">
      <c r="A113" s="152" t="s">
        <v>1013</v>
      </c>
      <c r="B113" s="153" t="s">
        <v>1661</v>
      </c>
      <c r="C113" s="154"/>
      <c r="D113" s="155"/>
      <c r="E113" s="156"/>
      <c r="F113" s="157"/>
    </row>
    <row r="114" spans="1:6" s="675" customFormat="1" ht="22.8">
      <c r="A114" s="152"/>
      <c r="B114" s="153" t="s">
        <v>1607</v>
      </c>
      <c r="C114" s="154"/>
      <c r="D114" s="155"/>
      <c r="E114" s="156"/>
      <c r="F114" s="157"/>
    </row>
    <row r="115" spans="1:6" s="675" customFormat="1">
      <c r="A115" s="152"/>
      <c r="B115" s="153"/>
      <c r="C115" s="154"/>
      <c r="D115" s="155"/>
      <c r="E115" s="156"/>
      <c r="F115" s="157"/>
    </row>
    <row r="116" spans="1:6" s="675" customFormat="1" ht="22.8">
      <c r="A116" s="152" t="s">
        <v>1018</v>
      </c>
      <c r="B116" s="153" t="s">
        <v>1608</v>
      </c>
      <c r="C116" s="154"/>
      <c r="D116" s="155"/>
      <c r="E116" s="156"/>
      <c r="F116" s="157"/>
    </row>
    <row r="117" spans="1:6" s="675" customFormat="1">
      <c r="A117" s="152"/>
      <c r="B117" s="153"/>
      <c r="C117" s="154"/>
      <c r="D117" s="155"/>
      <c r="E117" s="156"/>
      <c r="F117" s="157"/>
    </row>
    <row r="118" spans="1:6" s="675" customFormat="1" ht="34.200000000000003">
      <c r="A118" s="152" t="s">
        <v>1019</v>
      </c>
      <c r="B118" s="153" t="s">
        <v>1605</v>
      </c>
      <c r="C118" s="154"/>
      <c r="D118" s="155"/>
      <c r="E118" s="156"/>
      <c r="F118" s="157"/>
    </row>
    <row r="119" spans="1:6" s="675" customFormat="1">
      <c r="A119" s="152"/>
      <c r="B119" s="153"/>
      <c r="C119" s="154"/>
      <c r="D119" s="155"/>
      <c r="E119" s="156"/>
      <c r="F119" s="157"/>
    </row>
    <row r="120" spans="1:6" s="675" customFormat="1" ht="34.200000000000003">
      <c r="A120" s="152" t="s">
        <v>1102</v>
      </c>
      <c r="B120" s="153" t="s">
        <v>1484</v>
      </c>
      <c r="C120" s="154"/>
      <c r="D120" s="155"/>
      <c r="E120" s="156"/>
      <c r="F120" s="157"/>
    </row>
    <row r="121" spans="1:6" s="675" customFormat="1">
      <c r="A121" s="152"/>
      <c r="B121" s="153"/>
      <c r="C121" s="154"/>
      <c r="D121" s="155"/>
      <c r="E121" s="156"/>
      <c r="F121" s="157"/>
    </row>
    <row r="122" spans="1:6" s="675" customFormat="1" ht="22.8">
      <c r="A122" s="152" t="s">
        <v>1103</v>
      </c>
      <c r="B122" s="153" t="s">
        <v>1609</v>
      </c>
      <c r="C122" s="154"/>
      <c r="D122" s="155"/>
      <c r="E122" s="156"/>
      <c r="F122" s="157"/>
    </row>
    <row r="123" spans="1:6" s="675" customFormat="1" ht="22.8">
      <c r="A123" s="152"/>
      <c r="B123" s="153" t="s">
        <v>1157</v>
      </c>
      <c r="C123" s="154"/>
      <c r="D123" s="155"/>
      <c r="E123" s="156"/>
      <c r="F123" s="157"/>
    </row>
    <row r="124" spans="1:6" s="675" customFormat="1">
      <c r="A124" s="152"/>
      <c r="B124" s="153"/>
      <c r="C124" s="154"/>
      <c r="D124" s="155"/>
      <c r="E124" s="156"/>
      <c r="F124" s="157"/>
    </row>
    <row r="125" spans="1:6" s="675" customFormat="1" ht="34.200000000000003">
      <c r="A125" s="152" t="s">
        <v>1104</v>
      </c>
      <c r="B125" s="153" t="s">
        <v>1158</v>
      </c>
      <c r="C125" s="154"/>
      <c r="D125" s="155"/>
      <c r="E125" s="156"/>
      <c r="F125" s="157"/>
    </row>
    <row r="126" spans="1:6" s="675" customFormat="1">
      <c r="A126" s="152"/>
      <c r="B126" s="153"/>
      <c r="C126" s="154"/>
      <c r="D126" s="155"/>
      <c r="E126" s="156"/>
      <c r="F126" s="157"/>
    </row>
    <row r="127" spans="1:6" s="675" customFormat="1" ht="22.8">
      <c r="A127" s="152" t="s">
        <v>1105</v>
      </c>
      <c r="B127" s="153" t="s">
        <v>1159</v>
      </c>
      <c r="C127" s="154"/>
      <c r="D127" s="155"/>
      <c r="E127" s="156"/>
      <c r="F127" s="157"/>
    </row>
    <row r="128" spans="1:6" s="675" customFormat="1">
      <c r="A128" s="152"/>
      <c r="B128" s="153" t="s">
        <v>1604</v>
      </c>
      <c r="C128" s="154"/>
      <c r="D128" s="155"/>
      <c r="E128" s="156"/>
      <c r="F128" s="157"/>
    </row>
    <row r="129" spans="1:6" s="675" customFormat="1">
      <c r="A129" s="152"/>
      <c r="B129" s="153"/>
      <c r="C129" s="154"/>
      <c r="D129" s="155"/>
      <c r="E129" s="156"/>
      <c r="F129" s="157"/>
    </row>
    <row r="130" spans="1:6" s="675" customFormat="1" ht="34.200000000000003">
      <c r="A130" s="152" t="s">
        <v>1106</v>
      </c>
      <c r="B130" s="153" t="s">
        <v>1603</v>
      </c>
      <c r="C130" s="154"/>
      <c r="D130" s="155"/>
      <c r="E130" s="156"/>
      <c r="F130" s="157"/>
    </row>
    <row r="131" spans="1:6" s="59" customFormat="1" ht="20.399999999999999">
      <c r="A131" s="67" t="s">
        <v>350</v>
      </c>
      <c r="B131" s="65" t="s">
        <v>351</v>
      </c>
      <c r="C131" s="65" t="s">
        <v>352</v>
      </c>
      <c r="D131" s="66" t="s">
        <v>353</v>
      </c>
      <c r="E131" s="66" t="s">
        <v>354</v>
      </c>
      <c r="F131" s="66" t="s">
        <v>355</v>
      </c>
    </row>
    <row r="132" spans="1:6" s="59" customFormat="1" ht="10.199999999999999">
      <c r="A132" s="94"/>
      <c r="B132" s="95"/>
      <c r="C132" s="150"/>
      <c r="D132" s="151"/>
      <c r="E132" s="151"/>
      <c r="F132" s="151"/>
    </row>
    <row r="133" spans="1:6" s="133" customFormat="1">
      <c r="A133" s="684" t="s">
        <v>1307</v>
      </c>
      <c r="B133" s="685" t="s">
        <v>1161</v>
      </c>
      <c r="C133" s="160"/>
      <c r="D133" s="160"/>
      <c r="E133" s="160"/>
      <c r="F133" s="160"/>
    </row>
    <row r="134" spans="1:6" s="133" customFormat="1">
      <c r="A134" s="162"/>
      <c r="B134" s="169"/>
      <c r="C134" s="160"/>
      <c r="D134" s="160"/>
      <c r="E134" s="160"/>
      <c r="F134" s="160"/>
    </row>
    <row r="135" spans="1:6" s="542" customFormat="1" ht="26.4">
      <c r="A135" s="844" t="s">
        <v>1310</v>
      </c>
      <c r="B135" s="845" t="s">
        <v>2273</v>
      </c>
      <c r="C135" s="869"/>
      <c r="D135" s="869"/>
      <c r="E135" s="869"/>
      <c r="F135" s="869"/>
    </row>
    <row r="136" spans="1:6" s="133" customFormat="1">
      <c r="A136" s="162"/>
      <c r="B136" s="169"/>
      <c r="C136" s="218"/>
      <c r="D136" s="218"/>
      <c r="E136" s="218"/>
      <c r="F136" s="218"/>
    </row>
    <row r="137" spans="1:6" s="847" customFormat="1" ht="73.5" customHeight="1">
      <c r="A137" s="844" t="s">
        <v>2274</v>
      </c>
      <c r="B137" s="846" t="s">
        <v>2275</v>
      </c>
      <c r="C137" s="922"/>
      <c r="D137" s="922"/>
      <c r="E137" s="922"/>
      <c r="F137" s="922"/>
    </row>
    <row r="138" spans="1:6" s="133" customFormat="1" ht="29.25" customHeight="1">
      <c r="A138" s="162"/>
      <c r="B138" s="846" t="s">
        <v>2276</v>
      </c>
      <c r="C138" s="923" t="s">
        <v>2277</v>
      </c>
      <c r="D138" s="851">
        <v>1</v>
      </c>
      <c r="E138" s="923"/>
      <c r="F138" s="923">
        <f>D138*E138</f>
        <v>0</v>
      </c>
    </row>
    <row r="139" spans="1:6" s="133" customFormat="1">
      <c r="A139" s="162"/>
      <c r="B139" s="169"/>
      <c r="C139" s="218"/>
      <c r="D139" s="218"/>
      <c r="E139" s="218"/>
      <c r="F139" s="218"/>
    </row>
    <row r="140" spans="1:6" s="847" customFormat="1" ht="52.8">
      <c r="A140" s="848" t="s">
        <v>2278</v>
      </c>
      <c r="B140" s="846" t="s">
        <v>2279</v>
      </c>
      <c r="C140" s="923" t="s">
        <v>1134</v>
      </c>
      <c r="D140" s="851">
        <v>1</v>
      </c>
      <c r="E140" s="923"/>
      <c r="F140" s="923">
        <f>D140*E140</f>
        <v>0</v>
      </c>
    </row>
    <row r="141" spans="1:6" s="133" customFormat="1">
      <c r="A141" s="162"/>
      <c r="B141" s="846" t="s">
        <v>540</v>
      </c>
      <c r="C141" s="218"/>
      <c r="D141" s="218"/>
      <c r="E141" s="218"/>
      <c r="F141" s="218"/>
    </row>
    <row r="142" spans="1:6" s="133" customFormat="1">
      <c r="A142" s="162"/>
      <c r="B142" s="169"/>
      <c r="C142" s="218"/>
      <c r="D142" s="218"/>
      <c r="E142" s="218"/>
      <c r="F142" s="218"/>
    </row>
    <row r="143" spans="1:6" s="847" customFormat="1" ht="124.5" customHeight="1">
      <c r="A143" s="848" t="s">
        <v>2280</v>
      </c>
      <c r="B143" s="846" t="s">
        <v>2281</v>
      </c>
      <c r="C143" s="922"/>
      <c r="D143" s="922"/>
      <c r="E143" s="922"/>
      <c r="F143" s="922"/>
    </row>
    <row r="144" spans="1:6" s="133" customFormat="1">
      <c r="A144" s="162"/>
      <c r="B144" s="846" t="s">
        <v>540</v>
      </c>
      <c r="C144" s="923" t="s">
        <v>1134</v>
      </c>
      <c r="D144" s="851">
        <v>1</v>
      </c>
      <c r="E144" s="923"/>
      <c r="F144" s="923">
        <f>D144*E144</f>
        <v>0</v>
      </c>
    </row>
    <row r="145" spans="1:8" s="133" customFormat="1">
      <c r="A145" s="162"/>
      <c r="B145" s="845"/>
      <c r="C145" s="218"/>
      <c r="D145" s="218"/>
      <c r="E145" s="218"/>
      <c r="F145" s="218"/>
    </row>
    <row r="146" spans="1:8" s="208" customFormat="1" ht="123.75" customHeight="1">
      <c r="A146" s="848" t="s">
        <v>2282</v>
      </c>
      <c r="B146" s="846" t="s">
        <v>2283</v>
      </c>
      <c r="C146" s="849"/>
      <c r="D146" s="851"/>
      <c r="E146" s="849"/>
      <c r="F146" s="849"/>
    </row>
    <row r="147" spans="1:8" s="133" customFormat="1">
      <c r="A147" s="162"/>
      <c r="B147" s="846" t="s">
        <v>540</v>
      </c>
      <c r="C147" s="923" t="s">
        <v>1134</v>
      </c>
      <c r="D147" s="851">
        <v>1</v>
      </c>
      <c r="E147" s="923"/>
      <c r="F147" s="923">
        <f>D147*E147</f>
        <v>0</v>
      </c>
    </row>
    <row r="148" spans="1:8" s="133" customFormat="1">
      <c r="A148" s="162"/>
      <c r="B148" s="845"/>
      <c r="C148" s="218"/>
      <c r="D148" s="218"/>
      <c r="E148" s="218"/>
      <c r="F148" s="218"/>
    </row>
    <row r="149" spans="1:8" s="847" customFormat="1" ht="29.25" customHeight="1">
      <c r="A149" s="848" t="s">
        <v>2284</v>
      </c>
      <c r="B149" s="846" t="s">
        <v>2285</v>
      </c>
      <c r="C149" s="849"/>
      <c r="D149" s="851"/>
      <c r="E149" s="849"/>
      <c r="F149" s="849"/>
    </row>
    <row r="150" spans="1:8" s="847" customFormat="1" ht="15.6">
      <c r="A150" s="850"/>
      <c r="B150" s="846" t="s">
        <v>537</v>
      </c>
      <c r="C150" s="922"/>
      <c r="D150" s="922"/>
      <c r="E150" s="922"/>
      <c r="F150" s="922"/>
    </row>
    <row r="151" spans="1:8" s="847" customFormat="1" ht="15">
      <c r="A151" s="848"/>
      <c r="B151" s="846" t="s">
        <v>2286</v>
      </c>
      <c r="C151" s="849" t="s">
        <v>258</v>
      </c>
      <c r="D151" s="851">
        <v>1</v>
      </c>
      <c r="E151" s="851"/>
      <c r="F151" s="849">
        <f>D151*E151</f>
        <v>0</v>
      </c>
    </row>
    <row r="152" spans="1:8" s="133" customFormat="1">
      <c r="A152" s="162"/>
      <c r="B152" s="846"/>
      <c r="C152" s="923"/>
      <c r="D152" s="851"/>
      <c r="E152" s="923"/>
      <c r="F152" s="923"/>
    </row>
    <row r="153" spans="1:8" s="542" customFormat="1" ht="29.25" customHeight="1">
      <c r="A153" s="844" t="s">
        <v>1311</v>
      </c>
      <c r="B153" s="845" t="s">
        <v>2287</v>
      </c>
      <c r="C153" s="869"/>
      <c r="D153" s="869"/>
      <c r="E153" s="869"/>
      <c r="F153" s="869"/>
    </row>
    <row r="154" spans="1:8" s="133" customFormat="1">
      <c r="A154" s="160"/>
      <c r="B154" s="160"/>
      <c r="C154" s="218"/>
      <c r="D154" s="218"/>
      <c r="E154" s="218"/>
      <c r="F154" s="218"/>
    </row>
    <row r="155" spans="1:8" s="133" customFormat="1" ht="108.75" customHeight="1">
      <c r="A155" s="161" t="s">
        <v>2288</v>
      </c>
      <c r="B155" s="852" t="s">
        <v>2289</v>
      </c>
      <c r="C155" s="16"/>
      <c r="D155" s="853"/>
      <c r="E155" s="854"/>
      <c r="F155" s="853"/>
    </row>
    <row r="156" spans="1:8" s="133" customFormat="1">
      <c r="A156" s="156"/>
      <c r="B156" s="855" t="s">
        <v>1164</v>
      </c>
      <c r="C156" s="856" t="s">
        <v>938</v>
      </c>
      <c r="D156" s="853">
        <v>200</v>
      </c>
      <c r="E156" s="209"/>
      <c r="F156" s="209">
        <f>D156*E156</f>
        <v>0</v>
      </c>
    </row>
    <row r="157" spans="1:8" s="133" customFormat="1">
      <c r="A157" s="156"/>
      <c r="B157" s="855"/>
      <c r="C157" s="856"/>
      <c r="D157" s="853"/>
      <c r="E157" s="209"/>
      <c r="F157" s="209"/>
    </row>
    <row r="158" spans="1:8" s="542" customFormat="1">
      <c r="A158" s="844" t="s">
        <v>1314</v>
      </c>
      <c r="B158" s="845" t="s">
        <v>2290</v>
      </c>
      <c r="C158" s="869"/>
      <c r="D158" s="869"/>
      <c r="E158" s="869"/>
      <c r="F158" s="869"/>
    </row>
    <row r="159" spans="1:8" s="133" customFormat="1">
      <c r="A159" s="156"/>
      <c r="B159" s="855"/>
      <c r="C159" s="856"/>
      <c r="D159" s="853"/>
      <c r="E159" s="209"/>
      <c r="F159" s="209"/>
    </row>
    <row r="160" spans="1:8" s="675" customFormat="1" ht="26.4">
      <c r="A160" s="848" t="s">
        <v>2291</v>
      </c>
      <c r="B160" s="510" t="s">
        <v>2292</v>
      </c>
      <c r="C160" s="923"/>
      <c r="D160" s="851"/>
      <c r="E160" s="923"/>
      <c r="F160" s="923"/>
      <c r="H160" s="542"/>
    </row>
    <row r="161" spans="1:8" s="133" customFormat="1">
      <c r="A161" s="156"/>
      <c r="B161" s="846" t="s">
        <v>537</v>
      </c>
      <c r="C161" s="849" t="s">
        <v>258</v>
      </c>
      <c r="D161" s="851">
        <v>1</v>
      </c>
      <c r="E161" s="851"/>
      <c r="F161" s="849">
        <f>D161*E161</f>
        <v>0</v>
      </c>
    </row>
    <row r="162" spans="1:8" s="133" customFormat="1">
      <c r="A162" s="156"/>
      <c r="B162" s="855"/>
      <c r="C162" s="856"/>
      <c r="D162" s="853"/>
      <c r="E162" s="209"/>
      <c r="F162" s="209"/>
    </row>
    <row r="163" spans="1:8" s="675" customFormat="1" ht="26.4">
      <c r="A163" s="848" t="s">
        <v>2293</v>
      </c>
      <c r="B163" s="510" t="s">
        <v>2294</v>
      </c>
      <c r="C163" s="923"/>
      <c r="D163" s="851"/>
      <c r="E163" s="923"/>
      <c r="F163" s="923"/>
      <c r="H163" s="542"/>
    </row>
    <row r="164" spans="1:8" s="133" customFormat="1">
      <c r="A164" s="156"/>
      <c r="B164" s="846" t="s">
        <v>537</v>
      </c>
      <c r="C164" s="849" t="s">
        <v>258</v>
      </c>
      <c r="D164" s="851">
        <v>2</v>
      </c>
      <c r="E164" s="851"/>
      <c r="F164" s="849">
        <f>D164*E164</f>
        <v>0</v>
      </c>
    </row>
    <row r="165" spans="1:8" s="133" customFormat="1">
      <c r="A165" s="160"/>
      <c r="B165" s="160"/>
      <c r="C165" s="218"/>
      <c r="D165" s="218"/>
      <c r="E165" s="218"/>
      <c r="F165" s="218"/>
    </row>
    <row r="166" spans="1:8" s="542" customFormat="1" ht="26.4">
      <c r="A166" s="857" t="s">
        <v>1315</v>
      </c>
      <c r="B166" s="845" t="s">
        <v>2295</v>
      </c>
      <c r="C166" s="869"/>
      <c r="D166" s="869"/>
      <c r="E166" s="869"/>
      <c r="F166" s="869"/>
    </row>
    <row r="167" spans="1:8" s="133" customFormat="1">
      <c r="A167" s="160"/>
      <c r="B167" s="160"/>
      <c r="C167" s="218"/>
      <c r="D167" s="218"/>
      <c r="E167" s="218"/>
      <c r="F167" s="218"/>
    </row>
    <row r="168" spans="1:8" s="133" customFormat="1" ht="105" customHeight="1">
      <c r="A168" s="858" t="s">
        <v>2296</v>
      </c>
      <c r="B168" s="852" t="s">
        <v>2297</v>
      </c>
      <c r="C168" s="16"/>
      <c r="D168" s="853"/>
      <c r="E168" s="854"/>
      <c r="F168" s="853"/>
    </row>
    <row r="169" spans="1:8" s="133" customFormat="1">
      <c r="A169" s="156"/>
      <c r="B169" s="855" t="s">
        <v>1164</v>
      </c>
      <c r="C169" s="856" t="s">
        <v>938</v>
      </c>
      <c r="D169" s="853">
        <v>500</v>
      </c>
      <c r="E169" s="209"/>
      <c r="F169" s="209">
        <f>D169*E169</f>
        <v>0</v>
      </c>
    </row>
    <row r="170" spans="1:8" s="133" customFormat="1">
      <c r="A170" s="160"/>
      <c r="B170" s="160"/>
      <c r="C170" s="218"/>
      <c r="D170" s="218"/>
      <c r="E170" s="218"/>
      <c r="F170" s="218"/>
    </row>
    <row r="171" spans="1:8" s="542" customFormat="1">
      <c r="A171" s="857" t="s">
        <v>1666</v>
      </c>
      <c r="B171" s="845" t="s">
        <v>2298</v>
      </c>
      <c r="C171" s="869"/>
      <c r="D171" s="869"/>
      <c r="E171" s="869"/>
      <c r="F171" s="869"/>
    </row>
    <row r="172" spans="1:8" s="542" customFormat="1">
      <c r="A172" s="859"/>
      <c r="B172" s="845"/>
      <c r="C172" s="869"/>
      <c r="D172" s="869"/>
      <c r="E172" s="869"/>
      <c r="F172" s="869"/>
    </row>
    <row r="173" spans="1:8" s="133" customFormat="1" ht="74.25" customHeight="1">
      <c r="A173" s="858" t="s">
        <v>2299</v>
      </c>
      <c r="B173" s="687" t="s">
        <v>2300</v>
      </c>
      <c r="C173" s="213"/>
      <c r="D173" s="213"/>
      <c r="E173" s="213"/>
      <c r="F173" s="213"/>
    </row>
    <row r="174" spans="1:8" s="133" customFormat="1">
      <c r="A174" s="161"/>
      <c r="B174" s="687" t="s">
        <v>338</v>
      </c>
      <c r="C174" s="16" t="s">
        <v>1134</v>
      </c>
      <c r="D174" s="853">
        <v>1</v>
      </c>
      <c r="E174" s="209"/>
      <c r="F174" s="209">
        <f>D174*E174</f>
        <v>0</v>
      </c>
    </row>
    <row r="175" spans="1:8" s="133" customFormat="1" ht="13.8" thickBot="1">
      <c r="A175" s="161"/>
      <c r="B175" s="210"/>
      <c r="C175" s="209"/>
      <c r="D175" s="209"/>
      <c r="E175" s="403"/>
      <c r="F175" s="209"/>
    </row>
    <row r="176" spans="1:8" s="133" customFormat="1" ht="13.8" thickBot="1">
      <c r="A176" s="688"/>
      <c r="B176" s="689" t="s">
        <v>1667</v>
      </c>
      <c r="C176" s="721"/>
      <c r="D176" s="721"/>
      <c r="E176" s="722"/>
      <c r="F176" s="216">
        <f>SUM(F138:F174)</f>
        <v>0</v>
      </c>
    </row>
    <row r="177" spans="1:7" s="133" customFormat="1">
      <c r="A177" s="94"/>
      <c r="B177" s="95"/>
      <c r="C177" s="151"/>
      <c r="D177" s="151"/>
      <c r="E177" s="151"/>
      <c r="F177" s="151"/>
    </row>
    <row r="178" spans="1:7" s="861" customFormat="1">
      <c r="A178" s="860"/>
      <c r="B178" s="690"/>
      <c r="C178" s="726"/>
      <c r="D178" s="726"/>
      <c r="E178" s="726"/>
      <c r="F178" s="726"/>
    </row>
    <row r="179" spans="1:7" s="208" customFormat="1">
      <c r="A179" s="862"/>
      <c r="B179" s="863"/>
      <c r="C179" s="864"/>
      <c r="D179" s="865"/>
      <c r="E179" s="924"/>
      <c r="F179" s="866"/>
    </row>
    <row r="180" spans="1:7" s="208" customFormat="1">
      <c r="A180" s="867" t="s">
        <v>1316</v>
      </c>
      <c r="B180" s="868" t="s">
        <v>2301</v>
      </c>
      <c r="C180" s="869"/>
      <c r="D180" s="870"/>
      <c r="E180" s="925"/>
      <c r="F180" s="926"/>
    </row>
    <row r="181" spans="1:7" s="208" customFormat="1">
      <c r="A181" s="862"/>
      <c r="B181" s="863"/>
      <c r="C181" s="864"/>
      <c r="D181" s="865"/>
      <c r="E181" s="924"/>
      <c r="F181" s="866"/>
    </row>
    <row r="182" spans="1:7" s="208" customFormat="1">
      <c r="A182" s="871" t="s">
        <v>1317</v>
      </c>
      <c r="B182" s="533" t="s">
        <v>1222</v>
      </c>
      <c r="C182" s="927"/>
      <c r="D182" s="927"/>
      <c r="E182" s="927"/>
      <c r="F182" s="927"/>
    </row>
    <row r="183" spans="1:7" s="208" customFormat="1">
      <c r="A183" s="508"/>
      <c r="B183" s="533"/>
      <c r="C183" s="927"/>
      <c r="D183" s="927"/>
      <c r="E183" s="927"/>
      <c r="F183" s="927"/>
    </row>
    <row r="184" spans="1:7" s="208" customFormat="1" ht="42">
      <c r="A184" s="848" t="s">
        <v>2302</v>
      </c>
      <c r="B184" s="846" t="s">
        <v>2303</v>
      </c>
      <c r="C184" s="923" t="s">
        <v>2277</v>
      </c>
      <c r="D184" s="851">
        <v>0.15</v>
      </c>
      <c r="E184" s="923"/>
      <c r="F184" s="923">
        <f>D184*E184</f>
        <v>0</v>
      </c>
      <c r="G184" s="873"/>
    </row>
    <row r="185" spans="1:7" s="208" customFormat="1">
      <c r="A185" s="508"/>
      <c r="B185" s="533"/>
      <c r="C185" s="927"/>
      <c r="D185" s="927"/>
      <c r="E185" s="927"/>
      <c r="F185" s="927"/>
    </row>
    <row r="186" spans="1:7" s="208" customFormat="1" ht="87" customHeight="1">
      <c r="A186" s="848" t="s">
        <v>2304</v>
      </c>
      <c r="B186" s="846" t="s">
        <v>2305</v>
      </c>
      <c r="C186" s="923" t="s">
        <v>2277</v>
      </c>
      <c r="D186" s="851">
        <v>0.3</v>
      </c>
      <c r="E186" s="923"/>
      <c r="F186" s="923">
        <f>D186*E186</f>
        <v>0</v>
      </c>
      <c r="G186" s="874"/>
    </row>
    <row r="187" spans="1:7" s="208" customFormat="1">
      <c r="A187" s="508"/>
      <c r="B187" s="533"/>
      <c r="C187" s="927"/>
      <c r="D187" s="927"/>
      <c r="E187" s="927"/>
      <c r="F187" s="927"/>
    </row>
    <row r="188" spans="1:7" s="208" customFormat="1" ht="133.5" customHeight="1">
      <c r="A188" s="848" t="s">
        <v>2306</v>
      </c>
      <c r="B188" s="846" t="s">
        <v>2307</v>
      </c>
      <c r="C188" s="923" t="s">
        <v>2277</v>
      </c>
      <c r="D188" s="851">
        <v>0.65</v>
      </c>
      <c r="E188" s="923"/>
      <c r="F188" s="923">
        <f>D188*E188</f>
        <v>0</v>
      </c>
      <c r="G188" s="873"/>
    </row>
    <row r="189" spans="1:7" s="208" customFormat="1">
      <c r="A189" s="508"/>
      <c r="B189" s="533"/>
      <c r="C189" s="927"/>
      <c r="D189" s="927"/>
      <c r="E189" s="927"/>
      <c r="F189" s="927"/>
    </row>
    <row r="190" spans="1:7" s="208" customFormat="1" ht="60" customHeight="1">
      <c r="A190" s="848" t="s">
        <v>2308</v>
      </c>
      <c r="B190" s="846" t="s">
        <v>2309</v>
      </c>
      <c r="C190" s="923" t="s">
        <v>2310</v>
      </c>
      <c r="D190" s="851">
        <v>1</v>
      </c>
      <c r="E190" s="923"/>
      <c r="F190" s="923">
        <f>D190*E190</f>
        <v>0</v>
      </c>
      <c r="G190" s="873"/>
    </row>
    <row r="191" spans="1:7" s="208" customFormat="1">
      <c r="A191" s="875"/>
      <c r="B191" s="876"/>
      <c r="C191" s="928"/>
      <c r="D191" s="851"/>
      <c r="E191" s="923"/>
      <c r="F191" s="923"/>
      <c r="G191" s="877"/>
    </row>
    <row r="192" spans="1:7" s="208" customFormat="1" ht="54.75" customHeight="1">
      <c r="A192" s="848" t="s">
        <v>2311</v>
      </c>
      <c r="B192" s="846" t="s">
        <v>2312</v>
      </c>
      <c r="C192" s="923" t="s">
        <v>2277</v>
      </c>
      <c r="D192" s="851">
        <v>0.45</v>
      </c>
      <c r="E192" s="923"/>
      <c r="F192" s="923">
        <f>D192*E192</f>
        <v>0</v>
      </c>
      <c r="G192" s="873"/>
    </row>
    <row r="193" spans="1:6" s="208" customFormat="1">
      <c r="A193" s="508"/>
      <c r="B193" s="533"/>
      <c r="C193" s="927"/>
      <c r="D193" s="927"/>
      <c r="E193" s="927"/>
      <c r="F193" s="927"/>
    </row>
    <row r="194" spans="1:6" s="208" customFormat="1">
      <c r="A194" s="871" t="s">
        <v>1318</v>
      </c>
      <c r="B194" s="533" t="s">
        <v>1223</v>
      </c>
      <c r="C194" s="927"/>
      <c r="D194" s="927"/>
      <c r="E194" s="927"/>
      <c r="F194" s="927"/>
    </row>
    <row r="195" spans="1:6" s="208" customFormat="1">
      <c r="A195" s="508"/>
      <c r="B195" s="533"/>
      <c r="C195" s="927"/>
      <c r="D195" s="927"/>
      <c r="E195" s="927"/>
      <c r="F195" s="927"/>
    </row>
    <row r="196" spans="1:6" s="847" customFormat="1" ht="29.25" customHeight="1">
      <c r="A196" s="848" t="s">
        <v>2313</v>
      </c>
      <c r="B196" s="846" t="s">
        <v>2314</v>
      </c>
      <c r="C196" s="849"/>
      <c r="D196" s="851"/>
      <c r="E196" s="849"/>
      <c r="F196" s="849"/>
    </row>
    <row r="197" spans="1:6" s="847" customFormat="1" ht="15.6">
      <c r="A197" s="850"/>
      <c r="B197" s="846" t="s">
        <v>537</v>
      </c>
      <c r="C197" s="922"/>
      <c r="D197" s="922"/>
      <c r="E197" s="922"/>
      <c r="F197" s="922"/>
    </row>
    <row r="198" spans="1:6" s="847" customFormat="1" ht="15">
      <c r="A198" s="848"/>
      <c r="B198" s="846" t="s">
        <v>2286</v>
      </c>
      <c r="C198" s="849" t="s">
        <v>258</v>
      </c>
      <c r="D198" s="851">
        <v>1</v>
      </c>
      <c r="E198" s="851"/>
      <c r="F198" s="849">
        <f>D198*E198</f>
        <v>0</v>
      </c>
    </row>
    <row r="199" spans="1:6" s="208" customFormat="1">
      <c r="A199" s="508"/>
      <c r="B199" s="533"/>
      <c r="C199" s="927"/>
      <c r="D199" s="927"/>
      <c r="E199" s="927"/>
      <c r="F199" s="927"/>
    </row>
    <row r="200" spans="1:6" s="208" customFormat="1" ht="26.4">
      <c r="A200" s="848" t="s">
        <v>2315</v>
      </c>
      <c r="B200" s="846" t="s">
        <v>2316</v>
      </c>
      <c r="C200" s="849" t="s">
        <v>258</v>
      </c>
      <c r="D200" s="851">
        <v>1</v>
      </c>
      <c r="E200" s="849"/>
      <c r="F200" s="849">
        <f>D200*E200</f>
        <v>0</v>
      </c>
    </row>
    <row r="201" spans="1:6" s="847" customFormat="1" ht="15.6">
      <c r="A201" s="850"/>
      <c r="B201" s="846" t="s">
        <v>537</v>
      </c>
      <c r="C201" s="922"/>
      <c r="D201" s="922"/>
      <c r="E201" s="922"/>
      <c r="F201" s="922"/>
    </row>
    <row r="202" spans="1:6" s="208" customFormat="1">
      <c r="A202" s="848"/>
      <c r="B202" s="846"/>
      <c r="C202" s="849"/>
      <c r="D202" s="851"/>
      <c r="E202" s="849"/>
      <c r="F202" s="849"/>
    </row>
    <row r="203" spans="1:6" s="208" customFormat="1" ht="95.25" customHeight="1">
      <c r="A203" s="848" t="s">
        <v>2317</v>
      </c>
      <c r="B203" s="878" t="s">
        <v>2689</v>
      </c>
      <c r="C203" s="929"/>
      <c r="D203" s="929"/>
      <c r="E203" s="929"/>
      <c r="F203" s="929"/>
    </row>
    <row r="204" spans="1:6" s="208" customFormat="1">
      <c r="A204" s="848"/>
      <c r="B204" s="878" t="s">
        <v>2318</v>
      </c>
      <c r="C204" s="849"/>
      <c r="D204" s="851"/>
      <c r="E204" s="849"/>
      <c r="F204" s="849"/>
    </row>
    <row r="205" spans="1:6" s="208" customFormat="1">
      <c r="A205" s="848"/>
      <c r="B205" s="878" t="s">
        <v>2319</v>
      </c>
      <c r="C205" s="849" t="s">
        <v>1133</v>
      </c>
      <c r="D205" s="851">
        <v>2.5</v>
      </c>
      <c r="E205" s="849"/>
      <c r="F205" s="849">
        <f>D205*E205</f>
        <v>0</v>
      </c>
    </row>
    <row r="206" spans="1:6" s="208" customFormat="1">
      <c r="A206" s="848"/>
      <c r="B206" s="878"/>
      <c r="C206" s="849"/>
      <c r="D206" s="851"/>
      <c r="E206" s="849"/>
      <c r="F206" s="849"/>
    </row>
    <row r="207" spans="1:6" s="208" customFormat="1" ht="67.5" customHeight="1">
      <c r="A207" s="848" t="s">
        <v>2320</v>
      </c>
      <c r="B207" s="830" t="s">
        <v>2690</v>
      </c>
      <c r="C207" s="879"/>
      <c r="D207" s="929"/>
      <c r="E207" s="879"/>
      <c r="F207" s="879"/>
    </row>
    <row r="208" spans="1:6" s="208" customFormat="1" ht="15.75" customHeight="1">
      <c r="A208" s="848"/>
      <c r="B208" s="830" t="s">
        <v>537</v>
      </c>
      <c r="C208" s="879"/>
      <c r="D208" s="929"/>
      <c r="E208" s="879"/>
      <c r="F208" s="879"/>
    </row>
    <row r="209" spans="1:7" s="208" customFormat="1">
      <c r="A209" s="848"/>
      <c r="B209" s="830" t="s">
        <v>2321</v>
      </c>
      <c r="C209" s="849" t="s">
        <v>258</v>
      </c>
      <c r="D209" s="851">
        <v>1</v>
      </c>
      <c r="E209" s="849"/>
      <c r="F209" s="849">
        <f>D209*E209</f>
        <v>0</v>
      </c>
    </row>
    <row r="210" spans="1:7" s="208" customFormat="1">
      <c r="A210" s="880"/>
      <c r="B210" s="846"/>
      <c r="C210" s="849"/>
      <c r="D210" s="851"/>
      <c r="E210" s="849"/>
      <c r="F210" s="849"/>
    </row>
    <row r="211" spans="1:7" s="208" customFormat="1" ht="52.8">
      <c r="A211" s="848" t="s">
        <v>2322</v>
      </c>
      <c r="B211" s="846" t="s">
        <v>2691</v>
      </c>
      <c r="C211" s="849"/>
      <c r="D211" s="851"/>
      <c r="E211" s="849"/>
      <c r="F211" s="849"/>
    </row>
    <row r="212" spans="1:7" s="208" customFormat="1" ht="15.75" customHeight="1">
      <c r="A212" s="848"/>
      <c r="B212" s="830" t="s">
        <v>537</v>
      </c>
      <c r="C212" s="849"/>
      <c r="D212" s="851"/>
      <c r="E212" s="849"/>
      <c r="F212" s="849"/>
    </row>
    <row r="213" spans="1:7" s="208" customFormat="1" ht="16.5" customHeight="1">
      <c r="A213" s="848"/>
      <c r="B213" s="830" t="s">
        <v>2323</v>
      </c>
      <c r="C213" s="849" t="s">
        <v>258</v>
      </c>
      <c r="D213" s="851">
        <v>1</v>
      </c>
      <c r="E213" s="849"/>
      <c r="F213" s="849">
        <f>D213*E213</f>
        <v>0</v>
      </c>
      <c r="G213" s="881">
        <f>SUM(F203:F213)</f>
        <v>0</v>
      </c>
    </row>
    <row r="214" spans="1:7" s="208" customFormat="1" ht="16.5" customHeight="1">
      <c r="A214" s="848"/>
      <c r="B214" s="830"/>
      <c r="C214" s="849"/>
      <c r="D214" s="851"/>
      <c r="E214" s="849"/>
      <c r="F214" s="849"/>
      <c r="G214" s="881"/>
    </row>
    <row r="215" spans="1:7" s="208" customFormat="1">
      <c r="A215" s="848" t="s">
        <v>2324</v>
      </c>
      <c r="B215" s="846" t="s">
        <v>2325</v>
      </c>
      <c r="C215" s="929"/>
      <c r="D215" s="929"/>
      <c r="E215" s="929"/>
      <c r="F215" s="929"/>
    </row>
    <row r="216" spans="1:7" s="208" customFormat="1" ht="15.75" customHeight="1">
      <c r="A216" s="848"/>
      <c r="B216" s="830" t="s">
        <v>537</v>
      </c>
      <c r="C216" s="849" t="s">
        <v>258</v>
      </c>
      <c r="D216" s="851">
        <v>1</v>
      </c>
      <c r="E216" s="849"/>
      <c r="F216" s="849">
        <f>D216*E216</f>
        <v>0</v>
      </c>
    </row>
    <row r="217" spans="1:7" s="208" customFormat="1">
      <c r="A217" s="880"/>
      <c r="B217" s="846"/>
      <c r="C217" s="849"/>
      <c r="D217" s="851"/>
      <c r="E217" s="849"/>
      <c r="F217" s="849"/>
    </row>
    <row r="218" spans="1:7" s="208" customFormat="1">
      <c r="A218" s="848" t="s">
        <v>2326</v>
      </c>
      <c r="B218" s="846" t="s">
        <v>2327</v>
      </c>
      <c r="C218" s="929"/>
      <c r="D218" s="929"/>
      <c r="E218" s="929"/>
      <c r="F218" s="929"/>
    </row>
    <row r="219" spans="1:7" s="208" customFormat="1" ht="15.75" customHeight="1">
      <c r="A219" s="848"/>
      <c r="B219" s="830" t="s">
        <v>1218</v>
      </c>
      <c r="C219" s="849" t="s">
        <v>1133</v>
      </c>
      <c r="D219" s="851">
        <v>2</v>
      </c>
      <c r="E219" s="849"/>
      <c r="F219" s="849">
        <f>D219*E219</f>
        <v>0</v>
      </c>
    </row>
    <row r="220" spans="1:7" s="208" customFormat="1">
      <c r="A220" s="880"/>
      <c r="B220" s="846"/>
      <c r="C220" s="849"/>
      <c r="D220" s="851"/>
      <c r="E220" s="849"/>
      <c r="F220" s="849"/>
    </row>
    <row r="221" spans="1:7" s="208" customFormat="1">
      <c r="A221" s="848" t="s">
        <v>2328</v>
      </c>
      <c r="B221" s="846" t="s">
        <v>2329</v>
      </c>
      <c r="C221" s="929"/>
      <c r="D221" s="929"/>
      <c r="E221" s="929"/>
      <c r="F221" s="929"/>
    </row>
    <row r="222" spans="1:7" s="208" customFormat="1" ht="15.75" customHeight="1">
      <c r="A222" s="848"/>
      <c r="B222" s="830" t="s">
        <v>1218</v>
      </c>
      <c r="C222" s="849" t="s">
        <v>1133</v>
      </c>
      <c r="D222" s="851">
        <v>1</v>
      </c>
      <c r="E222" s="849"/>
      <c r="F222" s="849">
        <f>D222*E222</f>
        <v>0</v>
      </c>
    </row>
    <row r="223" spans="1:7" s="208" customFormat="1">
      <c r="A223" s="848"/>
      <c r="B223" s="846"/>
      <c r="C223" s="849"/>
      <c r="D223" s="851"/>
      <c r="E223" s="849"/>
      <c r="F223" s="849"/>
    </row>
    <row r="224" spans="1:7" s="208" customFormat="1" ht="26.4">
      <c r="A224" s="848" t="s">
        <v>2330</v>
      </c>
      <c r="B224" s="846" t="s">
        <v>2331</v>
      </c>
      <c r="C224" s="849"/>
      <c r="D224" s="851"/>
      <c r="E224" s="849"/>
      <c r="F224" s="849"/>
    </row>
    <row r="225" spans="1:7" s="208" customFormat="1" ht="15.75" customHeight="1">
      <c r="A225" s="848"/>
      <c r="B225" s="830" t="s">
        <v>537</v>
      </c>
      <c r="C225" s="849" t="s">
        <v>258</v>
      </c>
      <c r="D225" s="851">
        <v>1</v>
      </c>
      <c r="E225" s="849"/>
      <c r="F225" s="849">
        <f>D225*E225</f>
        <v>0</v>
      </c>
    </row>
    <row r="226" spans="1:7" s="208" customFormat="1">
      <c r="A226" s="848"/>
      <c r="B226" s="846"/>
      <c r="C226" s="849"/>
      <c r="D226" s="851"/>
      <c r="E226" s="849"/>
      <c r="F226" s="849"/>
    </row>
    <row r="227" spans="1:7" s="884" customFormat="1" ht="52.8">
      <c r="A227" s="882" t="s">
        <v>2332</v>
      </c>
      <c r="B227" s="10" t="s">
        <v>2333</v>
      </c>
      <c r="C227" s="883"/>
      <c r="D227" s="507"/>
      <c r="E227" s="883"/>
      <c r="F227" s="883"/>
    </row>
    <row r="228" spans="1:7" s="208" customFormat="1" ht="15.75" customHeight="1">
      <c r="A228" s="848"/>
      <c r="B228" s="830" t="s">
        <v>537</v>
      </c>
      <c r="C228" s="849" t="s">
        <v>258</v>
      </c>
      <c r="D228" s="851">
        <v>1</v>
      </c>
      <c r="E228" s="849"/>
      <c r="F228" s="849">
        <f>D228*E228</f>
        <v>0</v>
      </c>
    </row>
    <row r="229" spans="1:7" s="208" customFormat="1">
      <c r="A229" s="880"/>
      <c r="B229" s="846"/>
      <c r="C229" s="849"/>
      <c r="D229" s="851"/>
      <c r="E229" s="849"/>
      <c r="F229" s="849"/>
    </row>
    <row r="230" spans="1:7" s="208" customFormat="1" ht="52.8">
      <c r="A230" s="848" t="s">
        <v>2334</v>
      </c>
      <c r="B230" s="846" t="s">
        <v>2335</v>
      </c>
      <c r="C230" s="849"/>
      <c r="D230" s="851"/>
      <c r="E230" s="849"/>
      <c r="F230" s="849"/>
      <c r="G230" s="881">
        <f>SUM(F167:F230)</f>
        <v>0</v>
      </c>
    </row>
    <row r="231" spans="1:7" s="133" customFormat="1">
      <c r="A231" s="161"/>
      <c r="B231" s="687" t="s">
        <v>338</v>
      </c>
      <c r="C231" s="16" t="s">
        <v>1134</v>
      </c>
      <c r="D231" s="853">
        <v>1</v>
      </c>
      <c r="E231" s="209"/>
      <c r="F231" s="209">
        <f>D231*E231</f>
        <v>0</v>
      </c>
    </row>
    <row r="232" spans="1:7" s="208" customFormat="1" ht="13.8" thickBot="1">
      <c r="A232" s="508"/>
      <c r="B232" s="533"/>
      <c r="C232" s="927"/>
      <c r="D232" s="927"/>
      <c r="E232" s="927"/>
      <c r="F232" s="927"/>
    </row>
    <row r="233" spans="1:7" s="133" customFormat="1" ht="13.8" thickBot="1">
      <c r="A233" s="688"/>
      <c r="B233" s="689" t="s">
        <v>2336</v>
      </c>
      <c r="C233" s="721"/>
      <c r="D233" s="721"/>
      <c r="E233" s="722"/>
      <c r="F233" s="216">
        <f>SUM(F184:F231)</f>
        <v>0</v>
      </c>
    </row>
    <row r="234" spans="1:7" s="208" customFormat="1">
      <c r="A234" s="508"/>
      <c r="B234" s="533"/>
      <c r="C234" s="927"/>
      <c r="D234" s="927"/>
      <c r="E234" s="927"/>
      <c r="F234" s="927"/>
    </row>
    <row r="235" spans="1:7" s="208" customFormat="1">
      <c r="A235" s="867" t="s">
        <v>1319</v>
      </c>
      <c r="B235" s="868" t="s">
        <v>2337</v>
      </c>
      <c r="C235" s="869"/>
      <c r="D235" s="870"/>
      <c r="E235" s="925"/>
      <c r="F235" s="926"/>
    </row>
    <row r="236" spans="1:7" s="208" customFormat="1">
      <c r="A236" s="508"/>
      <c r="B236" s="533"/>
      <c r="C236" s="927"/>
      <c r="D236" s="927"/>
      <c r="E236" s="927"/>
      <c r="F236" s="927"/>
    </row>
    <row r="237" spans="1:7" s="208" customFormat="1" ht="67.5" customHeight="1">
      <c r="A237" s="848" t="s">
        <v>1320</v>
      </c>
      <c r="B237" s="830" t="s">
        <v>2690</v>
      </c>
      <c r="C237" s="879"/>
      <c r="D237" s="929"/>
      <c r="E237" s="879"/>
      <c r="F237" s="879"/>
    </row>
    <row r="238" spans="1:7" s="208" customFormat="1" ht="15.75" customHeight="1">
      <c r="A238" s="848"/>
      <c r="B238" s="830" t="s">
        <v>537</v>
      </c>
      <c r="C238" s="879"/>
      <c r="D238" s="929"/>
      <c r="E238" s="879"/>
      <c r="F238" s="879"/>
    </row>
    <row r="239" spans="1:7" s="208" customFormat="1">
      <c r="A239" s="848"/>
      <c r="B239" s="830" t="s">
        <v>2321</v>
      </c>
      <c r="C239" s="849" t="s">
        <v>258</v>
      </c>
      <c r="D239" s="851">
        <v>1</v>
      </c>
      <c r="E239" s="849"/>
      <c r="F239" s="849">
        <f>D239*E239</f>
        <v>0</v>
      </c>
    </row>
    <row r="240" spans="1:7" s="208" customFormat="1">
      <c r="A240" s="848"/>
      <c r="B240" s="830"/>
      <c r="C240" s="849"/>
      <c r="D240" s="851"/>
      <c r="E240" s="849"/>
      <c r="F240" s="849"/>
    </row>
    <row r="241" spans="1:7" s="208" customFormat="1" ht="79.2">
      <c r="A241" s="848" t="s">
        <v>1321</v>
      </c>
      <c r="B241" s="878" t="s">
        <v>2692</v>
      </c>
      <c r="C241" s="929"/>
      <c r="D241" s="929"/>
      <c r="E241" s="929"/>
      <c r="F241" s="929"/>
    </row>
    <row r="242" spans="1:7" s="208" customFormat="1">
      <c r="A242" s="848"/>
      <c r="B242" s="878" t="s">
        <v>2318</v>
      </c>
      <c r="C242" s="849"/>
      <c r="D242" s="851"/>
      <c r="E242" s="849"/>
      <c r="F242" s="849"/>
    </row>
    <row r="243" spans="1:7" s="208" customFormat="1">
      <c r="A243" s="848"/>
      <c r="B243" s="878" t="s">
        <v>2338</v>
      </c>
      <c r="C243" s="849" t="s">
        <v>1133</v>
      </c>
      <c r="D243" s="851">
        <v>5</v>
      </c>
      <c r="E243" s="849"/>
      <c r="F243" s="849">
        <f>D243*E243</f>
        <v>0</v>
      </c>
    </row>
    <row r="244" spans="1:7" s="208" customFormat="1">
      <c r="A244" s="508"/>
      <c r="B244" s="533"/>
      <c r="C244" s="927"/>
      <c r="D244" s="927"/>
      <c r="E244" s="927"/>
      <c r="F244" s="927"/>
    </row>
    <row r="245" spans="1:7" s="208" customFormat="1" ht="13.5" customHeight="1">
      <c r="A245" s="848" t="s">
        <v>1322</v>
      </c>
      <c r="B245" s="846" t="s">
        <v>2339</v>
      </c>
      <c r="C245" s="849"/>
      <c r="D245" s="851"/>
      <c r="E245" s="849"/>
      <c r="F245" s="849"/>
    </row>
    <row r="246" spans="1:7" s="208" customFormat="1" ht="13.5" customHeight="1">
      <c r="A246" s="848"/>
      <c r="B246" s="846" t="s">
        <v>537</v>
      </c>
      <c r="C246" s="849"/>
      <c r="D246" s="851"/>
      <c r="E246" s="849"/>
      <c r="F246" s="849"/>
    </row>
    <row r="247" spans="1:7" s="208" customFormat="1">
      <c r="A247" s="848"/>
      <c r="B247" s="846" t="s">
        <v>1188</v>
      </c>
      <c r="C247" s="849" t="s">
        <v>258</v>
      </c>
      <c r="D247" s="851">
        <v>1</v>
      </c>
      <c r="E247" s="849"/>
      <c r="F247" s="849">
        <f>D247*E247</f>
        <v>0</v>
      </c>
    </row>
    <row r="248" spans="1:7" s="208" customFormat="1" ht="13.8" thickBot="1">
      <c r="A248" s="508"/>
      <c r="B248" s="533"/>
      <c r="C248" s="927"/>
      <c r="D248" s="927"/>
      <c r="E248" s="927"/>
      <c r="F248" s="927"/>
    </row>
    <row r="249" spans="1:7" s="133" customFormat="1" ht="13.8" thickBot="1">
      <c r="A249" s="688"/>
      <c r="B249" s="689" t="s">
        <v>2340</v>
      </c>
      <c r="C249" s="721"/>
      <c r="D249" s="721"/>
      <c r="E249" s="722"/>
      <c r="F249" s="216">
        <f>SUM(F239:F247)</f>
        <v>0</v>
      </c>
    </row>
    <row r="250" spans="1:7" s="208" customFormat="1">
      <c r="A250" s="508"/>
      <c r="B250" s="533"/>
      <c r="C250" s="927"/>
      <c r="D250" s="927"/>
      <c r="E250" s="927"/>
      <c r="F250" s="927"/>
    </row>
    <row r="251" spans="1:7" s="872" customFormat="1">
      <c r="A251" s="508"/>
      <c r="B251" s="885"/>
      <c r="C251" s="903"/>
      <c r="D251" s="870"/>
      <c r="E251" s="930"/>
      <c r="F251" s="930"/>
    </row>
    <row r="252" spans="1:7" s="208" customFormat="1" ht="26.4">
      <c r="A252" s="867" t="s">
        <v>1323</v>
      </c>
      <c r="B252" s="868" t="s">
        <v>2341</v>
      </c>
      <c r="C252" s="869"/>
      <c r="D252" s="870"/>
      <c r="E252" s="925"/>
      <c r="F252" s="926"/>
    </row>
    <row r="253" spans="1:7" s="625" customFormat="1" ht="13.8">
      <c r="A253" s="886"/>
      <c r="B253" s="887"/>
      <c r="C253" s="931"/>
      <c r="D253" s="929"/>
      <c r="E253" s="888"/>
      <c r="F253" s="931"/>
    </row>
    <row r="254" spans="1:7" s="208" customFormat="1" ht="53.25" customHeight="1">
      <c r="A254" s="889" t="s">
        <v>1324</v>
      </c>
      <c r="B254" s="890" t="s">
        <v>2708</v>
      </c>
      <c r="C254" s="218" t="s">
        <v>1134</v>
      </c>
      <c r="D254" s="211">
        <v>1</v>
      </c>
      <c r="E254" s="212"/>
      <c r="F254" s="212">
        <f>D254*E254</f>
        <v>0</v>
      </c>
      <c r="G254" s="881"/>
    </row>
    <row r="255" spans="1:7" s="208" customFormat="1" ht="15.75" customHeight="1">
      <c r="A255" s="891"/>
      <c r="B255" s="892"/>
      <c r="C255" s="929"/>
      <c r="D255" s="929"/>
      <c r="E255" s="879"/>
      <c r="F255" s="929"/>
    </row>
    <row r="256" spans="1:7" s="208" customFormat="1" ht="66.75" customHeight="1">
      <c r="A256" s="893" t="s">
        <v>1325</v>
      </c>
      <c r="B256" s="890" t="s">
        <v>2342</v>
      </c>
      <c r="C256" s="218" t="s">
        <v>1134</v>
      </c>
      <c r="D256" s="851">
        <v>1</v>
      </c>
      <c r="E256" s="212"/>
      <c r="F256" s="849">
        <f>D256*E256</f>
        <v>0</v>
      </c>
    </row>
    <row r="257" spans="1:7" s="894" customFormat="1">
      <c r="A257" s="871"/>
      <c r="B257" s="8"/>
      <c r="C257" s="507"/>
      <c r="D257" s="851"/>
      <c r="E257" s="507"/>
      <c r="F257" s="507"/>
    </row>
    <row r="258" spans="1:7" s="208" customFormat="1" ht="66">
      <c r="A258" s="893" t="s">
        <v>1326</v>
      </c>
      <c r="B258" s="890" t="s">
        <v>2343</v>
      </c>
      <c r="C258" s="932"/>
      <c r="D258" s="932"/>
      <c r="E258" s="851"/>
      <c r="F258" s="849"/>
    </row>
    <row r="259" spans="1:7" s="208" customFormat="1">
      <c r="A259" s="891"/>
      <c r="B259" s="890" t="s">
        <v>2344</v>
      </c>
      <c r="C259" s="851" t="s">
        <v>1133</v>
      </c>
      <c r="D259" s="851">
        <v>5</v>
      </c>
      <c r="E259" s="507"/>
      <c r="F259" s="849">
        <f>D259*E259</f>
        <v>0</v>
      </c>
    </row>
    <row r="260" spans="1:7" s="208" customFormat="1" ht="15.6">
      <c r="A260" s="891"/>
      <c r="B260" s="890" t="s">
        <v>2345</v>
      </c>
      <c r="C260" s="933" t="s">
        <v>1984</v>
      </c>
      <c r="D260" s="851">
        <v>0.2</v>
      </c>
      <c r="E260" s="507"/>
      <c r="F260" s="849">
        <f>D260*E260</f>
        <v>0</v>
      </c>
    </row>
    <row r="261" spans="1:7" s="208" customFormat="1" ht="26.4">
      <c r="A261" s="891"/>
      <c r="B261" s="895" t="s">
        <v>2346</v>
      </c>
      <c r="C261" s="932"/>
      <c r="D261" s="851"/>
      <c r="E261" s="851"/>
      <c r="F261" s="849"/>
    </row>
    <row r="262" spans="1:7" s="208" customFormat="1">
      <c r="A262" s="891"/>
      <c r="B262" s="896"/>
      <c r="C262" s="932"/>
      <c r="D262" s="851"/>
      <c r="E262" s="851"/>
      <c r="F262" s="849"/>
    </row>
    <row r="263" spans="1:7" s="208" customFormat="1" ht="39.6">
      <c r="A263" s="893" t="s">
        <v>1327</v>
      </c>
      <c r="B263" s="890" t="s">
        <v>2347</v>
      </c>
      <c r="C263" s="218" t="s">
        <v>1134</v>
      </c>
      <c r="D263" s="851">
        <v>1</v>
      </c>
      <c r="E263" s="849"/>
      <c r="F263" s="849">
        <f>D263*E263</f>
        <v>0</v>
      </c>
    </row>
    <row r="264" spans="1:7" s="208" customFormat="1">
      <c r="A264" s="891"/>
      <c r="B264" s="896"/>
      <c r="C264" s="932"/>
      <c r="D264" s="851"/>
      <c r="E264" s="507"/>
      <c r="F264" s="849"/>
    </row>
    <row r="265" spans="1:7" s="208" customFormat="1" ht="31.5" customHeight="1">
      <c r="A265" s="893" t="s">
        <v>2348</v>
      </c>
      <c r="B265" s="52" t="s">
        <v>2349</v>
      </c>
      <c r="C265" s="218" t="s">
        <v>1134</v>
      </c>
      <c r="D265" s="851">
        <v>1</v>
      </c>
      <c r="E265" s="849"/>
      <c r="F265" s="849">
        <f>D265*E265</f>
        <v>0</v>
      </c>
      <c r="G265" s="881"/>
    </row>
    <row r="266" spans="1:7" s="872" customFormat="1" ht="13.8" thickBot="1">
      <c r="A266" s="508"/>
      <c r="B266" s="885"/>
      <c r="C266" s="903"/>
      <c r="D266" s="870"/>
      <c r="E266" s="930"/>
      <c r="F266" s="930"/>
    </row>
    <row r="267" spans="1:7" s="133" customFormat="1" ht="27" thickBot="1">
      <c r="A267" s="688"/>
      <c r="B267" s="689" t="s">
        <v>2350</v>
      </c>
      <c r="C267" s="721"/>
      <c r="D267" s="721"/>
      <c r="E267" s="722"/>
      <c r="F267" s="216">
        <f>SUM(F254:F265)</f>
        <v>0</v>
      </c>
    </row>
    <row r="268" spans="1:7" s="872" customFormat="1">
      <c r="A268" s="508"/>
      <c r="B268" s="885"/>
      <c r="C268" s="903"/>
      <c r="D268" s="870"/>
      <c r="E268" s="930"/>
      <c r="F268" s="930"/>
    </row>
    <row r="269" spans="1:7" s="542" customFormat="1">
      <c r="A269" s="897" t="s">
        <v>1328</v>
      </c>
      <c r="B269" s="868" t="s">
        <v>2192</v>
      </c>
      <c r="C269" s="869"/>
      <c r="D269" s="870"/>
      <c r="E269" s="925"/>
      <c r="F269" s="870"/>
    </row>
    <row r="270" spans="1:7" s="542" customFormat="1">
      <c r="A270" s="898"/>
      <c r="B270" s="899"/>
      <c r="C270" s="869"/>
      <c r="D270" s="870"/>
      <c r="E270" s="900"/>
      <c r="F270" s="870"/>
    </row>
    <row r="271" spans="1:7" s="542" customFormat="1">
      <c r="A271" s="901"/>
      <c r="B271" s="902"/>
      <c r="C271" s="903"/>
      <c r="D271" s="870"/>
      <c r="E271" s="903"/>
      <c r="F271" s="870"/>
    </row>
    <row r="272" spans="1:7" s="208" customFormat="1" ht="90" customHeight="1">
      <c r="A272" s="893" t="s">
        <v>1329</v>
      </c>
      <c r="B272" s="52" t="s">
        <v>2351</v>
      </c>
      <c r="C272" s="218" t="s">
        <v>1134</v>
      </c>
      <c r="D272" s="664">
        <v>1</v>
      </c>
      <c r="E272" s="664"/>
      <c r="F272" s="664">
        <f>D272*E272</f>
        <v>0</v>
      </c>
    </row>
    <row r="273" spans="1:6" s="208" customFormat="1">
      <c r="A273" s="891"/>
      <c r="B273" s="52"/>
      <c r="C273" s="664"/>
      <c r="D273" s="664"/>
      <c r="E273" s="664"/>
      <c r="F273" s="664"/>
    </row>
    <row r="274" spans="1:6" s="208" customFormat="1" ht="57.75" customHeight="1">
      <c r="A274" s="893" t="s">
        <v>1330</v>
      </c>
      <c r="B274" s="52" t="s">
        <v>2352</v>
      </c>
      <c r="C274" s="218" t="s">
        <v>1134</v>
      </c>
      <c r="D274" s="664">
        <v>1</v>
      </c>
      <c r="E274" s="664"/>
      <c r="F274" s="664">
        <f>D274*E274</f>
        <v>0</v>
      </c>
    </row>
    <row r="275" spans="1:6" s="542" customFormat="1">
      <c r="A275" s="901"/>
      <c r="B275" s="902"/>
      <c r="C275" s="903"/>
      <c r="D275" s="870"/>
      <c r="E275" s="903"/>
      <c r="F275" s="870"/>
    </row>
    <row r="276" spans="1:6" s="542" customFormat="1" ht="13.8" thickBot="1">
      <c r="A276" s="904"/>
      <c r="B276" s="905"/>
      <c r="C276" s="864"/>
      <c r="D276" s="865"/>
      <c r="E276" s="906"/>
      <c r="F276" s="865"/>
    </row>
    <row r="277" spans="1:6" s="542" customFormat="1" ht="13.8" thickBot="1">
      <c r="A277" s="907"/>
      <c r="B277" s="908" t="s">
        <v>2353</v>
      </c>
      <c r="C277" s="921"/>
      <c r="D277" s="934"/>
      <c r="E277" s="934"/>
      <c r="F277" s="909">
        <f>SUM(F271:F275)</f>
        <v>0</v>
      </c>
    </row>
    <row r="278" spans="1:6" s="542" customFormat="1">
      <c r="A278" s="698"/>
      <c r="B278" s="699"/>
      <c r="C278" s="154"/>
      <c r="D278" s="772"/>
      <c r="E278" s="212"/>
      <c r="F278" s="211"/>
    </row>
    <row r="279" spans="1:6" s="542" customFormat="1" ht="13.8">
      <c r="A279" s="698"/>
      <c r="B279" s="700"/>
      <c r="C279" s="910"/>
      <c r="D279" s="911"/>
      <c r="E279" s="912"/>
      <c r="F279" s="724"/>
    </row>
    <row r="280" spans="1:6" s="542" customFormat="1" ht="13.8" thickBot="1">
      <c r="A280" s="701" t="s">
        <v>529</v>
      </c>
      <c r="B280" s="702" t="s">
        <v>2354</v>
      </c>
      <c r="C280" s="913"/>
      <c r="D280" s="914"/>
      <c r="E280" s="914"/>
      <c r="F280" s="915"/>
    </row>
    <row r="281" spans="1:6" s="542" customFormat="1" ht="14.4" thickTop="1">
      <c r="A281" s="703"/>
      <c r="B281" s="700"/>
      <c r="C281" s="910"/>
      <c r="D281" s="911"/>
      <c r="E281" s="912"/>
      <c r="F281" s="724"/>
    </row>
    <row r="282" spans="1:6" s="542" customFormat="1" ht="13.8">
      <c r="A282" s="704" t="s">
        <v>1307</v>
      </c>
      <c r="B282" s="705" t="s">
        <v>1161</v>
      </c>
      <c r="C282" s="916"/>
      <c r="D282" s="917"/>
      <c r="E282" s="918"/>
      <c r="F282" s="172">
        <f>F176</f>
        <v>0</v>
      </c>
    </row>
    <row r="283" spans="1:6" s="542" customFormat="1" ht="13.8">
      <c r="A283" s="706"/>
      <c r="B283" s="700"/>
      <c r="C283" s="910"/>
      <c r="D283" s="911"/>
      <c r="E283" s="912"/>
      <c r="F283" s="754"/>
    </row>
    <row r="284" spans="1:6" s="542" customFormat="1" ht="13.8">
      <c r="A284" s="704" t="s">
        <v>1316</v>
      </c>
      <c r="B284" s="919" t="s">
        <v>2301</v>
      </c>
      <c r="C284" s="916"/>
      <c r="D284" s="917"/>
      <c r="E284" s="918"/>
      <c r="F284" s="779">
        <f>F233</f>
        <v>0</v>
      </c>
    </row>
    <row r="285" spans="1:6" s="542" customFormat="1" ht="13.8">
      <c r="A285" s="706"/>
      <c r="B285" s="700"/>
      <c r="C285" s="910"/>
      <c r="D285" s="911"/>
      <c r="E285" s="912"/>
      <c r="F285" s="754"/>
    </row>
    <row r="286" spans="1:6" s="542" customFormat="1" ht="13.8">
      <c r="A286" s="704" t="s">
        <v>1319</v>
      </c>
      <c r="B286" s="705" t="s">
        <v>2337</v>
      </c>
      <c r="C286" s="916"/>
      <c r="D286" s="917"/>
      <c r="E286" s="918"/>
      <c r="F286" s="779">
        <f>F249</f>
        <v>0</v>
      </c>
    </row>
    <row r="287" spans="1:6" s="542" customFormat="1" ht="13.8">
      <c r="A287" s="706"/>
      <c r="B287" s="707"/>
      <c r="C287" s="910"/>
      <c r="D287" s="911"/>
      <c r="E287" s="912"/>
      <c r="F287" s="213"/>
    </row>
    <row r="288" spans="1:6" s="542" customFormat="1" ht="26.4">
      <c r="A288" s="704" t="s">
        <v>1323</v>
      </c>
      <c r="B288" s="705" t="s">
        <v>2341</v>
      </c>
      <c r="C288" s="916"/>
      <c r="D288" s="917"/>
      <c r="E288" s="918"/>
      <c r="F288" s="779">
        <f>F267</f>
        <v>0</v>
      </c>
    </row>
    <row r="289" spans="1:6" s="542" customFormat="1" ht="13.8">
      <c r="A289" s="706"/>
      <c r="B289" s="710"/>
      <c r="C289" s="910"/>
      <c r="D289" s="911"/>
      <c r="E289" s="912"/>
      <c r="F289" s="213"/>
    </row>
    <row r="290" spans="1:6" s="542" customFormat="1" ht="13.8">
      <c r="A290" s="704" t="s">
        <v>1328</v>
      </c>
      <c r="B290" s="709" t="s">
        <v>2192</v>
      </c>
      <c r="C290" s="916"/>
      <c r="D290" s="917"/>
      <c r="E290" s="918"/>
      <c r="F290" s="779">
        <f>F277</f>
        <v>0</v>
      </c>
    </row>
    <row r="291" spans="1:6" s="542" customFormat="1" ht="13.8">
      <c r="A291" s="706"/>
      <c r="B291" s="710"/>
      <c r="C291" s="910"/>
      <c r="D291" s="911"/>
      <c r="E291" s="912"/>
      <c r="F291" s="213"/>
    </row>
    <row r="292" spans="1:6" s="542" customFormat="1" ht="13.8" thickBot="1">
      <c r="A292" s="711" t="s">
        <v>529</v>
      </c>
      <c r="B292" s="712" t="s">
        <v>2355</v>
      </c>
      <c r="C292" s="170"/>
      <c r="D292" s="785"/>
      <c r="E292" s="920"/>
      <c r="F292" s="787">
        <f>SUM(F282:F291)</f>
        <v>0</v>
      </c>
    </row>
    <row r="293" spans="1:6">
      <c r="A293" s="94"/>
      <c r="B293" s="95"/>
      <c r="C293" s="150"/>
      <c r="D293" s="151"/>
      <c r="E293" s="151"/>
      <c r="F293" s="151"/>
    </row>
    <row r="294" spans="1:6">
      <c r="A294" s="215"/>
      <c r="B294" s="215"/>
      <c r="C294" s="127"/>
      <c r="D294" s="127"/>
      <c r="E294" s="128"/>
      <c r="F294" s="128"/>
    </row>
  </sheetData>
  <mergeCells count="4">
    <mergeCell ref="A28:F28"/>
    <mergeCell ref="C46:F46"/>
    <mergeCell ref="C57:F57"/>
    <mergeCell ref="C58:F58"/>
  </mergeCells>
  <printOptions horizontalCentered="1"/>
  <pageMargins left="0.70866141732283472" right="0.43307086614173229" top="0.86614173228346458" bottom="0.74803149606299213" header="0.31496062992125984" footer="0.31496062992125984"/>
  <pageSetup paperSize="9" scale="88" orientation="portrait" r:id="rId1"/>
  <headerFooter>
    <oddHeader>&amp;L&amp;"Arial,Bold"&amp;8&amp;K01+018PAVILJON I - CJELOVITA OBNOVA ZGRADE
&amp;R&amp;"Arial,Bold"&amp;8&amp;K01+018TROŠKOVNIK</oddHeader>
    <oddFooter>&amp;L&amp;"Arial,Bold"&amp;8 025/21-GP
&amp;R&amp;"Arial,Bold"&amp;8&amp;K01+017&amp;F
&amp;A
&amp;P</oddFooter>
  </headerFooter>
  <rowBreaks count="5" manualBreakCount="5">
    <brk id="59" max="16383" man="1"/>
    <brk id="130" max="16383" man="1"/>
    <brk id="179" max="16383" man="1"/>
    <brk id="234" max="16383" man="1"/>
    <brk id="268"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D6768-3D40-4D22-8915-DCD7A9EE9115}">
  <sheetPr codeName="Sheet15"/>
  <dimension ref="A3:L205"/>
  <sheetViews>
    <sheetView showZeros="0" view="pageBreakPreview" zoomScale="88" zoomScaleNormal="100" zoomScaleSheetLayoutView="88" workbookViewId="0">
      <selection activeCell="F91" sqref="F91"/>
    </sheetView>
  </sheetViews>
  <sheetFormatPr defaultRowHeight="13.2"/>
  <cols>
    <col min="1" max="1" width="10.375" style="481" customWidth="1"/>
    <col min="2" max="2" width="55.375" style="482" customWidth="1"/>
    <col min="3" max="3" width="8.875" style="483" customWidth="1"/>
    <col min="4" max="4" width="10.875" style="483" customWidth="1"/>
    <col min="5" max="5" width="12.375" style="483" customWidth="1"/>
    <col min="6" max="6" width="15.75" style="483" customWidth="1"/>
    <col min="7" max="7" width="45.375" style="499" customWidth="1"/>
    <col min="8" max="256" width="9.125" style="480"/>
    <col min="257" max="257" width="9.25" style="480" customWidth="1"/>
    <col min="258" max="258" width="55.375" style="480" customWidth="1"/>
    <col min="259" max="259" width="7.625" style="480" customWidth="1"/>
    <col min="260" max="260" width="9.75" style="480" customWidth="1"/>
    <col min="261" max="261" width="15.625" style="480" customWidth="1"/>
    <col min="262" max="262" width="15.75" style="480" customWidth="1"/>
    <col min="263" max="512" width="9.125" style="480"/>
    <col min="513" max="513" width="9.25" style="480" customWidth="1"/>
    <col min="514" max="514" width="55.375" style="480" customWidth="1"/>
    <col min="515" max="515" width="7.625" style="480" customWidth="1"/>
    <col min="516" max="516" width="9.75" style="480" customWidth="1"/>
    <col min="517" max="517" width="15.625" style="480" customWidth="1"/>
    <col min="518" max="518" width="15.75" style="480" customWidth="1"/>
    <col min="519" max="768" width="9.125" style="480"/>
    <col min="769" max="769" width="9.25" style="480" customWidth="1"/>
    <col min="770" max="770" width="55.375" style="480" customWidth="1"/>
    <col min="771" max="771" width="7.625" style="480" customWidth="1"/>
    <col min="772" max="772" width="9.75" style="480" customWidth="1"/>
    <col min="773" max="773" width="15.625" style="480" customWidth="1"/>
    <col min="774" max="774" width="15.75" style="480" customWidth="1"/>
    <col min="775" max="1024" width="9.125" style="480"/>
    <col min="1025" max="1025" width="9.25" style="480" customWidth="1"/>
    <col min="1026" max="1026" width="55.375" style="480" customWidth="1"/>
    <col min="1027" max="1027" width="7.625" style="480" customWidth="1"/>
    <col min="1028" max="1028" width="9.75" style="480" customWidth="1"/>
    <col min="1029" max="1029" width="15.625" style="480" customWidth="1"/>
    <col min="1030" max="1030" width="15.75" style="480" customWidth="1"/>
    <col min="1031" max="1280" width="9.125" style="480"/>
    <col min="1281" max="1281" width="9.25" style="480" customWidth="1"/>
    <col min="1282" max="1282" width="55.375" style="480" customWidth="1"/>
    <col min="1283" max="1283" width="7.625" style="480" customWidth="1"/>
    <col min="1284" max="1284" width="9.75" style="480" customWidth="1"/>
    <col min="1285" max="1285" width="15.625" style="480" customWidth="1"/>
    <col min="1286" max="1286" width="15.75" style="480" customWidth="1"/>
    <col min="1287" max="1536" width="9.125" style="480"/>
    <col min="1537" max="1537" width="9.25" style="480" customWidth="1"/>
    <col min="1538" max="1538" width="55.375" style="480" customWidth="1"/>
    <col min="1539" max="1539" width="7.625" style="480" customWidth="1"/>
    <col min="1540" max="1540" width="9.75" style="480" customWidth="1"/>
    <col min="1541" max="1541" width="15.625" style="480" customWidth="1"/>
    <col min="1542" max="1542" width="15.75" style="480" customWidth="1"/>
    <col min="1543" max="1792" width="9.125" style="480"/>
    <col min="1793" max="1793" width="9.25" style="480" customWidth="1"/>
    <col min="1794" max="1794" width="55.375" style="480" customWidth="1"/>
    <col min="1795" max="1795" width="7.625" style="480" customWidth="1"/>
    <col min="1796" max="1796" width="9.75" style="480" customWidth="1"/>
    <col min="1797" max="1797" width="15.625" style="480" customWidth="1"/>
    <col min="1798" max="1798" width="15.75" style="480" customWidth="1"/>
    <col min="1799" max="2048" width="9.125" style="480"/>
    <col min="2049" max="2049" width="9.25" style="480" customWidth="1"/>
    <col min="2050" max="2050" width="55.375" style="480" customWidth="1"/>
    <col min="2051" max="2051" width="7.625" style="480" customWidth="1"/>
    <col min="2052" max="2052" width="9.75" style="480" customWidth="1"/>
    <col min="2053" max="2053" width="15.625" style="480" customWidth="1"/>
    <col min="2054" max="2054" width="15.75" style="480" customWidth="1"/>
    <col min="2055" max="2304" width="9.125" style="480"/>
    <col min="2305" max="2305" width="9.25" style="480" customWidth="1"/>
    <col min="2306" max="2306" width="55.375" style="480" customWidth="1"/>
    <col min="2307" max="2307" width="7.625" style="480" customWidth="1"/>
    <col min="2308" max="2308" width="9.75" style="480" customWidth="1"/>
    <col min="2309" max="2309" width="15.625" style="480" customWidth="1"/>
    <col min="2310" max="2310" width="15.75" style="480" customWidth="1"/>
    <col min="2311" max="2560" width="9.125" style="480"/>
    <col min="2561" max="2561" width="9.25" style="480" customWidth="1"/>
    <col min="2562" max="2562" width="55.375" style="480" customWidth="1"/>
    <col min="2563" max="2563" width="7.625" style="480" customWidth="1"/>
    <col min="2564" max="2564" width="9.75" style="480" customWidth="1"/>
    <col min="2565" max="2565" width="15.625" style="480" customWidth="1"/>
    <col min="2566" max="2566" width="15.75" style="480" customWidth="1"/>
    <col min="2567" max="2816" width="9.125" style="480"/>
    <col min="2817" max="2817" width="9.25" style="480" customWidth="1"/>
    <col min="2818" max="2818" width="55.375" style="480" customWidth="1"/>
    <col min="2819" max="2819" width="7.625" style="480" customWidth="1"/>
    <col min="2820" max="2820" width="9.75" style="480" customWidth="1"/>
    <col min="2821" max="2821" width="15.625" style="480" customWidth="1"/>
    <col min="2822" max="2822" width="15.75" style="480" customWidth="1"/>
    <col min="2823" max="3072" width="9.125" style="480"/>
    <col min="3073" max="3073" width="9.25" style="480" customWidth="1"/>
    <col min="3074" max="3074" width="55.375" style="480" customWidth="1"/>
    <col min="3075" max="3075" width="7.625" style="480" customWidth="1"/>
    <col min="3076" max="3076" width="9.75" style="480" customWidth="1"/>
    <col min="3077" max="3077" width="15.625" style="480" customWidth="1"/>
    <col min="3078" max="3078" width="15.75" style="480" customWidth="1"/>
    <col min="3079" max="3328" width="9.125" style="480"/>
    <col min="3329" max="3329" width="9.25" style="480" customWidth="1"/>
    <col min="3330" max="3330" width="55.375" style="480" customWidth="1"/>
    <col min="3331" max="3331" width="7.625" style="480" customWidth="1"/>
    <col min="3332" max="3332" width="9.75" style="480" customWidth="1"/>
    <col min="3333" max="3333" width="15.625" style="480" customWidth="1"/>
    <col min="3334" max="3334" width="15.75" style="480" customWidth="1"/>
    <col min="3335" max="3584" width="9.125" style="480"/>
    <col min="3585" max="3585" width="9.25" style="480" customWidth="1"/>
    <col min="3586" max="3586" width="55.375" style="480" customWidth="1"/>
    <col min="3587" max="3587" width="7.625" style="480" customWidth="1"/>
    <col min="3588" max="3588" width="9.75" style="480" customWidth="1"/>
    <col min="3589" max="3589" width="15.625" style="480" customWidth="1"/>
    <col min="3590" max="3590" width="15.75" style="480" customWidth="1"/>
    <col min="3591" max="3840" width="9.125" style="480"/>
    <col min="3841" max="3841" width="9.25" style="480" customWidth="1"/>
    <col min="3842" max="3842" width="55.375" style="480" customWidth="1"/>
    <col min="3843" max="3843" width="7.625" style="480" customWidth="1"/>
    <col min="3844" max="3844" width="9.75" style="480" customWidth="1"/>
    <col min="3845" max="3845" width="15.625" style="480" customWidth="1"/>
    <col min="3846" max="3846" width="15.75" style="480" customWidth="1"/>
    <col min="3847" max="4096" width="9.125" style="480"/>
    <col min="4097" max="4097" width="9.25" style="480" customWidth="1"/>
    <col min="4098" max="4098" width="55.375" style="480" customWidth="1"/>
    <col min="4099" max="4099" width="7.625" style="480" customWidth="1"/>
    <col min="4100" max="4100" width="9.75" style="480" customWidth="1"/>
    <col min="4101" max="4101" width="15.625" style="480" customWidth="1"/>
    <col min="4102" max="4102" width="15.75" style="480" customWidth="1"/>
    <col min="4103" max="4352" width="9.125" style="480"/>
    <col min="4353" max="4353" width="9.25" style="480" customWidth="1"/>
    <col min="4354" max="4354" width="55.375" style="480" customWidth="1"/>
    <col min="4355" max="4355" width="7.625" style="480" customWidth="1"/>
    <col min="4356" max="4356" width="9.75" style="480" customWidth="1"/>
    <col min="4357" max="4357" width="15.625" style="480" customWidth="1"/>
    <col min="4358" max="4358" width="15.75" style="480" customWidth="1"/>
    <col min="4359" max="4608" width="9.125" style="480"/>
    <col min="4609" max="4609" width="9.25" style="480" customWidth="1"/>
    <col min="4610" max="4610" width="55.375" style="480" customWidth="1"/>
    <col min="4611" max="4611" width="7.625" style="480" customWidth="1"/>
    <col min="4612" max="4612" width="9.75" style="480" customWidth="1"/>
    <col min="4613" max="4613" width="15.625" style="480" customWidth="1"/>
    <col min="4614" max="4614" width="15.75" style="480" customWidth="1"/>
    <col min="4615" max="4864" width="9.125" style="480"/>
    <col min="4865" max="4865" width="9.25" style="480" customWidth="1"/>
    <col min="4866" max="4866" width="55.375" style="480" customWidth="1"/>
    <col min="4867" max="4867" width="7.625" style="480" customWidth="1"/>
    <col min="4868" max="4868" width="9.75" style="480" customWidth="1"/>
    <col min="4869" max="4869" width="15.625" style="480" customWidth="1"/>
    <col min="4870" max="4870" width="15.75" style="480" customWidth="1"/>
    <col min="4871" max="5120" width="9.125" style="480"/>
    <col min="5121" max="5121" width="9.25" style="480" customWidth="1"/>
    <col min="5122" max="5122" width="55.375" style="480" customWidth="1"/>
    <col min="5123" max="5123" width="7.625" style="480" customWidth="1"/>
    <col min="5124" max="5124" width="9.75" style="480" customWidth="1"/>
    <col min="5125" max="5125" width="15.625" style="480" customWidth="1"/>
    <col min="5126" max="5126" width="15.75" style="480" customWidth="1"/>
    <col min="5127" max="5376" width="9.125" style="480"/>
    <col min="5377" max="5377" width="9.25" style="480" customWidth="1"/>
    <col min="5378" max="5378" width="55.375" style="480" customWidth="1"/>
    <col min="5379" max="5379" width="7.625" style="480" customWidth="1"/>
    <col min="5380" max="5380" width="9.75" style="480" customWidth="1"/>
    <col min="5381" max="5381" width="15.625" style="480" customWidth="1"/>
    <col min="5382" max="5382" width="15.75" style="480" customWidth="1"/>
    <col min="5383" max="5632" width="9.125" style="480"/>
    <col min="5633" max="5633" width="9.25" style="480" customWidth="1"/>
    <col min="5634" max="5634" width="55.375" style="480" customWidth="1"/>
    <col min="5635" max="5635" width="7.625" style="480" customWidth="1"/>
    <col min="5636" max="5636" width="9.75" style="480" customWidth="1"/>
    <col min="5637" max="5637" width="15.625" style="480" customWidth="1"/>
    <col min="5638" max="5638" width="15.75" style="480" customWidth="1"/>
    <col min="5639" max="5888" width="9.125" style="480"/>
    <col min="5889" max="5889" width="9.25" style="480" customWidth="1"/>
    <col min="5890" max="5890" width="55.375" style="480" customWidth="1"/>
    <col min="5891" max="5891" width="7.625" style="480" customWidth="1"/>
    <col min="5892" max="5892" width="9.75" style="480" customWidth="1"/>
    <col min="5893" max="5893" width="15.625" style="480" customWidth="1"/>
    <col min="5894" max="5894" width="15.75" style="480" customWidth="1"/>
    <col min="5895" max="6144" width="9.125" style="480"/>
    <col min="6145" max="6145" width="9.25" style="480" customWidth="1"/>
    <col min="6146" max="6146" width="55.375" style="480" customWidth="1"/>
    <col min="6147" max="6147" width="7.625" style="480" customWidth="1"/>
    <col min="6148" max="6148" width="9.75" style="480" customWidth="1"/>
    <col min="6149" max="6149" width="15.625" style="480" customWidth="1"/>
    <col min="6150" max="6150" width="15.75" style="480" customWidth="1"/>
    <col min="6151" max="6400" width="9.125" style="480"/>
    <col min="6401" max="6401" width="9.25" style="480" customWidth="1"/>
    <col min="6402" max="6402" width="55.375" style="480" customWidth="1"/>
    <col min="6403" max="6403" width="7.625" style="480" customWidth="1"/>
    <col min="6404" max="6404" width="9.75" style="480" customWidth="1"/>
    <col min="6405" max="6405" width="15.625" style="480" customWidth="1"/>
    <col min="6406" max="6406" width="15.75" style="480" customWidth="1"/>
    <col min="6407" max="6656" width="9.125" style="480"/>
    <col min="6657" max="6657" width="9.25" style="480" customWidth="1"/>
    <col min="6658" max="6658" width="55.375" style="480" customWidth="1"/>
    <col min="6659" max="6659" width="7.625" style="480" customWidth="1"/>
    <col min="6660" max="6660" width="9.75" style="480" customWidth="1"/>
    <col min="6661" max="6661" width="15.625" style="480" customWidth="1"/>
    <col min="6662" max="6662" width="15.75" style="480" customWidth="1"/>
    <col min="6663" max="6912" width="9.125" style="480"/>
    <col min="6913" max="6913" width="9.25" style="480" customWidth="1"/>
    <col min="6914" max="6914" width="55.375" style="480" customWidth="1"/>
    <col min="6915" max="6915" width="7.625" style="480" customWidth="1"/>
    <col min="6916" max="6916" width="9.75" style="480" customWidth="1"/>
    <col min="6917" max="6917" width="15.625" style="480" customWidth="1"/>
    <col min="6918" max="6918" width="15.75" style="480" customWidth="1"/>
    <col min="6919" max="7168" width="9.125" style="480"/>
    <col min="7169" max="7169" width="9.25" style="480" customWidth="1"/>
    <col min="7170" max="7170" width="55.375" style="480" customWidth="1"/>
    <col min="7171" max="7171" width="7.625" style="480" customWidth="1"/>
    <col min="7172" max="7172" width="9.75" style="480" customWidth="1"/>
    <col min="7173" max="7173" width="15.625" style="480" customWidth="1"/>
    <col min="7174" max="7174" width="15.75" style="480" customWidth="1"/>
    <col min="7175" max="7424" width="9.125" style="480"/>
    <col min="7425" max="7425" width="9.25" style="480" customWidth="1"/>
    <col min="7426" max="7426" width="55.375" style="480" customWidth="1"/>
    <col min="7427" max="7427" width="7.625" style="480" customWidth="1"/>
    <col min="7428" max="7428" width="9.75" style="480" customWidth="1"/>
    <col min="7429" max="7429" width="15.625" style="480" customWidth="1"/>
    <col min="7430" max="7430" width="15.75" style="480" customWidth="1"/>
    <col min="7431" max="7680" width="9.125" style="480"/>
    <col min="7681" max="7681" width="9.25" style="480" customWidth="1"/>
    <col min="7682" max="7682" width="55.375" style="480" customWidth="1"/>
    <col min="7683" max="7683" width="7.625" style="480" customWidth="1"/>
    <col min="7684" max="7684" width="9.75" style="480" customWidth="1"/>
    <col min="7685" max="7685" width="15.625" style="480" customWidth="1"/>
    <col min="7686" max="7686" width="15.75" style="480" customWidth="1"/>
    <col min="7687" max="7936" width="9.125" style="480"/>
    <col min="7937" max="7937" width="9.25" style="480" customWidth="1"/>
    <col min="7938" max="7938" width="55.375" style="480" customWidth="1"/>
    <col min="7939" max="7939" width="7.625" style="480" customWidth="1"/>
    <col min="7940" max="7940" width="9.75" style="480" customWidth="1"/>
    <col min="7941" max="7941" width="15.625" style="480" customWidth="1"/>
    <col min="7942" max="7942" width="15.75" style="480" customWidth="1"/>
    <col min="7943" max="8192" width="9.125" style="480"/>
    <col min="8193" max="8193" width="9.25" style="480" customWidth="1"/>
    <col min="8194" max="8194" width="55.375" style="480" customWidth="1"/>
    <col min="8195" max="8195" width="7.625" style="480" customWidth="1"/>
    <col min="8196" max="8196" width="9.75" style="480" customWidth="1"/>
    <col min="8197" max="8197" width="15.625" style="480" customWidth="1"/>
    <col min="8198" max="8198" width="15.75" style="480" customWidth="1"/>
    <col min="8199" max="8448" width="9.125" style="480"/>
    <col min="8449" max="8449" width="9.25" style="480" customWidth="1"/>
    <col min="8450" max="8450" width="55.375" style="480" customWidth="1"/>
    <col min="8451" max="8451" width="7.625" style="480" customWidth="1"/>
    <col min="8452" max="8452" width="9.75" style="480" customWidth="1"/>
    <col min="8453" max="8453" width="15.625" style="480" customWidth="1"/>
    <col min="8454" max="8454" width="15.75" style="480" customWidth="1"/>
    <col min="8455" max="8704" width="9.125" style="480"/>
    <col min="8705" max="8705" width="9.25" style="480" customWidth="1"/>
    <col min="8706" max="8706" width="55.375" style="480" customWidth="1"/>
    <col min="8707" max="8707" width="7.625" style="480" customWidth="1"/>
    <col min="8708" max="8708" width="9.75" style="480" customWidth="1"/>
    <col min="8709" max="8709" width="15.625" style="480" customWidth="1"/>
    <col min="8710" max="8710" width="15.75" style="480" customWidth="1"/>
    <col min="8711" max="8960" width="9.125" style="480"/>
    <col min="8961" max="8961" width="9.25" style="480" customWidth="1"/>
    <col min="8962" max="8962" width="55.375" style="480" customWidth="1"/>
    <col min="8963" max="8963" width="7.625" style="480" customWidth="1"/>
    <col min="8964" max="8964" width="9.75" style="480" customWidth="1"/>
    <col min="8965" max="8965" width="15.625" style="480" customWidth="1"/>
    <col min="8966" max="8966" width="15.75" style="480" customWidth="1"/>
    <col min="8967" max="9216" width="9.125" style="480"/>
    <col min="9217" max="9217" width="9.25" style="480" customWidth="1"/>
    <col min="9218" max="9218" width="55.375" style="480" customWidth="1"/>
    <col min="9219" max="9219" width="7.625" style="480" customWidth="1"/>
    <col min="9220" max="9220" width="9.75" style="480" customWidth="1"/>
    <col min="9221" max="9221" width="15.625" style="480" customWidth="1"/>
    <col min="9222" max="9222" width="15.75" style="480" customWidth="1"/>
    <col min="9223" max="9472" width="9.125" style="480"/>
    <col min="9473" max="9473" width="9.25" style="480" customWidth="1"/>
    <col min="9474" max="9474" width="55.375" style="480" customWidth="1"/>
    <col min="9475" max="9475" width="7.625" style="480" customWidth="1"/>
    <col min="9476" max="9476" width="9.75" style="480" customWidth="1"/>
    <col min="9477" max="9477" width="15.625" style="480" customWidth="1"/>
    <col min="9478" max="9478" width="15.75" style="480" customWidth="1"/>
    <col min="9479" max="9728" width="9.125" style="480"/>
    <col min="9729" max="9729" width="9.25" style="480" customWidth="1"/>
    <col min="9730" max="9730" width="55.375" style="480" customWidth="1"/>
    <col min="9731" max="9731" width="7.625" style="480" customWidth="1"/>
    <col min="9732" max="9732" width="9.75" style="480" customWidth="1"/>
    <col min="9733" max="9733" width="15.625" style="480" customWidth="1"/>
    <col min="9734" max="9734" width="15.75" style="480" customWidth="1"/>
    <col min="9735" max="9984" width="9.125" style="480"/>
    <col min="9985" max="9985" width="9.25" style="480" customWidth="1"/>
    <col min="9986" max="9986" width="55.375" style="480" customWidth="1"/>
    <col min="9987" max="9987" width="7.625" style="480" customWidth="1"/>
    <col min="9988" max="9988" width="9.75" style="480" customWidth="1"/>
    <col min="9989" max="9989" width="15.625" style="480" customWidth="1"/>
    <col min="9990" max="9990" width="15.75" style="480" customWidth="1"/>
    <col min="9991" max="10240" width="9.125" style="480"/>
    <col min="10241" max="10241" width="9.25" style="480" customWidth="1"/>
    <col min="10242" max="10242" width="55.375" style="480" customWidth="1"/>
    <col min="10243" max="10243" width="7.625" style="480" customWidth="1"/>
    <col min="10244" max="10244" width="9.75" style="480" customWidth="1"/>
    <col min="10245" max="10245" width="15.625" style="480" customWidth="1"/>
    <col min="10246" max="10246" width="15.75" style="480" customWidth="1"/>
    <col min="10247" max="10496" width="9.125" style="480"/>
    <col min="10497" max="10497" width="9.25" style="480" customWidth="1"/>
    <col min="10498" max="10498" width="55.375" style="480" customWidth="1"/>
    <col min="10499" max="10499" width="7.625" style="480" customWidth="1"/>
    <col min="10500" max="10500" width="9.75" style="480" customWidth="1"/>
    <col min="10501" max="10501" width="15.625" style="480" customWidth="1"/>
    <col min="10502" max="10502" width="15.75" style="480" customWidth="1"/>
    <col min="10503" max="10752" width="9.125" style="480"/>
    <col min="10753" max="10753" width="9.25" style="480" customWidth="1"/>
    <col min="10754" max="10754" width="55.375" style="480" customWidth="1"/>
    <col min="10755" max="10755" width="7.625" style="480" customWidth="1"/>
    <col min="10756" max="10756" width="9.75" style="480" customWidth="1"/>
    <col min="10757" max="10757" width="15.625" style="480" customWidth="1"/>
    <col min="10758" max="10758" width="15.75" style="480" customWidth="1"/>
    <col min="10759" max="11008" width="9.125" style="480"/>
    <col min="11009" max="11009" width="9.25" style="480" customWidth="1"/>
    <col min="11010" max="11010" width="55.375" style="480" customWidth="1"/>
    <col min="11011" max="11011" width="7.625" style="480" customWidth="1"/>
    <col min="11012" max="11012" width="9.75" style="480" customWidth="1"/>
    <col min="11013" max="11013" width="15.625" style="480" customWidth="1"/>
    <col min="11014" max="11014" width="15.75" style="480" customWidth="1"/>
    <col min="11015" max="11264" width="9.125" style="480"/>
    <col min="11265" max="11265" width="9.25" style="480" customWidth="1"/>
    <col min="11266" max="11266" width="55.375" style="480" customWidth="1"/>
    <col min="11267" max="11267" width="7.625" style="480" customWidth="1"/>
    <col min="11268" max="11268" width="9.75" style="480" customWidth="1"/>
    <col min="11269" max="11269" width="15.625" style="480" customWidth="1"/>
    <col min="11270" max="11270" width="15.75" style="480" customWidth="1"/>
    <col min="11271" max="11520" width="9.125" style="480"/>
    <col min="11521" max="11521" width="9.25" style="480" customWidth="1"/>
    <col min="11522" max="11522" width="55.375" style="480" customWidth="1"/>
    <col min="11523" max="11523" width="7.625" style="480" customWidth="1"/>
    <col min="11524" max="11524" width="9.75" style="480" customWidth="1"/>
    <col min="11525" max="11525" width="15.625" style="480" customWidth="1"/>
    <col min="11526" max="11526" width="15.75" style="480" customWidth="1"/>
    <col min="11527" max="11776" width="9.125" style="480"/>
    <col min="11777" max="11777" width="9.25" style="480" customWidth="1"/>
    <col min="11778" max="11778" width="55.375" style="480" customWidth="1"/>
    <col min="11779" max="11779" width="7.625" style="480" customWidth="1"/>
    <col min="11780" max="11780" width="9.75" style="480" customWidth="1"/>
    <col min="11781" max="11781" width="15.625" style="480" customWidth="1"/>
    <col min="11782" max="11782" width="15.75" style="480" customWidth="1"/>
    <col min="11783" max="12032" width="9.125" style="480"/>
    <col min="12033" max="12033" width="9.25" style="480" customWidth="1"/>
    <col min="12034" max="12034" width="55.375" style="480" customWidth="1"/>
    <col min="12035" max="12035" width="7.625" style="480" customWidth="1"/>
    <col min="12036" max="12036" width="9.75" style="480" customWidth="1"/>
    <col min="12037" max="12037" width="15.625" style="480" customWidth="1"/>
    <col min="12038" max="12038" width="15.75" style="480" customWidth="1"/>
    <col min="12039" max="12288" width="9.125" style="480"/>
    <col min="12289" max="12289" width="9.25" style="480" customWidth="1"/>
    <col min="12290" max="12290" width="55.375" style="480" customWidth="1"/>
    <col min="12291" max="12291" width="7.625" style="480" customWidth="1"/>
    <col min="12292" max="12292" width="9.75" style="480" customWidth="1"/>
    <col min="12293" max="12293" width="15.625" style="480" customWidth="1"/>
    <col min="12294" max="12294" width="15.75" style="480" customWidth="1"/>
    <col min="12295" max="12544" width="9.125" style="480"/>
    <col min="12545" max="12545" width="9.25" style="480" customWidth="1"/>
    <col min="12546" max="12546" width="55.375" style="480" customWidth="1"/>
    <col min="12547" max="12547" width="7.625" style="480" customWidth="1"/>
    <col min="12548" max="12548" width="9.75" style="480" customWidth="1"/>
    <col min="12549" max="12549" width="15.625" style="480" customWidth="1"/>
    <col min="12550" max="12550" width="15.75" style="480" customWidth="1"/>
    <col min="12551" max="12800" width="9.125" style="480"/>
    <col min="12801" max="12801" width="9.25" style="480" customWidth="1"/>
    <col min="12802" max="12802" width="55.375" style="480" customWidth="1"/>
    <col min="12803" max="12803" width="7.625" style="480" customWidth="1"/>
    <col min="12804" max="12804" width="9.75" style="480" customWidth="1"/>
    <col min="12805" max="12805" width="15.625" style="480" customWidth="1"/>
    <col min="12806" max="12806" width="15.75" style="480" customWidth="1"/>
    <col min="12807" max="13056" width="9.125" style="480"/>
    <col min="13057" max="13057" width="9.25" style="480" customWidth="1"/>
    <col min="13058" max="13058" width="55.375" style="480" customWidth="1"/>
    <col min="13059" max="13059" width="7.625" style="480" customWidth="1"/>
    <col min="13060" max="13060" width="9.75" style="480" customWidth="1"/>
    <col min="13061" max="13061" width="15.625" style="480" customWidth="1"/>
    <col min="13062" max="13062" width="15.75" style="480" customWidth="1"/>
    <col min="13063" max="13312" width="9.125" style="480"/>
    <col min="13313" max="13313" width="9.25" style="480" customWidth="1"/>
    <col min="13314" max="13314" width="55.375" style="480" customWidth="1"/>
    <col min="13315" max="13315" width="7.625" style="480" customWidth="1"/>
    <col min="13316" max="13316" width="9.75" style="480" customWidth="1"/>
    <col min="13317" max="13317" width="15.625" style="480" customWidth="1"/>
    <col min="13318" max="13318" width="15.75" style="480" customWidth="1"/>
    <col min="13319" max="13568" width="9.125" style="480"/>
    <col min="13569" max="13569" width="9.25" style="480" customWidth="1"/>
    <col min="13570" max="13570" width="55.375" style="480" customWidth="1"/>
    <col min="13571" max="13571" width="7.625" style="480" customWidth="1"/>
    <col min="13572" max="13572" width="9.75" style="480" customWidth="1"/>
    <col min="13573" max="13573" width="15.625" style="480" customWidth="1"/>
    <col min="13574" max="13574" width="15.75" style="480" customWidth="1"/>
    <col min="13575" max="13824" width="9.125" style="480"/>
    <col min="13825" max="13825" width="9.25" style="480" customWidth="1"/>
    <col min="13826" max="13826" width="55.375" style="480" customWidth="1"/>
    <col min="13827" max="13827" width="7.625" style="480" customWidth="1"/>
    <col min="13828" max="13828" width="9.75" style="480" customWidth="1"/>
    <col min="13829" max="13829" width="15.625" style="480" customWidth="1"/>
    <col min="13830" max="13830" width="15.75" style="480" customWidth="1"/>
    <col min="13831" max="14080" width="9.125" style="480"/>
    <col min="14081" max="14081" width="9.25" style="480" customWidth="1"/>
    <col min="14082" max="14082" width="55.375" style="480" customWidth="1"/>
    <col min="14083" max="14083" width="7.625" style="480" customWidth="1"/>
    <col min="14084" max="14084" width="9.75" style="480" customWidth="1"/>
    <col min="14085" max="14085" width="15.625" style="480" customWidth="1"/>
    <col min="14086" max="14086" width="15.75" style="480" customWidth="1"/>
    <col min="14087" max="14336" width="9.125" style="480"/>
    <col min="14337" max="14337" width="9.25" style="480" customWidth="1"/>
    <col min="14338" max="14338" width="55.375" style="480" customWidth="1"/>
    <col min="14339" max="14339" width="7.625" style="480" customWidth="1"/>
    <col min="14340" max="14340" width="9.75" style="480" customWidth="1"/>
    <col min="14341" max="14341" width="15.625" style="480" customWidth="1"/>
    <col min="14342" max="14342" width="15.75" style="480" customWidth="1"/>
    <col min="14343" max="14592" width="9.125" style="480"/>
    <col min="14593" max="14593" width="9.25" style="480" customWidth="1"/>
    <col min="14594" max="14594" width="55.375" style="480" customWidth="1"/>
    <col min="14595" max="14595" width="7.625" style="480" customWidth="1"/>
    <col min="14596" max="14596" width="9.75" style="480" customWidth="1"/>
    <col min="14597" max="14597" width="15.625" style="480" customWidth="1"/>
    <col min="14598" max="14598" width="15.75" style="480" customWidth="1"/>
    <col min="14599" max="14848" width="9.125" style="480"/>
    <col min="14849" max="14849" width="9.25" style="480" customWidth="1"/>
    <col min="14850" max="14850" width="55.375" style="480" customWidth="1"/>
    <col min="14851" max="14851" width="7.625" style="480" customWidth="1"/>
    <col min="14852" max="14852" width="9.75" style="480" customWidth="1"/>
    <col min="14853" max="14853" width="15.625" style="480" customWidth="1"/>
    <col min="14854" max="14854" width="15.75" style="480" customWidth="1"/>
    <col min="14855" max="15104" width="9.125" style="480"/>
    <col min="15105" max="15105" width="9.25" style="480" customWidth="1"/>
    <col min="15106" max="15106" width="55.375" style="480" customWidth="1"/>
    <col min="15107" max="15107" width="7.625" style="480" customWidth="1"/>
    <col min="15108" max="15108" width="9.75" style="480" customWidth="1"/>
    <col min="15109" max="15109" width="15.625" style="480" customWidth="1"/>
    <col min="15110" max="15110" width="15.75" style="480" customWidth="1"/>
    <col min="15111" max="15360" width="9.125" style="480"/>
    <col min="15361" max="15361" width="9.25" style="480" customWidth="1"/>
    <col min="15362" max="15362" width="55.375" style="480" customWidth="1"/>
    <col min="15363" max="15363" width="7.625" style="480" customWidth="1"/>
    <col min="15364" max="15364" width="9.75" style="480" customWidth="1"/>
    <col min="15365" max="15365" width="15.625" style="480" customWidth="1"/>
    <col min="15366" max="15366" width="15.75" style="480" customWidth="1"/>
    <col min="15367" max="15616" width="9.125" style="480"/>
    <col min="15617" max="15617" width="9.25" style="480" customWidth="1"/>
    <col min="15618" max="15618" width="55.375" style="480" customWidth="1"/>
    <col min="15619" max="15619" width="7.625" style="480" customWidth="1"/>
    <col min="15620" max="15620" width="9.75" style="480" customWidth="1"/>
    <col min="15621" max="15621" width="15.625" style="480" customWidth="1"/>
    <col min="15622" max="15622" width="15.75" style="480" customWidth="1"/>
    <col min="15623" max="15872" width="9.125" style="480"/>
    <col min="15873" max="15873" width="9.25" style="480" customWidth="1"/>
    <col min="15874" max="15874" width="55.375" style="480" customWidth="1"/>
    <col min="15875" max="15875" width="7.625" style="480" customWidth="1"/>
    <col min="15876" max="15876" width="9.75" style="480" customWidth="1"/>
    <col min="15877" max="15877" width="15.625" style="480" customWidth="1"/>
    <col min="15878" max="15878" width="15.75" style="480" customWidth="1"/>
    <col min="15879" max="16128" width="9.125" style="480"/>
    <col min="16129" max="16129" width="9.25" style="480" customWidth="1"/>
    <col min="16130" max="16130" width="55.375" style="480" customWidth="1"/>
    <col min="16131" max="16131" width="7.625" style="480" customWidth="1"/>
    <col min="16132" max="16132" width="9.75" style="480" customWidth="1"/>
    <col min="16133" max="16133" width="15.625" style="480" customWidth="1"/>
    <col min="16134" max="16134" width="15.75" style="480" customWidth="1"/>
    <col min="16135" max="16384" width="9.125" style="480"/>
  </cols>
  <sheetData>
    <row r="3" spans="2:2" ht="26.4">
      <c r="B3" s="124" t="s">
        <v>1050</v>
      </c>
    </row>
    <row r="5" spans="2:2">
      <c r="B5" s="482" t="s">
        <v>1020</v>
      </c>
    </row>
    <row r="6" spans="2:2" ht="39.6">
      <c r="B6" s="232" t="s">
        <v>1637</v>
      </c>
    </row>
    <row r="7" spans="2:2">
      <c r="B7" s="444"/>
    </row>
    <row r="8" spans="2:2">
      <c r="B8" s="444" t="s">
        <v>1051</v>
      </c>
    </row>
    <row r="9" spans="2:2">
      <c r="B9" s="232" t="s">
        <v>1638</v>
      </c>
    </row>
    <row r="10" spans="2:2">
      <c r="B10" s="444"/>
    </row>
    <row r="11" spans="2:2">
      <c r="B11" s="444" t="s">
        <v>1021</v>
      </c>
    </row>
    <row r="12" spans="2:2" ht="26.4">
      <c r="B12" s="445" t="s">
        <v>1639</v>
      </c>
    </row>
    <row r="13" spans="2:2">
      <c r="B13" s="444"/>
    </row>
    <row r="14" spans="2:2">
      <c r="B14" s="444" t="s">
        <v>1052</v>
      </c>
    </row>
    <row r="15" spans="2:2">
      <c r="B15" s="233" t="s">
        <v>1053</v>
      </c>
    </row>
    <row r="27" spans="1:6" ht="13.8" thickBot="1"/>
    <row r="28" spans="1:6" ht="18" thickBot="1">
      <c r="A28" s="1259" t="s">
        <v>1668</v>
      </c>
      <c r="B28" s="1264"/>
      <c r="C28" s="1264"/>
      <c r="D28" s="1264"/>
      <c r="E28" s="1264"/>
      <c r="F28" s="1265"/>
    </row>
    <row r="45" spans="3:6">
      <c r="C45" s="192" t="s">
        <v>1054</v>
      </c>
      <c r="D45" s="175"/>
      <c r="E45" s="176"/>
      <c r="F45" s="176"/>
    </row>
    <row r="46" spans="3:6">
      <c r="C46" s="1258" t="s">
        <v>1121</v>
      </c>
      <c r="D46" s="1258"/>
      <c r="E46" s="1258"/>
      <c r="F46" s="1258"/>
    </row>
    <row r="47" spans="3:6">
      <c r="C47" s="441"/>
      <c r="D47" s="441"/>
      <c r="E47" s="441"/>
      <c r="F47" s="441"/>
    </row>
    <row r="48" spans="3:6">
      <c r="C48" s="441"/>
      <c r="D48" s="441"/>
      <c r="E48" s="441"/>
      <c r="F48" s="441"/>
    </row>
    <row r="49" spans="1:7">
      <c r="C49" s="441"/>
      <c r="D49" s="441"/>
      <c r="E49" s="441"/>
      <c r="F49" s="441"/>
    </row>
    <row r="50" spans="1:7">
      <c r="C50" s="441"/>
      <c r="D50" s="441"/>
      <c r="E50" s="441"/>
      <c r="F50" s="441"/>
    </row>
    <row r="51" spans="1:7">
      <c r="C51" s="441"/>
      <c r="D51" s="441"/>
      <c r="E51" s="441"/>
      <c r="F51" s="441"/>
    </row>
    <row r="52" spans="1:7">
      <c r="C52" s="441"/>
      <c r="D52" s="441"/>
      <c r="E52" s="441"/>
      <c r="F52" s="441"/>
    </row>
    <row r="53" spans="1:7">
      <c r="C53" s="177"/>
      <c r="D53" s="177"/>
      <c r="E53" s="176"/>
      <c r="F53" s="176"/>
    </row>
    <row r="54" spans="1:7">
      <c r="C54" s="177"/>
      <c r="D54" s="177"/>
      <c r="E54" s="176"/>
      <c r="F54" s="176"/>
    </row>
    <row r="55" spans="1:7">
      <c r="C55" s="192"/>
      <c r="D55" s="175"/>
      <c r="E55" s="176"/>
      <c r="F55" s="176"/>
    </row>
    <row r="56" spans="1:7">
      <c r="C56" s="192"/>
      <c r="D56" s="175"/>
      <c r="E56" s="176"/>
      <c r="F56" s="176"/>
    </row>
    <row r="57" spans="1:7">
      <c r="C57" s="1258"/>
      <c r="D57" s="1258"/>
      <c r="E57" s="1258"/>
      <c r="F57" s="1258"/>
    </row>
    <row r="58" spans="1:7">
      <c r="C58" s="1258"/>
      <c r="D58" s="1258"/>
      <c r="E58" s="1258"/>
      <c r="F58" s="1258"/>
    </row>
    <row r="59" spans="1:7">
      <c r="C59" s="441"/>
      <c r="D59" s="441"/>
      <c r="E59" s="441"/>
      <c r="F59" s="441"/>
    </row>
    <row r="61" spans="1:7" s="59" customFormat="1" ht="10.199999999999999">
      <c r="A61" s="94"/>
      <c r="B61" s="95"/>
      <c r="C61" s="178"/>
      <c r="D61" s="179"/>
      <c r="E61" s="179"/>
      <c r="F61" s="179"/>
      <c r="G61" s="500"/>
    </row>
    <row r="62" spans="1:7">
      <c r="A62" s="50" t="s">
        <v>1120</v>
      </c>
      <c r="B62" s="51" t="s">
        <v>1295</v>
      </c>
      <c r="E62" s="484"/>
      <c r="F62" s="484"/>
    </row>
    <row r="63" spans="1:7">
      <c r="A63" s="50"/>
      <c r="B63" s="51"/>
      <c r="E63" s="484"/>
      <c r="F63" s="484"/>
    </row>
    <row r="64" spans="1:7">
      <c r="A64" s="106"/>
      <c r="B64" s="107" t="s">
        <v>190</v>
      </c>
      <c r="E64" s="484"/>
      <c r="F64" s="484"/>
    </row>
    <row r="65" spans="1:9">
      <c r="A65" s="50"/>
      <c r="B65" s="51"/>
      <c r="E65" s="484"/>
      <c r="F65" s="484"/>
    </row>
    <row r="66" spans="1:9" s="511" customFormat="1" ht="51" customHeight="1">
      <c r="A66" s="935"/>
      <c r="B66" s="936" t="s">
        <v>1610</v>
      </c>
      <c r="C66" s="937"/>
      <c r="D66" s="937"/>
      <c r="E66" s="937"/>
      <c r="F66" s="937"/>
      <c r="G66" s="501"/>
      <c r="H66" s="936"/>
      <c r="I66" s="936"/>
    </row>
    <row r="67" spans="1:9" s="511" customFormat="1" ht="12" customHeight="1">
      <c r="A67" s="935"/>
      <c r="B67" s="936"/>
      <c r="C67" s="937"/>
      <c r="D67" s="937"/>
      <c r="E67" s="937"/>
      <c r="F67" s="937"/>
      <c r="G67" s="501"/>
      <c r="H67" s="936"/>
      <c r="I67" s="936"/>
    </row>
    <row r="68" spans="1:9" s="511" customFormat="1" ht="56.25" customHeight="1">
      <c r="A68" s="935"/>
      <c r="B68" s="936" t="s">
        <v>1122</v>
      </c>
      <c r="C68" s="937"/>
      <c r="D68" s="937"/>
      <c r="E68" s="937"/>
      <c r="F68" s="937"/>
      <c r="G68" s="501"/>
      <c r="H68" s="936"/>
      <c r="I68" s="936"/>
    </row>
    <row r="69" spans="1:9" s="511" customFormat="1" ht="286.5" customHeight="1">
      <c r="A69" s="935"/>
      <c r="B69" s="936" t="s">
        <v>1611</v>
      </c>
      <c r="C69" s="937"/>
      <c r="D69" s="937"/>
      <c r="E69" s="937"/>
      <c r="F69" s="937"/>
      <c r="G69" s="501"/>
      <c r="H69" s="936"/>
      <c r="I69" s="936"/>
    </row>
    <row r="70" spans="1:9" s="511" customFormat="1" ht="16.5" customHeight="1">
      <c r="A70" s="935"/>
      <c r="B70" s="936"/>
      <c r="C70" s="937"/>
      <c r="D70" s="937"/>
      <c r="E70" s="937"/>
      <c r="F70" s="937"/>
      <c r="G70" s="938"/>
      <c r="H70" s="936"/>
      <c r="I70" s="936"/>
    </row>
    <row r="71" spans="1:9" s="511" customFormat="1" ht="68.25" customHeight="1">
      <c r="A71" s="935"/>
      <c r="B71" s="936" t="s">
        <v>1612</v>
      </c>
      <c r="C71" s="937"/>
      <c r="D71" s="937"/>
      <c r="E71" s="937"/>
      <c r="F71" s="937"/>
      <c r="G71" s="938"/>
      <c r="H71" s="936"/>
      <c r="I71" s="936"/>
    </row>
    <row r="72" spans="1:9" s="511" customFormat="1" ht="68.25" customHeight="1">
      <c r="A72" s="935"/>
      <c r="B72" s="936" t="s">
        <v>1123</v>
      </c>
      <c r="C72" s="937"/>
      <c r="D72" s="937"/>
      <c r="E72" s="937"/>
      <c r="F72" s="937"/>
      <c r="G72" s="501"/>
      <c r="H72" s="936"/>
      <c r="I72" s="936"/>
    </row>
    <row r="73" spans="1:9" s="511" customFormat="1" ht="79.8">
      <c r="A73" s="935"/>
      <c r="B73" s="936" t="s">
        <v>1124</v>
      </c>
      <c r="C73" s="937"/>
      <c r="D73" s="937"/>
      <c r="E73" s="937"/>
      <c r="F73" s="937"/>
      <c r="G73" s="501"/>
      <c r="H73" s="936"/>
      <c r="I73" s="936"/>
    </row>
    <row r="74" spans="1:9" s="511" customFormat="1" ht="38.25" customHeight="1">
      <c r="A74" s="935"/>
      <c r="B74" s="936" t="s">
        <v>1296</v>
      </c>
      <c r="C74" s="937"/>
      <c r="D74" s="937"/>
      <c r="E74" s="937"/>
      <c r="F74" s="937"/>
      <c r="G74" s="501"/>
      <c r="H74" s="936"/>
      <c r="I74" s="936"/>
    </row>
    <row r="75" spans="1:9" s="511" customFormat="1" ht="33.75" customHeight="1">
      <c r="A75" s="935"/>
      <c r="B75" s="936" t="s">
        <v>1297</v>
      </c>
      <c r="C75" s="937"/>
      <c r="D75" s="937"/>
      <c r="E75" s="937"/>
      <c r="F75" s="937"/>
      <c r="G75" s="501"/>
      <c r="H75" s="936"/>
      <c r="I75" s="936"/>
    </row>
    <row r="76" spans="1:9" s="511" customFormat="1" ht="61.5" customHeight="1">
      <c r="A76" s="935"/>
      <c r="B76" s="936" t="s">
        <v>1298</v>
      </c>
      <c r="C76" s="937"/>
      <c r="D76" s="937"/>
      <c r="E76" s="937"/>
      <c r="F76" s="937"/>
      <c r="G76" s="501"/>
      <c r="H76" s="936"/>
      <c r="I76" s="936"/>
    </row>
    <row r="77" spans="1:9" s="511" customFormat="1" ht="53.25" customHeight="1">
      <c r="A77" s="935"/>
      <c r="B77" s="939" t="s">
        <v>1299</v>
      </c>
      <c r="C77" s="937"/>
      <c r="D77" s="937"/>
      <c r="E77" s="937"/>
      <c r="F77" s="937"/>
      <c r="G77" s="940"/>
    </row>
    <row r="78" spans="1:9" s="511" customFormat="1" ht="53.25" customHeight="1">
      <c r="A78" s="935"/>
      <c r="B78" s="939" t="s">
        <v>1300</v>
      </c>
      <c r="C78" s="937"/>
      <c r="D78" s="937"/>
      <c r="E78" s="937"/>
      <c r="F78" s="937"/>
      <c r="G78" s="940"/>
    </row>
    <row r="79" spans="1:9" s="511" customFormat="1" ht="66.75" customHeight="1">
      <c r="A79" s="935"/>
      <c r="B79" s="939" t="s">
        <v>1301</v>
      </c>
      <c r="C79" s="941"/>
      <c r="D79" s="941"/>
      <c r="E79" s="942"/>
      <c r="F79" s="942"/>
      <c r="G79" s="940"/>
    </row>
    <row r="80" spans="1:9" s="511" customFormat="1" ht="30" customHeight="1">
      <c r="A80" s="935"/>
      <c r="B80" s="939" t="s">
        <v>1302</v>
      </c>
      <c r="C80" s="941"/>
      <c r="D80" s="941"/>
      <c r="E80" s="942"/>
      <c r="F80" s="942"/>
      <c r="G80" s="940"/>
    </row>
    <row r="81" spans="1:7" s="511" customFormat="1" ht="18" customHeight="1">
      <c r="A81" s="935"/>
      <c r="B81" s="939" t="s">
        <v>1303</v>
      </c>
      <c r="C81" s="941"/>
      <c r="D81" s="941"/>
      <c r="E81" s="942"/>
      <c r="F81" s="942"/>
      <c r="G81" s="940"/>
    </row>
    <row r="82" spans="1:7" s="511" customFormat="1" ht="29.25" customHeight="1">
      <c r="A82" s="935"/>
      <c r="B82" s="939" t="s">
        <v>1304</v>
      </c>
      <c r="C82" s="941"/>
      <c r="D82" s="941"/>
      <c r="E82" s="942"/>
      <c r="F82" s="942"/>
      <c r="G82" s="940"/>
    </row>
    <row r="83" spans="1:7" s="511" customFormat="1" ht="69" customHeight="1">
      <c r="A83" s="935"/>
      <c r="B83" s="943" t="s">
        <v>1305</v>
      </c>
      <c r="C83" s="944"/>
      <c r="D83" s="944"/>
      <c r="E83" s="945"/>
      <c r="F83" s="945"/>
      <c r="G83" s="940"/>
    </row>
    <row r="84" spans="1:7" s="511" customFormat="1" ht="54.75" customHeight="1">
      <c r="A84" s="935"/>
      <c r="B84" s="943" t="s">
        <v>1613</v>
      </c>
      <c r="C84" s="944"/>
      <c r="D84" s="944"/>
      <c r="E84" s="945"/>
      <c r="F84" s="945"/>
      <c r="G84" s="504"/>
    </row>
    <row r="85" spans="1:7" s="511" customFormat="1" ht="78.75" customHeight="1">
      <c r="A85" s="935"/>
      <c r="B85" s="943" t="s">
        <v>1306</v>
      </c>
      <c r="C85" s="944"/>
      <c r="D85" s="944"/>
      <c r="E85" s="945"/>
      <c r="F85" s="945"/>
      <c r="G85" s="940"/>
    </row>
    <row r="86" spans="1:7">
      <c r="A86" s="50"/>
      <c r="B86" s="487"/>
      <c r="C86" s="502"/>
      <c r="D86" s="502"/>
      <c r="E86" s="503"/>
      <c r="F86" s="503"/>
    </row>
    <row r="87" spans="1:7" s="59" customFormat="1" ht="20.399999999999999">
      <c r="A87" s="67" t="s">
        <v>350</v>
      </c>
      <c r="B87" s="65" t="s">
        <v>351</v>
      </c>
      <c r="C87" s="65" t="s">
        <v>352</v>
      </c>
      <c r="D87" s="66" t="s">
        <v>353</v>
      </c>
      <c r="E87" s="66" t="s">
        <v>354</v>
      </c>
      <c r="F87" s="66" t="s">
        <v>355</v>
      </c>
      <c r="G87" s="500"/>
    </row>
    <row r="88" spans="1:7">
      <c r="A88" s="50"/>
      <c r="B88" s="51"/>
      <c r="E88" s="484"/>
      <c r="F88" s="484"/>
    </row>
    <row r="89" spans="1:7" s="839" customFormat="1">
      <c r="A89" s="946" t="s">
        <v>1125</v>
      </c>
      <c r="B89" s="947" t="s">
        <v>1132</v>
      </c>
      <c r="C89" s="664"/>
      <c r="D89" s="664"/>
      <c r="E89" s="664"/>
      <c r="F89" s="128"/>
      <c r="G89" s="505"/>
    </row>
    <row r="90" spans="1:7" s="839" customFormat="1">
      <c r="A90" s="130"/>
      <c r="B90" s="125"/>
      <c r="C90" s="664"/>
      <c r="D90" s="664"/>
      <c r="E90" s="664"/>
      <c r="F90" s="128"/>
      <c r="G90" s="505"/>
    </row>
    <row r="91" spans="1:7" s="839" customFormat="1" ht="54.75" customHeight="1">
      <c r="A91" s="130"/>
      <c r="B91" s="125" t="s">
        <v>1308</v>
      </c>
      <c r="C91" s="664"/>
      <c r="D91" s="664"/>
      <c r="E91" s="664"/>
      <c r="F91" s="128"/>
      <c r="G91" s="505"/>
    </row>
    <row r="92" spans="1:7" s="839" customFormat="1" ht="30" customHeight="1">
      <c r="A92" s="130"/>
      <c r="B92" s="125" t="s">
        <v>1309</v>
      </c>
      <c r="C92" s="664"/>
      <c r="D92" s="664"/>
      <c r="E92" s="664"/>
      <c r="F92" s="128"/>
      <c r="G92" s="505"/>
    </row>
    <row r="93" spans="1:7" s="206" customFormat="1" ht="39.6">
      <c r="A93" s="948" t="s">
        <v>1126</v>
      </c>
      <c r="B93" s="852" t="s">
        <v>2356</v>
      </c>
      <c r="C93" s="16"/>
      <c r="D93" s="486"/>
      <c r="E93" s="462"/>
      <c r="F93" s="486"/>
      <c r="G93" s="499"/>
    </row>
    <row r="94" spans="1:7" s="206" customFormat="1">
      <c r="A94" s="948"/>
      <c r="B94" s="852" t="s">
        <v>338</v>
      </c>
      <c r="C94" s="16" t="s">
        <v>339</v>
      </c>
      <c r="D94" s="486">
        <v>1</v>
      </c>
      <c r="E94" s="226"/>
      <c r="F94" s="128">
        <f>D94*E94</f>
        <v>0</v>
      </c>
      <c r="G94" s="499"/>
    </row>
    <row r="95" spans="1:7" s="206" customFormat="1">
      <c r="A95" s="948"/>
      <c r="B95" s="852"/>
      <c r="C95" s="16"/>
      <c r="D95" s="486"/>
      <c r="E95" s="462"/>
      <c r="F95" s="486"/>
      <c r="G95" s="499"/>
    </row>
    <row r="96" spans="1:7" s="126" customFormat="1" ht="26.4">
      <c r="A96" s="949" t="s">
        <v>1127</v>
      </c>
      <c r="B96" s="852" t="s">
        <v>1312</v>
      </c>
      <c r="C96" s="664"/>
      <c r="D96" s="664"/>
      <c r="E96" s="228"/>
      <c r="F96" s="664"/>
      <c r="G96" s="506"/>
    </row>
    <row r="97" spans="1:12" s="126" customFormat="1">
      <c r="A97" s="949"/>
      <c r="B97" s="852" t="s">
        <v>1313</v>
      </c>
      <c r="C97" s="16" t="s">
        <v>1133</v>
      </c>
      <c r="D97" s="486">
        <v>250</v>
      </c>
      <c r="E97" s="226"/>
      <c r="F97" s="128">
        <f>D97*E97</f>
        <v>0</v>
      </c>
      <c r="G97" s="506"/>
    </row>
    <row r="98" spans="1:12" s="839" customFormat="1">
      <c r="A98" s="45"/>
      <c r="C98" s="128"/>
      <c r="D98" s="128"/>
      <c r="E98" s="226"/>
      <c r="F98" s="128"/>
      <c r="G98" s="506"/>
      <c r="H98" s="52"/>
      <c r="I98" s="52"/>
      <c r="J98" s="52"/>
      <c r="K98" s="52"/>
      <c r="L98" s="52"/>
    </row>
    <row r="99" spans="1:12" s="839" customFormat="1" ht="39.6">
      <c r="A99" s="948" t="s">
        <v>1669</v>
      </c>
      <c r="B99" s="852" t="s">
        <v>2357</v>
      </c>
      <c r="C99" s="16"/>
      <c r="D99" s="486"/>
      <c r="E99" s="462"/>
      <c r="F99" s="486"/>
      <c r="G99" s="506"/>
      <c r="H99" s="52"/>
      <c r="I99" s="52"/>
      <c r="J99" s="52"/>
      <c r="K99" s="52"/>
      <c r="L99" s="52"/>
    </row>
    <row r="100" spans="1:12" s="839" customFormat="1">
      <c r="A100" s="948"/>
      <c r="B100" s="852" t="s">
        <v>338</v>
      </c>
      <c r="C100" s="16" t="s">
        <v>339</v>
      </c>
      <c r="D100" s="486">
        <v>1</v>
      </c>
      <c r="E100" s="226"/>
      <c r="F100" s="128">
        <f>D100*E100</f>
        <v>0</v>
      </c>
      <c r="G100" s="506"/>
      <c r="H100" s="52"/>
      <c r="I100" s="52"/>
      <c r="J100" s="52"/>
      <c r="K100" s="52"/>
      <c r="L100" s="52"/>
    </row>
    <row r="101" spans="1:12" s="839" customFormat="1">
      <c r="A101" s="948"/>
      <c r="B101" s="852"/>
      <c r="C101" s="16"/>
      <c r="D101" s="486"/>
      <c r="E101" s="226"/>
      <c r="F101" s="128">
        <f>D101*E101</f>
        <v>0</v>
      </c>
      <c r="G101" s="506"/>
      <c r="H101" s="52"/>
      <c r="I101" s="52"/>
      <c r="J101" s="52"/>
      <c r="K101" s="52"/>
      <c r="L101" s="52"/>
    </row>
    <row r="102" spans="1:12" s="839" customFormat="1" ht="39.6">
      <c r="A102" s="948" t="s">
        <v>1670</v>
      </c>
      <c r="B102" s="852" t="s">
        <v>2693</v>
      </c>
      <c r="C102" s="16" t="s">
        <v>339</v>
      </c>
      <c r="D102" s="486">
        <v>1</v>
      </c>
      <c r="E102" s="226"/>
      <c r="F102" s="128">
        <f>D102*E102</f>
        <v>0</v>
      </c>
      <c r="G102" s="506"/>
      <c r="H102" s="52"/>
      <c r="I102" s="52"/>
      <c r="J102" s="52"/>
      <c r="K102" s="52"/>
      <c r="L102" s="52"/>
    </row>
    <row r="103" spans="1:12" s="839" customFormat="1" ht="13.8" thickBot="1">
      <c r="A103" s="948"/>
      <c r="B103" s="852"/>
      <c r="C103" s="16"/>
      <c r="D103" s="486"/>
      <c r="E103" s="226"/>
      <c r="F103" s="128"/>
      <c r="G103" s="506"/>
      <c r="H103" s="52"/>
      <c r="I103" s="52"/>
      <c r="J103" s="52"/>
      <c r="K103" s="52"/>
      <c r="L103" s="52"/>
    </row>
    <row r="104" spans="1:12" s="839" customFormat="1" ht="13.8" thickBot="1">
      <c r="A104" s="946"/>
      <c r="B104" s="950" t="s">
        <v>1671</v>
      </c>
      <c r="C104" s="965"/>
      <c r="D104" s="965"/>
      <c r="E104" s="966"/>
      <c r="F104" s="188">
        <f>SUM(F94:F102)</f>
        <v>0</v>
      </c>
      <c r="G104" s="505"/>
    </row>
    <row r="105" spans="1:12" s="839" customFormat="1">
      <c r="A105" s="130"/>
      <c r="B105" s="125"/>
      <c r="C105" s="664"/>
      <c r="D105" s="664"/>
      <c r="E105" s="228"/>
      <c r="F105" s="220"/>
      <c r="G105" s="505"/>
    </row>
    <row r="106" spans="1:12" s="206" customFormat="1">
      <c r="A106" s="14"/>
      <c r="B106" s="11"/>
      <c r="C106" s="16"/>
      <c r="D106" s="16"/>
      <c r="E106" s="956"/>
      <c r="F106" s="16"/>
      <c r="G106" s="499"/>
    </row>
    <row r="107" spans="1:12" s="499" customFormat="1">
      <c r="A107" s="951" t="s">
        <v>1135</v>
      </c>
      <c r="B107" s="947" t="s">
        <v>1331</v>
      </c>
      <c r="C107" s="16"/>
      <c r="D107" s="16"/>
      <c r="E107" s="956"/>
      <c r="F107" s="16"/>
      <c r="H107" s="206"/>
      <c r="I107" s="206"/>
      <c r="J107" s="206"/>
      <c r="K107" s="206"/>
      <c r="L107" s="206"/>
    </row>
    <row r="108" spans="1:12" s="499" customFormat="1">
      <c r="A108" s="14"/>
      <c r="B108" s="11"/>
      <c r="C108" s="193"/>
      <c r="D108" s="193"/>
      <c r="E108" s="404"/>
      <c r="F108" s="193"/>
      <c r="H108" s="206"/>
      <c r="I108" s="206"/>
      <c r="J108" s="206"/>
      <c r="K108" s="206"/>
      <c r="L108" s="206"/>
    </row>
    <row r="109" spans="1:12" s="499" customFormat="1" ht="30.75" customHeight="1">
      <c r="A109" s="57" t="s">
        <v>1128</v>
      </c>
      <c r="B109" s="416" t="s">
        <v>1332</v>
      </c>
      <c r="C109" s="193"/>
      <c r="D109" s="193"/>
      <c r="E109" s="404"/>
      <c r="F109" s="193"/>
      <c r="H109" s="206"/>
      <c r="I109" s="206"/>
      <c r="J109" s="206"/>
      <c r="K109" s="206"/>
      <c r="L109" s="206"/>
    </row>
    <row r="110" spans="1:12" s="499" customFormat="1" ht="26.4">
      <c r="A110" s="57"/>
      <c r="B110" s="417" t="s">
        <v>1333</v>
      </c>
      <c r="C110" s="193"/>
      <c r="D110" s="193"/>
      <c r="E110" s="404"/>
      <c r="F110" s="193"/>
      <c r="H110" s="206"/>
      <c r="I110" s="206"/>
      <c r="J110" s="206"/>
      <c r="K110" s="206"/>
      <c r="L110" s="206"/>
    </row>
    <row r="111" spans="1:12" s="499" customFormat="1">
      <c r="A111" s="57"/>
      <c r="B111" s="417" t="s">
        <v>1334</v>
      </c>
      <c r="C111" s="193" t="s">
        <v>1133</v>
      </c>
      <c r="D111" s="193">
        <v>160</v>
      </c>
      <c r="E111" s="404"/>
      <c r="F111" s="193">
        <f>D111*E111</f>
        <v>0</v>
      </c>
      <c r="H111" s="206"/>
      <c r="I111" s="206"/>
      <c r="J111" s="206"/>
      <c r="K111" s="206"/>
      <c r="L111" s="206"/>
    </row>
    <row r="112" spans="1:12" s="499" customFormat="1">
      <c r="A112" s="57"/>
      <c r="B112" s="417" t="s">
        <v>1335</v>
      </c>
      <c r="C112" s="193" t="s">
        <v>1133</v>
      </c>
      <c r="D112" s="193">
        <v>70</v>
      </c>
      <c r="E112" s="404"/>
      <c r="F112" s="193">
        <f>D112*E112</f>
        <v>0</v>
      </c>
      <c r="H112" s="206"/>
      <c r="I112" s="206"/>
      <c r="J112" s="206"/>
      <c r="K112" s="206"/>
      <c r="L112" s="206"/>
    </row>
    <row r="113" spans="1:12" s="499" customFormat="1">
      <c r="A113" s="57"/>
      <c r="B113" s="417" t="s">
        <v>1336</v>
      </c>
      <c r="C113" s="193" t="s">
        <v>1133</v>
      </c>
      <c r="D113" s="193">
        <v>70</v>
      </c>
      <c r="E113" s="404"/>
      <c r="F113" s="193">
        <f>D113*E113</f>
        <v>0</v>
      </c>
      <c r="H113" s="206"/>
      <c r="I113" s="206"/>
      <c r="J113" s="206"/>
      <c r="K113" s="206"/>
      <c r="L113" s="206"/>
    </row>
    <row r="114" spans="1:12" s="499" customFormat="1">
      <c r="A114" s="57"/>
      <c r="B114" s="417" t="s">
        <v>1337</v>
      </c>
      <c r="C114" s="193" t="s">
        <v>1133</v>
      </c>
      <c r="D114" s="193">
        <v>6</v>
      </c>
      <c r="E114" s="404"/>
      <c r="F114" s="193">
        <f>D114*E114</f>
        <v>0</v>
      </c>
      <c r="H114" s="206"/>
      <c r="I114" s="206"/>
      <c r="J114" s="206"/>
      <c r="K114" s="206"/>
      <c r="L114" s="206"/>
    </row>
    <row r="115" spans="1:12" s="499" customFormat="1">
      <c r="A115" s="57"/>
      <c r="B115" s="53"/>
      <c r="C115" s="193"/>
      <c r="D115" s="193"/>
      <c r="E115" s="404"/>
      <c r="F115" s="193"/>
      <c r="H115" s="206"/>
      <c r="I115" s="206"/>
      <c r="J115" s="206"/>
      <c r="K115" s="206"/>
      <c r="L115" s="206"/>
    </row>
    <row r="116" spans="1:12" s="499" customFormat="1">
      <c r="A116" s="57" t="s">
        <v>1129</v>
      </c>
      <c r="B116" s="183" t="s">
        <v>1338</v>
      </c>
      <c r="C116" s="193"/>
      <c r="D116" s="193"/>
      <c r="E116" s="404"/>
      <c r="F116" s="193"/>
      <c r="H116" s="206"/>
      <c r="I116" s="206"/>
      <c r="J116" s="206"/>
      <c r="K116" s="206"/>
      <c r="L116" s="206"/>
    </row>
    <row r="117" spans="1:12" s="499" customFormat="1">
      <c r="A117" s="57"/>
      <c r="B117" s="183" t="s">
        <v>1339</v>
      </c>
      <c r="C117" s="193"/>
      <c r="D117" s="193"/>
      <c r="E117" s="404"/>
      <c r="F117" s="193"/>
      <c r="H117" s="206"/>
      <c r="I117" s="206"/>
      <c r="J117" s="206"/>
      <c r="K117" s="206"/>
      <c r="L117" s="206"/>
    </row>
    <row r="118" spans="1:12" s="499" customFormat="1">
      <c r="A118" s="57"/>
      <c r="B118" s="183" t="s">
        <v>1340</v>
      </c>
      <c r="C118" s="193" t="s">
        <v>1133</v>
      </c>
      <c r="D118" s="193">
        <v>30</v>
      </c>
      <c r="E118" s="404"/>
      <c r="F118" s="193">
        <f t="shared" ref="F118:F125" si="0">D118*E118</f>
        <v>0</v>
      </c>
      <c r="H118" s="206"/>
      <c r="I118" s="206"/>
      <c r="J118" s="206"/>
      <c r="K118" s="206"/>
      <c r="L118" s="206"/>
    </row>
    <row r="119" spans="1:12" s="499" customFormat="1">
      <c r="A119" s="57"/>
      <c r="B119" s="183" t="s">
        <v>1341</v>
      </c>
      <c r="C119" s="193" t="s">
        <v>1133</v>
      </c>
      <c r="D119" s="193">
        <v>30</v>
      </c>
      <c r="E119" s="404"/>
      <c r="F119" s="193">
        <f t="shared" si="0"/>
        <v>0</v>
      </c>
      <c r="H119" s="206"/>
      <c r="I119" s="206"/>
      <c r="J119" s="206"/>
      <c r="K119" s="206"/>
      <c r="L119" s="206"/>
    </row>
    <row r="120" spans="1:12" s="499" customFormat="1">
      <c r="A120" s="57"/>
      <c r="B120" s="53" t="s">
        <v>1342</v>
      </c>
      <c r="C120" s="193" t="s">
        <v>1133</v>
      </c>
      <c r="D120" s="193">
        <v>10</v>
      </c>
      <c r="E120" s="404"/>
      <c r="F120" s="193">
        <f t="shared" si="0"/>
        <v>0</v>
      </c>
      <c r="H120" s="206"/>
      <c r="I120" s="206"/>
      <c r="J120" s="206"/>
      <c r="K120" s="206"/>
      <c r="L120" s="206"/>
    </row>
    <row r="121" spans="1:12" s="499" customFormat="1">
      <c r="A121" s="57"/>
      <c r="B121" s="53"/>
      <c r="C121" s="193"/>
      <c r="D121" s="193"/>
      <c r="E121" s="404"/>
      <c r="F121" s="193">
        <f t="shared" si="0"/>
        <v>0</v>
      </c>
      <c r="H121" s="206"/>
      <c r="I121" s="206"/>
      <c r="J121" s="206"/>
      <c r="K121" s="206"/>
      <c r="L121" s="206"/>
    </row>
    <row r="122" spans="1:12" s="499" customFormat="1">
      <c r="A122" s="57"/>
      <c r="B122" s="182" t="s">
        <v>1343</v>
      </c>
      <c r="C122" s="193" t="s">
        <v>1133</v>
      </c>
      <c r="D122" s="193">
        <v>1000</v>
      </c>
      <c r="E122" s="404"/>
      <c r="F122" s="193">
        <f t="shared" si="0"/>
        <v>0</v>
      </c>
      <c r="H122" s="206"/>
      <c r="I122" s="206"/>
      <c r="J122" s="206"/>
      <c r="K122" s="206"/>
      <c r="L122" s="206"/>
    </row>
    <row r="123" spans="1:12" s="499" customFormat="1">
      <c r="A123" s="57"/>
      <c r="B123" s="182" t="s">
        <v>1344</v>
      </c>
      <c r="C123" s="193" t="s">
        <v>1133</v>
      </c>
      <c r="D123" s="193">
        <v>1350</v>
      </c>
      <c r="E123" s="404"/>
      <c r="F123" s="193">
        <f t="shared" si="0"/>
        <v>0</v>
      </c>
      <c r="H123" s="206"/>
      <c r="I123" s="206"/>
      <c r="J123" s="206"/>
      <c r="K123" s="206"/>
      <c r="L123" s="206"/>
    </row>
    <row r="124" spans="1:12" s="499" customFormat="1">
      <c r="A124" s="57"/>
      <c r="B124" s="182" t="s">
        <v>1345</v>
      </c>
      <c r="C124" s="193" t="s">
        <v>1133</v>
      </c>
      <c r="D124" s="193">
        <v>700</v>
      </c>
      <c r="E124" s="404"/>
      <c r="F124" s="193">
        <f t="shared" si="0"/>
        <v>0</v>
      </c>
      <c r="H124" s="206"/>
      <c r="I124" s="206"/>
      <c r="J124" s="206"/>
      <c r="K124" s="206"/>
      <c r="L124" s="206"/>
    </row>
    <row r="125" spans="1:12" s="499" customFormat="1">
      <c r="A125" s="57"/>
      <c r="B125" s="182" t="s">
        <v>1346</v>
      </c>
      <c r="C125" s="193" t="s">
        <v>1133</v>
      </c>
      <c r="D125" s="193">
        <v>350</v>
      </c>
      <c r="E125" s="404"/>
      <c r="F125" s="193">
        <f t="shared" si="0"/>
        <v>0</v>
      </c>
      <c r="H125" s="206"/>
      <c r="I125" s="206"/>
      <c r="J125" s="206"/>
      <c r="K125" s="206"/>
      <c r="L125" s="206"/>
    </row>
    <row r="126" spans="1:12" s="499" customFormat="1">
      <c r="A126" s="57"/>
      <c r="B126" s="182"/>
      <c r="C126" s="193"/>
      <c r="D126" s="193"/>
      <c r="E126" s="404"/>
      <c r="F126" s="193"/>
      <c r="H126" s="206"/>
      <c r="I126" s="206"/>
      <c r="J126" s="206"/>
      <c r="K126" s="206"/>
      <c r="L126" s="206"/>
    </row>
    <row r="127" spans="1:12" s="499" customFormat="1">
      <c r="A127" s="57" t="s">
        <v>2358</v>
      </c>
      <c r="B127" s="417" t="s">
        <v>1347</v>
      </c>
      <c r="C127" s="193"/>
      <c r="D127" s="193"/>
      <c r="E127" s="404"/>
      <c r="F127" s="193"/>
      <c r="H127" s="206"/>
      <c r="I127" s="206"/>
      <c r="J127" s="206"/>
      <c r="K127" s="206"/>
      <c r="L127" s="206"/>
    </row>
    <row r="128" spans="1:12" s="499" customFormat="1">
      <c r="A128" s="57"/>
      <c r="B128" s="417" t="s">
        <v>1348</v>
      </c>
      <c r="C128" s="193" t="s">
        <v>258</v>
      </c>
      <c r="D128" s="193">
        <v>13</v>
      </c>
      <c r="E128" s="404"/>
      <c r="F128" s="193">
        <f t="shared" ref="F128:F135" si="1">D128*E128</f>
        <v>0</v>
      </c>
      <c r="H128" s="206"/>
      <c r="I128" s="206"/>
      <c r="J128" s="206"/>
      <c r="K128" s="206"/>
      <c r="L128" s="206"/>
    </row>
    <row r="129" spans="1:12" s="499" customFormat="1">
      <c r="A129" s="57"/>
      <c r="B129" s="417" t="s">
        <v>1349</v>
      </c>
      <c r="C129" s="193" t="s">
        <v>258</v>
      </c>
      <c r="D129" s="193">
        <v>13</v>
      </c>
      <c r="E129" s="404"/>
      <c r="F129" s="193">
        <f t="shared" si="1"/>
        <v>0</v>
      </c>
      <c r="H129" s="206"/>
      <c r="I129" s="206"/>
      <c r="J129" s="206"/>
      <c r="K129" s="206"/>
      <c r="L129" s="206"/>
    </row>
    <row r="130" spans="1:12" s="499" customFormat="1">
      <c r="A130" s="57"/>
      <c r="B130" s="417" t="s">
        <v>1350</v>
      </c>
      <c r="C130" s="193" t="s">
        <v>258</v>
      </c>
      <c r="D130" s="193">
        <v>130</v>
      </c>
      <c r="E130" s="404"/>
      <c r="F130" s="193">
        <f t="shared" si="1"/>
        <v>0</v>
      </c>
      <c r="H130" s="206"/>
      <c r="I130" s="206"/>
      <c r="J130" s="206"/>
      <c r="K130" s="206"/>
      <c r="L130" s="206"/>
    </row>
    <row r="131" spans="1:12" s="499" customFormat="1">
      <c r="A131" s="57"/>
      <c r="B131" s="417" t="s">
        <v>1351</v>
      </c>
      <c r="C131" s="193" t="s">
        <v>258</v>
      </c>
      <c r="D131" s="193">
        <v>80</v>
      </c>
      <c r="E131" s="404"/>
      <c r="F131" s="193">
        <f t="shared" si="1"/>
        <v>0</v>
      </c>
      <c r="H131" s="206"/>
      <c r="I131" s="206"/>
      <c r="J131" s="206"/>
      <c r="K131" s="206"/>
      <c r="L131" s="206"/>
    </row>
    <row r="132" spans="1:12" s="499" customFormat="1">
      <c r="A132" s="57"/>
      <c r="B132" s="53"/>
      <c r="C132" s="193"/>
      <c r="D132" s="193"/>
      <c r="E132" s="404"/>
      <c r="F132" s="193">
        <f t="shared" si="1"/>
        <v>0</v>
      </c>
      <c r="H132" s="206"/>
      <c r="I132" s="206"/>
      <c r="J132" s="206"/>
      <c r="K132" s="206"/>
      <c r="L132" s="206"/>
    </row>
    <row r="133" spans="1:12" s="499" customFormat="1" ht="26.4">
      <c r="A133" s="57" t="s">
        <v>2359</v>
      </c>
      <c r="B133" s="417" t="s">
        <v>1352</v>
      </c>
      <c r="C133" s="193"/>
      <c r="D133" s="193"/>
      <c r="E133" s="404"/>
      <c r="F133" s="193">
        <f t="shared" si="1"/>
        <v>0</v>
      </c>
      <c r="H133" s="206"/>
      <c r="I133" s="206"/>
      <c r="J133" s="206"/>
      <c r="K133" s="206"/>
      <c r="L133" s="206"/>
    </row>
    <row r="134" spans="1:12" s="499" customFormat="1">
      <c r="A134" s="14"/>
      <c r="B134" s="418" t="s">
        <v>1353</v>
      </c>
      <c r="C134" s="193" t="s">
        <v>258</v>
      </c>
      <c r="D134" s="193">
        <v>5</v>
      </c>
      <c r="E134" s="404"/>
      <c r="F134" s="193">
        <f t="shared" si="1"/>
        <v>0</v>
      </c>
      <c r="H134" s="206"/>
      <c r="I134" s="206"/>
      <c r="J134" s="206"/>
      <c r="K134" s="206"/>
      <c r="L134" s="206"/>
    </row>
    <row r="135" spans="1:12" s="499" customFormat="1">
      <c r="A135" s="14"/>
      <c r="B135" s="418" t="s">
        <v>1354</v>
      </c>
      <c r="C135" s="193" t="s">
        <v>258</v>
      </c>
      <c r="D135" s="193">
        <v>35</v>
      </c>
      <c r="E135" s="404"/>
      <c r="F135" s="193">
        <f t="shared" si="1"/>
        <v>0</v>
      </c>
      <c r="H135" s="206"/>
      <c r="I135" s="206"/>
      <c r="J135" s="206"/>
      <c r="K135" s="206"/>
      <c r="L135" s="206"/>
    </row>
    <row r="136" spans="1:12" s="499" customFormat="1">
      <c r="A136" s="14"/>
      <c r="B136" s="182"/>
      <c r="C136" s="193"/>
      <c r="D136" s="193"/>
      <c r="E136" s="404"/>
      <c r="F136" s="193"/>
      <c r="H136" s="206"/>
      <c r="I136" s="206"/>
      <c r="J136" s="206"/>
      <c r="K136" s="206"/>
      <c r="L136" s="206"/>
    </row>
    <row r="137" spans="1:12" s="499" customFormat="1" ht="57.75" customHeight="1">
      <c r="A137" s="57" t="s">
        <v>2360</v>
      </c>
      <c r="B137" s="418" t="s">
        <v>2361</v>
      </c>
      <c r="C137" s="193" t="s">
        <v>339</v>
      </c>
      <c r="D137" s="193">
        <v>5</v>
      </c>
      <c r="E137" s="404"/>
      <c r="F137" s="193">
        <f>D137*E137</f>
        <v>0</v>
      </c>
      <c r="H137" s="206"/>
      <c r="I137" s="206"/>
      <c r="J137" s="206"/>
      <c r="K137" s="206"/>
      <c r="L137" s="206"/>
    </row>
    <row r="138" spans="1:12" s="499" customFormat="1">
      <c r="A138" s="14"/>
      <c r="B138" s="11"/>
      <c r="C138" s="193"/>
      <c r="D138" s="193"/>
      <c r="E138" s="404"/>
      <c r="F138" s="193"/>
      <c r="H138" s="206"/>
      <c r="I138" s="206"/>
      <c r="J138" s="206"/>
      <c r="K138" s="206"/>
      <c r="L138" s="206"/>
    </row>
    <row r="139" spans="1:12" s="499" customFormat="1" ht="57.75" customHeight="1">
      <c r="A139" s="57" t="s">
        <v>2362</v>
      </c>
      <c r="B139" s="418" t="s">
        <v>2363</v>
      </c>
      <c r="C139" s="193" t="s">
        <v>339</v>
      </c>
      <c r="D139" s="193">
        <v>13</v>
      </c>
      <c r="E139" s="404"/>
      <c r="F139" s="193">
        <f>D139*E139</f>
        <v>0</v>
      </c>
      <c r="H139" s="206"/>
      <c r="I139" s="206"/>
      <c r="J139" s="206"/>
      <c r="K139" s="206"/>
      <c r="L139" s="206"/>
    </row>
    <row r="140" spans="1:12" s="499" customFormat="1">
      <c r="A140" s="14"/>
      <c r="B140" s="11"/>
      <c r="C140" s="193"/>
      <c r="D140" s="193"/>
      <c r="E140" s="404"/>
      <c r="F140" s="193"/>
      <c r="H140" s="206"/>
      <c r="I140" s="206"/>
      <c r="J140" s="206"/>
      <c r="K140" s="206"/>
      <c r="L140" s="206"/>
    </row>
    <row r="141" spans="1:12" s="499" customFormat="1" ht="26.4">
      <c r="A141" s="57" t="s">
        <v>2364</v>
      </c>
      <c r="B141" s="417" t="s">
        <v>1355</v>
      </c>
      <c r="C141" s="193"/>
      <c r="D141" s="193"/>
      <c r="E141" s="404"/>
      <c r="F141" s="193"/>
      <c r="H141" s="206"/>
      <c r="I141" s="206"/>
      <c r="J141" s="206"/>
      <c r="K141" s="206"/>
      <c r="L141" s="206"/>
    </row>
    <row r="142" spans="1:12" s="499" customFormat="1">
      <c r="A142" s="180"/>
      <c r="B142" s="182" t="s">
        <v>2365</v>
      </c>
      <c r="C142" s="193" t="s">
        <v>1133</v>
      </c>
      <c r="D142" s="193">
        <v>55</v>
      </c>
      <c r="E142" s="404"/>
      <c r="F142" s="193">
        <f>D142*E142</f>
        <v>0</v>
      </c>
      <c r="H142" s="206"/>
      <c r="I142" s="206"/>
      <c r="J142" s="206"/>
      <c r="K142" s="206"/>
      <c r="L142" s="206"/>
    </row>
    <row r="143" spans="1:12" s="499" customFormat="1" ht="26.4">
      <c r="A143" s="180"/>
      <c r="B143" s="182" t="s">
        <v>2366</v>
      </c>
      <c r="C143" s="193" t="s">
        <v>1133</v>
      </c>
      <c r="D143" s="193">
        <v>20</v>
      </c>
      <c r="E143" s="404"/>
      <c r="F143" s="193">
        <f t="shared" ref="F143:F155" si="2">D143*E143</f>
        <v>0</v>
      </c>
      <c r="H143" s="206"/>
      <c r="I143" s="206"/>
      <c r="J143" s="206"/>
      <c r="K143" s="206"/>
      <c r="L143" s="206"/>
    </row>
    <row r="144" spans="1:12" s="499" customFormat="1">
      <c r="A144" s="180"/>
      <c r="B144" s="182" t="s">
        <v>2367</v>
      </c>
      <c r="C144" s="193" t="s">
        <v>1133</v>
      </c>
      <c r="D144" s="193">
        <v>3</v>
      </c>
      <c r="E144" s="404"/>
      <c r="F144" s="193">
        <f t="shared" si="2"/>
        <v>0</v>
      </c>
      <c r="H144" s="206"/>
      <c r="I144" s="206"/>
      <c r="J144" s="206"/>
      <c r="K144" s="206"/>
      <c r="L144" s="206"/>
    </row>
    <row r="145" spans="1:12" s="499" customFormat="1">
      <c r="A145" s="180"/>
      <c r="B145" s="182" t="s">
        <v>2368</v>
      </c>
      <c r="C145" s="193" t="s">
        <v>1133</v>
      </c>
      <c r="D145" s="193">
        <v>80</v>
      </c>
      <c r="E145" s="404"/>
      <c r="F145" s="193">
        <f t="shared" si="2"/>
        <v>0</v>
      </c>
      <c r="H145" s="206"/>
      <c r="I145" s="206"/>
      <c r="J145" s="206"/>
      <c r="K145" s="206"/>
      <c r="L145" s="206"/>
    </row>
    <row r="146" spans="1:12" s="499" customFormat="1">
      <c r="A146" s="180"/>
      <c r="B146" s="182" t="s">
        <v>2369</v>
      </c>
      <c r="C146" s="193" t="s">
        <v>1133</v>
      </c>
      <c r="D146" s="193">
        <v>60</v>
      </c>
      <c r="E146" s="404"/>
      <c r="F146" s="193">
        <f t="shared" si="2"/>
        <v>0</v>
      </c>
      <c r="H146" s="206"/>
      <c r="I146" s="206"/>
      <c r="J146" s="206"/>
      <c r="K146" s="206"/>
      <c r="L146" s="206"/>
    </row>
    <row r="147" spans="1:12" s="499" customFormat="1">
      <c r="A147" s="180"/>
      <c r="B147" s="182"/>
      <c r="C147" s="193"/>
      <c r="D147" s="193"/>
      <c r="E147" s="404"/>
      <c r="F147" s="193"/>
      <c r="H147" s="206"/>
      <c r="I147" s="206"/>
      <c r="J147" s="206"/>
      <c r="K147" s="206"/>
      <c r="L147" s="206"/>
    </row>
    <row r="148" spans="1:12" s="499" customFormat="1">
      <c r="A148" s="180"/>
      <c r="B148" s="182" t="s">
        <v>2370</v>
      </c>
      <c r="C148" s="193" t="s">
        <v>1133</v>
      </c>
      <c r="D148" s="193">
        <v>60</v>
      </c>
      <c r="E148" s="404"/>
      <c r="F148" s="193">
        <f t="shared" si="2"/>
        <v>0</v>
      </c>
      <c r="H148" s="206"/>
      <c r="I148" s="206"/>
      <c r="J148" s="206"/>
      <c r="K148" s="206"/>
      <c r="L148" s="206"/>
    </row>
    <row r="149" spans="1:12" s="499" customFormat="1">
      <c r="A149" s="180"/>
      <c r="B149" s="182" t="s">
        <v>2371</v>
      </c>
      <c r="C149" s="193" t="s">
        <v>1133</v>
      </c>
      <c r="D149" s="193">
        <v>4000</v>
      </c>
      <c r="E149" s="404"/>
      <c r="F149" s="193">
        <f t="shared" si="2"/>
        <v>0</v>
      </c>
      <c r="H149" s="206"/>
      <c r="I149" s="206"/>
      <c r="J149" s="206"/>
      <c r="K149" s="206"/>
      <c r="L149" s="206"/>
    </row>
    <row r="150" spans="1:12" s="499" customFormat="1">
      <c r="A150" s="180"/>
      <c r="B150" s="182" t="s">
        <v>2372</v>
      </c>
      <c r="C150" s="193" t="s">
        <v>1133</v>
      </c>
      <c r="D150" s="193">
        <v>2500</v>
      </c>
      <c r="E150" s="404"/>
      <c r="F150" s="193">
        <f t="shared" si="2"/>
        <v>0</v>
      </c>
      <c r="H150" s="206"/>
      <c r="I150" s="206"/>
      <c r="J150" s="206"/>
      <c r="K150" s="206"/>
      <c r="L150" s="206"/>
    </row>
    <row r="151" spans="1:12" s="499" customFormat="1">
      <c r="A151" s="180"/>
      <c r="B151" s="182" t="s">
        <v>2373</v>
      </c>
      <c r="C151" s="193" t="s">
        <v>1133</v>
      </c>
      <c r="D151" s="193">
        <v>70</v>
      </c>
      <c r="E151" s="404"/>
      <c r="F151" s="193">
        <f t="shared" si="2"/>
        <v>0</v>
      </c>
      <c r="H151" s="206"/>
      <c r="I151" s="206"/>
      <c r="J151" s="206"/>
      <c r="K151" s="206"/>
      <c r="L151" s="206"/>
    </row>
    <row r="152" spans="1:12" s="499" customFormat="1">
      <c r="A152" s="180"/>
      <c r="B152" s="182" t="s">
        <v>2374</v>
      </c>
      <c r="C152" s="193" t="s">
        <v>1133</v>
      </c>
      <c r="D152" s="193">
        <v>150</v>
      </c>
      <c r="E152" s="404"/>
      <c r="F152" s="193">
        <f t="shared" si="2"/>
        <v>0</v>
      </c>
      <c r="H152" s="206"/>
      <c r="I152" s="206"/>
      <c r="J152" s="206"/>
      <c r="K152" s="206"/>
      <c r="L152" s="206"/>
    </row>
    <row r="153" spans="1:12" s="499" customFormat="1">
      <c r="A153" s="14"/>
      <c r="B153" s="417" t="s">
        <v>2375</v>
      </c>
      <c r="C153" s="193" t="s">
        <v>1133</v>
      </c>
      <c r="D153" s="193">
        <v>130</v>
      </c>
      <c r="E153" s="404"/>
      <c r="F153" s="193">
        <f t="shared" si="2"/>
        <v>0</v>
      </c>
      <c r="H153" s="206"/>
      <c r="I153" s="206"/>
      <c r="J153" s="206"/>
      <c r="K153" s="206"/>
      <c r="L153" s="206"/>
    </row>
    <row r="154" spans="1:12" s="499" customFormat="1">
      <c r="A154" s="14"/>
      <c r="B154" s="417" t="s">
        <v>2376</v>
      </c>
      <c r="C154" s="193" t="s">
        <v>1133</v>
      </c>
      <c r="D154" s="193">
        <v>50</v>
      </c>
      <c r="E154" s="404"/>
      <c r="F154" s="193">
        <f t="shared" si="2"/>
        <v>0</v>
      </c>
      <c r="H154" s="206"/>
      <c r="I154" s="206"/>
      <c r="J154" s="206"/>
      <c r="K154" s="206"/>
      <c r="L154" s="206"/>
    </row>
    <row r="155" spans="1:12" s="499" customFormat="1">
      <c r="A155" s="14"/>
      <c r="B155" s="11" t="s">
        <v>1356</v>
      </c>
      <c r="C155" s="193" t="s">
        <v>1133</v>
      </c>
      <c r="D155" s="193">
        <v>1400</v>
      </c>
      <c r="E155" s="404"/>
      <c r="F155" s="193">
        <f t="shared" si="2"/>
        <v>0</v>
      </c>
      <c r="H155" s="206"/>
      <c r="I155" s="206"/>
      <c r="J155" s="206"/>
      <c r="K155" s="206"/>
      <c r="L155" s="206"/>
    </row>
    <row r="156" spans="1:12" s="499" customFormat="1">
      <c r="A156" s="14"/>
      <c r="B156" s="11"/>
      <c r="C156" s="193"/>
      <c r="D156" s="193"/>
      <c r="E156" s="404"/>
      <c r="F156" s="193"/>
      <c r="H156" s="206"/>
      <c r="I156" s="206"/>
      <c r="J156" s="206"/>
      <c r="K156" s="206"/>
      <c r="L156" s="206"/>
    </row>
    <row r="157" spans="1:12" s="499" customFormat="1" ht="26.4">
      <c r="A157" s="57" t="s">
        <v>2377</v>
      </c>
      <c r="B157" s="184" t="s">
        <v>1357</v>
      </c>
      <c r="C157" s="193" t="s">
        <v>339</v>
      </c>
      <c r="D157" s="193">
        <v>1</v>
      </c>
      <c r="E157" s="404"/>
      <c r="F157" s="193">
        <f>D157*E157</f>
        <v>0</v>
      </c>
      <c r="H157" s="206"/>
      <c r="I157" s="206"/>
      <c r="J157" s="206"/>
      <c r="K157" s="206"/>
      <c r="L157" s="206"/>
    </row>
    <row r="158" spans="1:12" s="499" customFormat="1">
      <c r="A158" s="57"/>
      <c r="B158" s="184"/>
      <c r="C158" s="193"/>
      <c r="D158" s="193"/>
      <c r="E158" s="404"/>
      <c r="F158" s="193"/>
      <c r="H158" s="206"/>
      <c r="I158" s="206"/>
      <c r="J158" s="206"/>
      <c r="K158" s="206"/>
      <c r="L158" s="206"/>
    </row>
    <row r="159" spans="1:12" s="499" customFormat="1">
      <c r="A159" s="57" t="s">
        <v>2378</v>
      </c>
      <c r="B159" s="417" t="s">
        <v>1358</v>
      </c>
      <c r="C159" s="193"/>
      <c r="D159" s="193"/>
      <c r="E159" s="404"/>
      <c r="F159" s="193">
        <f t="shared" ref="F159:F180" si="3">D159*E159</f>
        <v>0</v>
      </c>
      <c r="H159" s="206"/>
      <c r="I159" s="206"/>
      <c r="J159" s="206"/>
      <c r="K159" s="206"/>
      <c r="L159" s="206"/>
    </row>
    <row r="160" spans="1:12" s="499" customFormat="1">
      <c r="A160" s="57"/>
      <c r="B160" s="417" t="s">
        <v>1359</v>
      </c>
      <c r="C160" s="193" t="s">
        <v>258</v>
      </c>
      <c r="D160" s="193">
        <v>25</v>
      </c>
      <c r="E160" s="404"/>
      <c r="F160" s="193">
        <f t="shared" si="3"/>
        <v>0</v>
      </c>
      <c r="H160" s="206"/>
      <c r="I160" s="206"/>
      <c r="J160" s="206"/>
      <c r="K160" s="206"/>
      <c r="L160" s="206"/>
    </row>
    <row r="161" spans="1:12" s="499" customFormat="1">
      <c r="A161" s="45"/>
      <c r="B161" s="417" t="s">
        <v>2379</v>
      </c>
      <c r="C161" s="193" t="s">
        <v>258</v>
      </c>
      <c r="D161" s="193">
        <v>4</v>
      </c>
      <c r="E161" s="404"/>
      <c r="F161" s="193">
        <f t="shared" si="3"/>
        <v>0</v>
      </c>
      <c r="H161" s="206"/>
      <c r="I161" s="206"/>
      <c r="J161" s="206"/>
      <c r="K161" s="206"/>
      <c r="L161" s="206"/>
    </row>
    <row r="162" spans="1:12" s="499" customFormat="1">
      <c r="A162" s="45"/>
      <c r="B162" s="417" t="s">
        <v>2380</v>
      </c>
      <c r="C162" s="193" t="s">
        <v>258</v>
      </c>
      <c r="D162" s="193">
        <v>2</v>
      </c>
      <c r="E162" s="404"/>
      <c r="F162" s="193">
        <f t="shared" si="3"/>
        <v>0</v>
      </c>
      <c r="H162" s="206"/>
      <c r="I162" s="206"/>
      <c r="J162" s="206"/>
      <c r="K162" s="206"/>
      <c r="L162" s="206"/>
    </row>
    <row r="163" spans="1:12" s="499" customFormat="1">
      <c r="A163" s="45"/>
      <c r="B163" s="417" t="s">
        <v>2381</v>
      </c>
      <c r="C163" s="193" t="s">
        <v>258</v>
      </c>
      <c r="D163" s="193">
        <v>2</v>
      </c>
      <c r="E163" s="404"/>
      <c r="F163" s="193">
        <f t="shared" si="3"/>
        <v>0</v>
      </c>
      <c r="H163" s="206"/>
      <c r="I163" s="206"/>
      <c r="J163" s="206"/>
      <c r="K163" s="206"/>
      <c r="L163" s="206"/>
    </row>
    <row r="164" spans="1:12" s="499" customFormat="1">
      <c r="A164" s="45"/>
      <c r="B164" s="417"/>
      <c r="C164" s="193"/>
      <c r="D164" s="193"/>
      <c r="E164" s="404"/>
      <c r="F164" s="193"/>
      <c r="H164" s="206"/>
      <c r="I164" s="206"/>
      <c r="J164" s="206"/>
      <c r="K164" s="206"/>
      <c r="L164" s="206"/>
    </row>
    <row r="165" spans="1:12" s="499" customFormat="1">
      <c r="A165" s="57" t="s">
        <v>2382</v>
      </c>
      <c r="B165" s="417" t="s">
        <v>1360</v>
      </c>
      <c r="C165" s="193"/>
      <c r="D165" s="193"/>
      <c r="E165" s="404"/>
      <c r="F165" s="193">
        <f t="shared" si="3"/>
        <v>0</v>
      </c>
      <c r="H165" s="206"/>
      <c r="I165" s="206"/>
      <c r="J165" s="206"/>
      <c r="K165" s="206"/>
      <c r="L165" s="206"/>
    </row>
    <row r="166" spans="1:12" s="499" customFormat="1">
      <c r="A166" s="57"/>
      <c r="B166" s="417" t="s">
        <v>2383</v>
      </c>
      <c r="C166" s="193" t="s">
        <v>258</v>
      </c>
      <c r="D166" s="193">
        <v>10</v>
      </c>
      <c r="E166" s="404"/>
      <c r="F166" s="193">
        <f t="shared" si="3"/>
        <v>0</v>
      </c>
      <c r="H166" s="206"/>
      <c r="I166" s="206"/>
      <c r="J166" s="206"/>
      <c r="K166" s="206"/>
      <c r="L166" s="206"/>
    </row>
    <row r="167" spans="1:12" s="499" customFormat="1">
      <c r="A167" s="45"/>
      <c r="B167" s="417" t="s">
        <v>2384</v>
      </c>
      <c r="C167" s="193" t="s">
        <v>258</v>
      </c>
      <c r="D167" s="193">
        <v>7</v>
      </c>
      <c r="E167" s="404"/>
      <c r="F167" s="193">
        <f t="shared" si="3"/>
        <v>0</v>
      </c>
      <c r="H167" s="206"/>
      <c r="I167" s="206"/>
      <c r="J167" s="206"/>
      <c r="K167" s="206"/>
      <c r="L167" s="206"/>
    </row>
    <row r="168" spans="1:12" s="499" customFormat="1">
      <c r="A168" s="14"/>
      <c r="B168" s="417" t="s">
        <v>2385</v>
      </c>
      <c r="C168" s="193" t="s">
        <v>258</v>
      </c>
      <c r="D168" s="193">
        <v>2</v>
      </c>
      <c r="E168" s="404"/>
      <c r="F168" s="193">
        <f t="shared" si="3"/>
        <v>0</v>
      </c>
      <c r="H168" s="206"/>
      <c r="I168" s="206"/>
      <c r="J168" s="206"/>
      <c r="K168" s="206"/>
      <c r="L168" s="206"/>
    </row>
    <row r="169" spans="1:12" s="499" customFormat="1" ht="13.95" customHeight="1">
      <c r="A169" s="14"/>
      <c r="B169" s="417" t="s">
        <v>1361</v>
      </c>
      <c r="C169" s="193" t="s">
        <v>258</v>
      </c>
      <c r="D169" s="193">
        <v>62</v>
      </c>
      <c r="E169" s="404"/>
      <c r="F169" s="193">
        <f t="shared" si="3"/>
        <v>0</v>
      </c>
      <c r="H169" s="206"/>
      <c r="I169" s="206"/>
      <c r="J169" s="206"/>
      <c r="K169" s="206"/>
      <c r="L169" s="206"/>
    </row>
    <row r="170" spans="1:12" s="499" customFormat="1">
      <c r="A170" s="14"/>
      <c r="B170" s="417" t="s">
        <v>2386</v>
      </c>
      <c r="C170" s="193" t="s">
        <v>258</v>
      </c>
      <c r="D170" s="193">
        <v>11</v>
      </c>
      <c r="E170" s="404"/>
      <c r="F170" s="193">
        <f t="shared" si="3"/>
        <v>0</v>
      </c>
      <c r="H170" s="206"/>
      <c r="I170" s="206"/>
      <c r="J170" s="206"/>
      <c r="K170" s="206"/>
      <c r="L170" s="206"/>
    </row>
    <row r="171" spans="1:12" s="499" customFormat="1">
      <c r="A171" s="14"/>
      <c r="B171" s="417" t="s">
        <v>2387</v>
      </c>
      <c r="C171" s="193" t="s">
        <v>258</v>
      </c>
      <c r="D171" s="193">
        <v>3</v>
      </c>
      <c r="E171" s="404"/>
      <c r="F171" s="193">
        <f t="shared" si="3"/>
        <v>0</v>
      </c>
      <c r="H171" s="206"/>
      <c r="I171" s="206"/>
      <c r="J171" s="206"/>
      <c r="K171" s="206"/>
      <c r="L171" s="206"/>
    </row>
    <row r="172" spans="1:12" s="499" customFormat="1">
      <c r="A172" s="14"/>
      <c r="B172" s="839" t="s">
        <v>2388</v>
      </c>
      <c r="C172" s="193" t="s">
        <v>258</v>
      </c>
      <c r="D172" s="193">
        <v>1</v>
      </c>
      <c r="E172" s="404"/>
      <c r="F172" s="193">
        <f t="shared" si="3"/>
        <v>0</v>
      </c>
      <c r="H172" s="206"/>
      <c r="I172" s="206"/>
      <c r="J172" s="206"/>
      <c r="K172" s="206"/>
      <c r="L172" s="206"/>
    </row>
    <row r="173" spans="1:12" s="499" customFormat="1">
      <c r="A173" s="14"/>
      <c r="B173" s="839" t="s">
        <v>2389</v>
      </c>
      <c r="C173" s="193" t="s">
        <v>258</v>
      </c>
      <c r="D173" s="193">
        <v>1</v>
      </c>
      <c r="E173" s="404"/>
      <c r="F173" s="193">
        <f t="shared" si="3"/>
        <v>0</v>
      </c>
      <c r="H173" s="206"/>
      <c r="I173" s="206"/>
      <c r="J173" s="206"/>
      <c r="K173" s="206"/>
      <c r="L173" s="206"/>
    </row>
    <row r="174" spans="1:12" s="499" customFormat="1">
      <c r="A174" s="14"/>
      <c r="B174" s="839"/>
      <c r="C174" s="193"/>
      <c r="D174" s="193"/>
      <c r="E174" s="404"/>
      <c r="F174" s="193"/>
      <c r="H174" s="206"/>
      <c r="I174" s="206"/>
      <c r="J174" s="206"/>
      <c r="K174" s="206"/>
      <c r="L174" s="206"/>
    </row>
    <row r="175" spans="1:12" s="499" customFormat="1" ht="26.4">
      <c r="A175" s="57" t="s">
        <v>2390</v>
      </c>
      <c r="B175" s="417" t="s">
        <v>1362</v>
      </c>
      <c r="C175" s="193"/>
      <c r="D175" s="193"/>
      <c r="E175" s="404"/>
      <c r="F175" s="193">
        <f t="shared" si="3"/>
        <v>0</v>
      </c>
      <c r="H175" s="206"/>
      <c r="I175" s="206"/>
      <c r="J175" s="206"/>
      <c r="K175" s="206"/>
      <c r="L175" s="206"/>
    </row>
    <row r="176" spans="1:12" s="206" customFormat="1" ht="39.6">
      <c r="A176" s="14"/>
      <c r="B176" s="417" t="s">
        <v>1363</v>
      </c>
      <c r="C176" s="193" t="s">
        <v>258</v>
      </c>
      <c r="D176" s="193">
        <v>3</v>
      </c>
      <c r="E176" s="404"/>
      <c r="F176" s="193">
        <f t="shared" si="3"/>
        <v>0</v>
      </c>
      <c r="G176" s="499"/>
    </row>
    <row r="177" spans="1:12" s="206" customFormat="1">
      <c r="A177" s="14"/>
      <c r="B177" s="11"/>
      <c r="C177" s="193"/>
      <c r="D177" s="193"/>
      <c r="E177" s="404"/>
      <c r="F177" s="193">
        <f t="shared" si="3"/>
        <v>0</v>
      </c>
      <c r="G177" s="499"/>
    </row>
    <row r="178" spans="1:12" s="206" customFormat="1" ht="52.8">
      <c r="A178" s="57" t="s">
        <v>2391</v>
      </c>
      <c r="B178" s="952" t="s">
        <v>1364</v>
      </c>
      <c r="C178" s="193" t="s">
        <v>938</v>
      </c>
      <c r="D178" s="193">
        <v>5</v>
      </c>
      <c r="E178" s="404"/>
      <c r="F178" s="193">
        <f t="shared" si="3"/>
        <v>0</v>
      </c>
      <c r="G178" s="499"/>
    </row>
    <row r="179" spans="1:12" s="206" customFormat="1" ht="39.6">
      <c r="A179" s="14"/>
      <c r="B179" s="953" t="s">
        <v>1365</v>
      </c>
      <c r="C179" s="193"/>
      <c r="D179" s="193"/>
      <c r="E179" s="404"/>
      <c r="F179" s="193">
        <f t="shared" si="3"/>
        <v>0</v>
      </c>
      <c r="G179" s="499"/>
    </row>
    <row r="180" spans="1:12" s="206" customFormat="1" ht="26.4">
      <c r="A180" s="14"/>
      <c r="B180" s="953" t="s">
        <v>1366</v>
      </c>
      <c r="C180" s="193"/>
      <c r="D180" s="193"/>
      <c r="E180" s="404"/>
      <c r="F180" s="193">
        <f t="shared" si="3"/>
        <v>0</v>
      </c>
      <c r="G180" s="499"/>
    </row>
    <row r="181" spans="1:12" s="206" customFormat="1" ht="13.8" thickBot="1">
      <c r="A181" s="57"/>
      <c r="B181" s="185"/>
      <c r="C181" s="16"/>
      <c r="D181" s="16"/>
      <c r="E181" s="956"/>
      <c r="F181" s="16"/>
      <c r="G181" s="499"/>
    </row>
    <row r="182" spans="1:12" s="206" customFormat="1" ht="13.8" thickBot="1">
      <c r="A182" s="954"/>
      <c r="B182" s="955" t="s">
        <v>2392</v>
      </c>
      <c r="C182" s="979"/>
      <c r="D182" s="970"/>
      <c r="E182" s="967"/>
      <c r="F182" s="968">
        <f>SUM(F111:F180)</f>
        <v>0</v>
      </c>
      <c r="G182" s="499"/>
    </row>
    <row r="183" spans="1:12" s="206" customFormat="1">
      <c r="A183" s="14"/>
      <c r="B183" s="11"/>
      <c r="C183" s="16"/>
      <c r="D183" s="16"/>
      <c r="E183" s="969"/>
      <c r="F183" s="16"/>
      <c r="G183" s="499"/>
    </row>
    <row r="184" spans="1:12" s="206" customFormat="1">
      <c r="A184" s="14"/>
      <c r="B184" s="11"/>
      <c r="C184" s="16"/>
      <c r="D184" s="16"/>
      <c r="E184" s="969"/>
      <c r="F184" s="16"/>
      <c r="G184" s="499"/>
    </row>
    <row r="185" spans="1:12" s="499" customFormat="1">
      <c r="A185" s="951" t="s">
        <v>1136</v>
      </c>
      <c r="B185" s="947" t="s">
        <v>1367</v>
      </c>
      <c r="C185" s="16"/>
      <c r="D185" s="16"/>
      <c r="E185" s="956"/>
      <c r="F185" s="16"/>
      <c r="H185" s="206"/>
      <c r="I185" s="206"/>
      <c r="J185" s="206"/>
      <c r="K185" s="206"/>
      <c r="L185" s="206"/>
    </row>
    <row r="186" spans="1:12" s="499" customFormat="1">
      <c r="A186" s="14"/>
      <c r="B186" s="11"/>
      <c r="C186" s="16"/>
      <c r="D186" s="16"/>
      <c r="E186" s="956"/>
      <c r="F186" s="16"/>
      <c r="H186" s="206"/>
      <c r="I186" s="206"/>
      <c r="J186" s="206"/>
      <c r="K186" s="206"/>
      <c r="L186" s="206"/>
    </row>
    <row r="187" spans="1:12" s="206" customFormat="1">
      <c r="A187" s="57"/>
      <c r="B187" s="143"/>
      <c r="C187" s="128"/>
      <c r="D187" s="128"/>
      <c r="E187" s="226"/>
      <c r="F187" s="128"/>
      <c r="G187" s="499"/>
    </row>
    <row r="188" spans="1:12" s="206" customFormat="1" ht="26.4">
      <c r="A188" s="57" t="s">
        <v>1130</v>
      </c>
      <c r="B188" s="116" t="s">
        <v>2393</v>
      </c>
      <c r="C188" s="128" t="s">
        <v>1133</v>
      </c>
      <c r="D188" s="128">
        <v>7000</v>
      </c>
      <c r="E188" s="128"/>
      <c r="F188" s="128">
        <f>D188*E188</f>
        <v>0</v>
      </c>
      <c r="G188" s="499"/>
    </row>
    <row r="189" spans="1:12" s="206" customFormat="1">
      <c r="A189" s="57"/>
      <c r="B189" s="116"/>
      <c r="C189" s="128"/>
      <c r="D189" s="128"/>
      <c r="E189" s="128"/>
      <c r="F189" s="128"/>
      <c r="G189" s="499"/>
    </row>
    <row r="190" spans="1:12" s="206" customFormat="1" ht="26.4">
      <c r="A190" s="57" t="s">
        <v>1131</v>
      </c>
      <c r="B190" s="957" t="s">
        <v>2394</v>
      </c>
      <c r="C190" s="128" t="s">
        <v>339</v>
      </c>
      <c r="D190" s="128">
        <v>1</v>
      </c>
      <c r="E190" s="128"/>
      <c r="F190" s="128">
        <f>D190*E190</f>
        <v>0</v>
      </c>
      <c r="G190" s="499"/>
    </row>
    <row r="191" spans="1:12" s="206" customFormat="1">
      <c r="A191" s="57"/>
      <c r="B191" s="143"/>
      <c r="C191" s="128"/>
      <c r="D191" s="128"/>
      <c r="E191" s="226"/>
      <c r="F191" s="128"/>
      <c r="G191" s="499"/>
    </row>
    <row r="192" spans="1:12" s="206" customFormat="1" ht="13.8" thickBot="1">
      <c r="A192" s="958"/>
      <c r="C192" s="964"/>
      <c r="D192" s="964"/>
      <c r="E192" s="980"/>
      <c r="F192" s="16"/>
      <c r="G192" s="499"/>
    </row>
    <row r="193" spans="1:12" s="206" customFormat="1" ht="13.8" thickBot="1">
      <c r="A193" s="954"/>
      <c r="B193" s="955" t="s">
        <v>2395</v>
      </c>
      <c r="C193" s="979"/>
      <c r="D193" s="970"/>
      <c r="E193" s="981"/>
      <c r="F193" s="188">
        <f>SUM(F187:F192)</f>
        <v>0</v>
      </c>
      <c r="G193" s="499"/>
    </row>
    <row r="194" spans="1:12" s="206" customFormat="1">
      <c r="A194" s="958"/>
      <c r="B194" s="182"/>
      <c r="C194" s="982"/>
      <c r="D194" s="982"/>
      <c r="E194" s="982"/>
      <c r="F194" s="982"/>
      <c r="G194" s="499"/>
    </row>
    <row r="195" spans="1:12" s="206" customFormat="1">
      <c r="A195" s="14"/>
      <c r="B195" s="11"/>
      <c r="C195" s="16"/>
      <c r="D195" s="16"/>
      <c r="E195" s="16"/>
      <c r="F195" s="16"/>
      <c r="G195" s="499"/>
    </row>
    <row r="196" spans="1:12" s="499" customFormat="1">
      <c r="A196" s="958"/>
      <c r="B196" s="182"/>
      <c r="C196" s="982"/>
      <c r="D196" s="982"/>
      <c r="E196" s="982"/>
      <c r="F196" s="982"/>
      <c r="H196" s="206"/>
      <c r="I196" s="206"/>
      <c r="J196" s="206"/>
      <c r="K196" s="206"/>
      <c r="L196" s="206"/>
    </row>
    <row r="197" spans="1:12" s="499" customFormat="1" ht="13.8" thickBot="1">
      <c r="A197" s="194" t="s">
        <v>1120</v>
      </c>
      <c r="B197" s="195" t="s">
        <v>1368</v>
      </c>
      <c r="C197" s="983"/>
      <c r="D197" s="983"/>
      <c r="E197" s="971"/>
      <c r="F197" s="972"/>
      <c r="H197" s="206"/>
      <c r="I197" s="206"/>
      <c r="J197" s="206"/>
      <c r="K197" s="206"/>
      <c r="L197" s="206"/>
    </row>
    <row r="198" spans="1:12" s="499" customFormat="1">
      <c r="A198" s="205"/>
      <c r="B198" s="181"/>
      <c r="C198" s="984"/>
      <c r="D198" s="984"/>
      <c r="E198" s="982"/>
      <c r="F198" s="982"/>
      <c r="H198" s="206"/>
      <c r="I198" s="206"/>
      <c r="J198" s="206"/>
      <c r="K198" s="206"/>
      <c r="L198" s="206"/>
    </row>
    <row r="199" spans="1:12" s="499" customFormat="1">
      <c r="A199" s="196" t="s">
        <v>335</v>
      </c>
      <c r="B199" s="959" t="s">
        <v>1132</v>
      </c>
      <c r="C199" s="985"/>
      <c r="D199" s="985"/>
      <c r="E199" s="973"/>
      <c r="F199" s="974">
        <f>F104</f>
        <v>0</v>
      </c>
      <c r="H199" s="206"/>
      <c r="I199" s="206"/>
      <c r="J199" s="206"/>
      <c r="K199" s="206"/>
      <c r="L199" s="206"/>
    </row>
    <row r="200" spans="1:12" s="499" customFormat="1">
      <c r="A200" s="197"/>
      <c r="B200" s="960"/>
      <c r="C200" s="986"/>
      <c r="D200" s="986"/>
      <c r="E200" s="975"/>
      <c r="F200" s="16"/>
      <c r="H200" s="206"/>
      <c r="I200" s="206"/>
      <c r="J200" s="206"/>
      <c r="K200" s="206"/>
      <c r="L200" s="206"/>
    </row>
    <row r="201" spans="1:12" s="499" customFormat="1">
      <c r="A201" s="196" t="s">
        <v>337</v>
      </c>
      <c r="B201" s="959" t="s">
        <v>1331</v>
      </c>
      <c r="C201" s="985"/>
      <c r="D201" s="985"/>
      <c r="E201" s="973"/>
      <c r="F201" s="974">
        <f>F182</f>
        <v>0</v>
      </c>
      <c r="H201" s="206"/>
      <c r="I201" s="206"/>
      <c r="J201" s="206"/>
      <c r="K201" s="206"/>
      <c r="L201" s="206"/>
    </row>
    <row r="202" spans="1:12" s="499" customFormat="1">
      <c r="A202" s="197"/>
      <c r="B202" s="555"/>
      <c r="C202" s="986"/>
      <c r="D202" s="986"/>
      <c r="E202" s="128"/>
      <c r="F202" s="16"/>
      <c r="H202" s="206"/>
      <c r="I202" s="206"/>
      <c r="J202" s="206"/>
      <c r="K202" s="206"/>
      <c r="L202" s="206"/>
    </row>
    <row r="203" spans="1:12" s="499" customFormat="1">
      <c r="A203" s="196" t="s">
        <v>257</v>
      </c>
      <c r="B203" s="961" t="s">
        <v>1367</v>
      </c>
      <c r="C203" s="985"/>
      <c r="D203" s="985"/>
      <c r="E203" s="976"/>
      <c r="F203" s="974">
        <f>F193</f>
        <v>0</v>
      </c>
      <c r="H203" s="206"/>
      <c r="I203" s="206"/>
      <c r="J203" s="206"/>
      <c r="K203" s="206"/>
      <c r="L203" s="206"/>
    </row>
    <row r="204" spans="1:12" s="499" customFormat="1" ht="13.8" thickBot="1">
      <c r="A204" s="962"/>
      <c r="B204" s="963"/>
      <c r="C204" s="987"/>
      <c r="D204" s="987"/>
      <c r="E204" s="977"/>
      <c r="F204" s="16"/>
      <c r="H204" s="206"/>
      <c r="I204" s="206"/>
      <c r="J204" s="206"/>
      <c r="K204" s="206"/>
      <c r="L204" s="206"/>
    </row>
    <row r="205" spans="1:12" s="499" customFormat="1" ht="13.8" thickBot="1">
      <c r="A205" s="191" t="s">
        <v>1120</v>
      </c>
      <c r="B205" s="198" t="s">
        <v>1369</v>
      </c>
      <c r="C205" s="988"/>
      <c r="D205" s="988"/>
      <c r="E205" s="978"/>
      <c r="F205" s="989">
        <f>SUM(F199:F204)</f>
        <v>0</v>
      </c>
      <c r="H205" s="206"/>
      <c r="I205" s="206"/>
      <c r="J205" s="206"/>
      <c r="K205" s="206"/>
      <c r="L205" s="206"/>
    </row>
  </sheetData>
  <mergeCells count="4">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4" orientation="portrait" r:id="rId1"/>
  <headerFooter>
    <oddHeader>&amp;L&amp;"Arial,Bold"&amp;8PAVILJON I - CJELOVITA OBNOVA ZGRADE&amp;R&amp;"Arial,Bold"&amp;8TROŠKOVNIK</oddHeader>
    <oddFooter>&amp;L&amp;"Arial,Bold"&amp;8ZOP: 025/21-GP
&amp;"Arial,Regular"&amp;9
&amp;R&amp;"Arial,Bold"&amp;8&amp;F
&amp;A
&amp;P</oddFooter>
  </headerFooter>
  <rowBreaks count="3" manualBreakCount="3">
    <brk id="60" max="16383" man="1"/>
    <brk id="86" max="16383" man="1"/>
    <brk id="10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2:B17"/>
  <sheetViews>
    <sheetView view="pageBreakPreview" topLeftCell="B1" zoomScaleSheetLayoutView="100" workbookViewId="0">
      <selection activeCell="B60" sqref="B60"/>
    </sheetView>
  </sheetViews>
  <sheetFormatPr defaultColWidth="9.125" defaultRowHeight="13.2"/>
  <cols>
    <col min="1" max="1" width="6.75" style="33" customWidth="1"/>
    <col min="2" max="2" width="84.75" style="33" customWidth="1"/>
    <col min="3" max="16384" width="9.125" style="33"/>
  </cols>
  <sheetData>
    <row r="2" spans="1:2" ht="13.8">
      <c r="A2" s="35" t="s">
        <v>126</v>
      </c>
      <c r="B2" s="32" t="s">
        <v>127</v>
      </c>
    </row>
    <row r="4" spans="1:2">
      <c r="A4" s="34" t="s">
        <v>335</v>
      </c>
      <c r="B4" s="34" t="s">
        <v>336</v>
      </c>
    </row>
    <row r="6" spans="1:2">
      <c r="B6" s="33" t="s">
        <v>67</v>
      </c>
    </row>
    <row r="8" spans="1:2" ht="54.9" customHeight="1">
      <c r="B8" s="33" t="s">
        <v>68</v>
      </c>
    </row>
    <row r="9" spans="1:2" ht="39.9" customHeight="1">
      <c r="B9" s="33" t="s">
        <v>69</v>
      </c>
    </row>
    <row r="10" spans="1:2" ht="26.4">
      <c r="B10" s="33" t="s">
        <v>70</v>
      </c>
    </row>
    <row r="11" spans="1:2" ht="39.6">
      <c r="B11" s="33" t="s">
        <v>177</v>
      </c>
    </row>
    <row r="13" spans="1:2">
      <c r="B13" s="33" t="s">
        <v>178</v>
      </c>
    </row>
    <row r="14" spans="1:2" ht="39.6">
      <c r="B14" s="33" t="s">
        <v>181</v>
      </c>
    </row>
    <row r="16" spans="1:2">
      <c r="B16" s="33" t="s">
        <v>179</v>
      </c>
    </row>
    <row r="17" spans="2:2" ht="39.6">
      <c r="B17" s="33" t="s">
        <v>180</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B1:B71"/>
  <sheetViews>
    <sheetView view="pageBreakPreview" topLeftCell="A46" zoomScale="130" zoomScaleSheetLayoutView="110" workbookViewId="0">
      <selection activeCell="B60" sqref="B60"/>
    </sheetView>
  </sheetViews>
  <sheetFormatPr defaultColWidth="9.125" defaultRowHeight="11.4"/>
  <cols>
    <col min="1" max="1" width="6.75" style="4" customWidth="1"/>
    <col min="2" max="2" width="84.75" style="2" customWidth="1"/>
    <col min="3" max="16384" width="9.125" style="4"/>
  </cols>
  <sheetData>
    <row r="1" spans="2:2" ht="13.8">
      <c r="B1" s="1" t="s">
        <v>292</v>
      </c>
    </row>
    <row r="2" spans="2:2">
      <c r="B2" s="30"/>
    </row>
    <row r="3" spans="2:2" ht="13.8">
      <c r="B3" s="1" t="s">
        <v>259</v>
      </c>
    </row>
    <row r="5" spans="2:2" ht="12">
      <c r="B5" s="6" t="s">
        <v>190</v>
      </c>
    </row>
    <row r="7" spans="2:2" ht="22.8">
      <c r="B7" s="2" t="s">
        <v>407</v>
      </c>
    </row>
    <row r="8" spans="2:2" ht="79.8">
      <c r="B8" s="2" t="s">
        <v>408</v>
      </c>
    </row>
    <row r="9" spans="2:2" ht="45.6">
      <c r="B9" s="2" t="s">
        <v>409</v>
      </c>
    </row>
    <row r="10" spans="2:2" ht="22.8">
      <c r="B10" s="2" t="s">
        <v>260</v>
      </c>
    </row>
    <row r="11" spans="2:2">
      <c r="B11" s="2" t="s">
        <v>261</v>
      </c>
    </row>
    <row r="12" spans="2:2" ht="22.8">
      <c r="B12" s="2" t="s">
        <v>262</v>
      </c>
    </row>
    <row r="13" spans="2:2">
      <c r="B13" s="2" t="s">
        <v>410</v>
      </c>
    </row>
    <row r="14" spans="2:2" ht="18" customHeight="1">
      <c r="B14" s="2" t="s">
        <v>263</v>
      </c>
    </row>
    <row r="15" spans="2:2" ht="22.8">
      <c r="B15" s="2" t="s">
        <v>264</v>
      </c>
    </row>
    <row r="16" spans="2:2">
      <c r="B16" s="2" t="s">
        <v>265</v>
      </c>
    </row>
    <row r="17" spans="2:2">
      <c r="B17" s="2" t="s">
        <v>266</v>
      </c>
    </row>
    <row r="18" spans="2:2" ht="22.8">
      <c r="B18" s="2" t="s">
        <v>267</v>
      </c>
    </row>
    <row r="19" spans="2:2" ht="22.8">
      <c r="B19" s="2" t="s">
        <v>268</v>
      </c>
    </row>
    <row r="20" spans="2:2">
      <c r="B20" s="2" t="s">
        <v>411</v>
      </c>
    </row>
    <row r="21" spans="2:2" ht="22.8">
      <c r="B21" s="2" t="s">
        <v>269</v>
      </c>
    </row>
    <row r="22" spans="2:2">
      <c r="B22" s="2" t="s">
        <v>412</v>
      </c>
    </row>
    <row r="23" spans="2:2">
      <c r="B23" s="2" t="s">
        <v>270</v>
      </c>
    </row>
    <row r="25" spans="2:2">
      <c r="B25" s="2" t="s">
        <v>271</v>
      </c>
    </row>
    <row r="26" spans="2:2">
      <c r="B26" s="2" t="s">
        <v>272</v>
      </c>
    </row>
    <row r="27" spans="2:2">
      <c r="B27" s="2" t="s">
        <v>273</v>
      </c>
    </row>
    <row r="28" spans="2:2">
      <c r="B28" s="2" t="s">
        <v>274</v>
      </c>
    </row>
    <row r="29" spans="2:2">
      <c r="B29" s="2" t="s">
        <v>275</v>
      </c>
    </row>
    <row r="30" spans="2:2" ht="22.8">
      <c r="B30" s="2" t="s">
        <v>169</v>
      </c>
    </row>
    <row r="31" spans="2:2" ht="22.8">
      <c r="B31" s="2" t="s">
        <v>170</v>
      </c>
    </row>
    <row r="32" spans="2:2">
      <c r="B32" s="2" t="s">
        <v>413</v>
      </c>
    </row>
    <row r="34" spans="2:2" ht="22.8">
      <c r="B34" s="2" t="s">
        <v>414</v>
      </c>
    </row>
    <row r="35" spans="2:2" ht="22.8">
      <c r="B35" s="2" t="s">
        <v>415</v>
      </c>
    </row>
    <row r="36" spans="2:2">
      <c r="B36" s="2" t="s">
        <v>171</v>
      </c>
    </row>
    <row r="37" spans="2:2" ht="22.8">
      <c r="B37" s="2" t="s">
        <v>416</v>
      </c>
    </row>
    <row r="39" spans="2:2" ht="22.8">
      <c r="B39" s="2" t="s">
        <v>172</v>
      </c>
    </row>
    <row r="40" spans="2:2">
      <c r="B40" s="2" t="s">
        <v>173</v>
      </c>
    </row>
    <row r="43" spans="2:2">
      <c r="B43" s="2" t="s">
        <v>174</v>
      </c>
    </row>
    <row r="44" spans="2:2">
      <c r="B44" s="2" t="s">
        <v>417</v>
      </c>
    </row>
    <row r="45" spans="2:2">
      <c r="B45" s="2" t="s">
        <v>418</v>
      </c>
    </row>
    <row r="46" spans="2:2">
      <c r="B46" s="2" t="s">
        <v>419</v>
      </c>
    </row>
    <row r="47" spans="2:2">
      <c r="B47" s="2" t="s">
        <v>420</v>
      </c>
    </row>
    <row r="48" spans="2:2">
      <c r="B48" s="2" t="s">
        <v>421</v>
      </c>
    </row>
    <row r="49" spans="2:2">
      <c r="B49" s="2" t="s">
        <v>422</v>
      </c>
    </row>
    <row r="50" spans="2:2">
      <c r="B50" s="2" t="s">
        <v>423</v>
      </c>
    </row>
    <row r="51" spans="2:2">
      <c r="B51" s="2" t="s">
        <v>424</v>
      </c>
    </row>
    <row r="52" spans="2:2">
      <c r="B52" s="2" t="s">
        <v>425</v>
      </c>
    </row>
    <row r="53" spans="2:2">
      <c r="B53" s="2" t="s">
        <v>427</v>
      </c>
    </row>
    <row r="54" spans="2:2">
      <c r="B54" s="2" t="s">
        <v>426</v>
      </c>
    </row>
    <row r="55" spans="2:2" ht="22.8">
      <c r="B55" s="2" t="s">
        <v>428</v>
      </c>
    </row>
    <row r="56" spans="2:2">
      <c r="B56" s="2" t="s">
        <v>429</v>
      </c>
    </row>
    <row r="57" spans="2:2" ht="22.8">
      <c r="B57" s="2" t="s">
        <v>430</v>
      </c>
    </row>
    <row r="60" spans="2:2">
      <c r="B60" s="2" t="s">
        <v>123</v>
      </c>
    </row>
    <row r="62" spans="2:2" ht="22.8">
      <c r="B62" s="2" t="s">
        <v>124</v>
      </c>
    </row>
    <row r="64" spans="2:2" ht="36">
      <c r="B64" s="3" t="s">
        <v>431</v>
      </c>
    </row>
    <row r="66" spans="2:2" ht="22.8">
      <c r="B66" s="2" t="s">
        <v>432</v>
      </c>
    </row>
    <row r="68" spans="2:2" ht="34.200000000000003">
      <c r="B68" s="2" t="s">
        <v>433</v>
      </c>
    </row>
    <row r="69" spans="2:2">
      <c r="B69" s="2" t="s">
        <v>125</v>
      </c>
    </row>
    <row r="71" spans="2:2" s="33" customFormat="1" ht="39.6">
      <c r="B71" s="33" t="s">
        <v>434</v>
      </c>
    </row>
  </sheetData>
  <phoneticPr fontId="24" type="noConversion"/>
  <pageMargins left="0.7" right="0.7" top="0.75" bottom="0.75" header="0.3" footer="0.3"/>
  <pageSetup paperSize="9" orientation="portrait" r:id="rId1"/>
  <rowBreaks count="1" manualBreakCount="1">
    <brk id="42" max="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dimension ref="A2:C174"/>
  <sheetViews>
    <sheetView view="pageBreakPreview" topLeftCell="A61" zoomScale="130" zoomScaleSheetLayoutView="100" workbookViewId="0">
      <selection activeCell="B60" sqref="B60"/>
    </sheetView>
  </sheetViews>
  <sheetFormatPr defaultColWidth="9.125" defaultRowHeight="11.4"/>
  <cols>
    <col min="1" max="1" width="6.75" style="4" customWidth="1"/>
    <col min="2" max="2" width="84.75" style="2" customWidth="1"/>
    <col min="3" max="3" width="17" style="4" customWidth="1"/>
    <col min="4" max="16384" width="9.125" style="4"/>
  </cols>
  <sheetData>
    <row r="2" spans="1:3" ht="13.8">
      <c r="B2" s="1" t="s">
        <v>292</v>
      </c>
    </row>
    <row r="4" spans="1:3" ht="13.8">
      <c r="B4" s="1" t="s">
        <v>293</v>
      </c>
    </row>
    <row r="5" spans="1:3" ht="13.8">
      <c r="B5" s="1"/>
    </row>
    <row r="6" spans="1:3" s="41" customFormat="1" ht="12">
      <c r="B6" s="42" t="s">
        <v>435</v>
      </c>
    </row>
    <row r="7" spans="1:3" s="41" customFormat="1" ht="12">
      <c r="B7" s="42"/>
    </row>
    <row r="8" spans="1:3" s="41" customFormat="1" ht="24">
      <c r="B8" s="42" t="s">
        <v>436</v>
      </c>
    </row>
    <row r="9" spans="1:3" s="41" customFormat="1" ht="96">
      <c r="B9" s="42" t="s">
        <v>437</v>
      </c>
      <c r="C9" s="48" t="s">
        <v>71</v>
      </c>
    </row>
    <row r="10" spans="1:3" s="41" customFormat="1" ht="72">
      <c r="B10" s="42" t="s">
        <v>438</v>
      </c>
    </row>
    <row r="11" spans="1:3" s="41" customFormat="1" ht="36">
      <c r="B11" s="42" t="s">
        <v>439</v>
      </c>
    </row>
    <row r="12" spans="1:3" s="41" customFormat="1" ht="36">
      <c r="B12" s="42" t="s">
        <v>440</v>
      </c>
    </row>
    <row r="13" spans="1:3" s="41" customFormat="1" ht="24">
      <c r="B13" s="42" t="s">
        <v>441</v>
      </c>
    </row>
    <row r="14" spans="1:3" s="48" customFormat="1" ht="60">
      <c r="A14" s="49"/>
      <c r="B14" s="48" t="s">
        <v>442</v>
      </c>
    </row>
    <row r="16" spans="1:3" ht="12">
      <c r="B16" s="6" t="s">
        <v>190</v>
      </c>
    </row>
    <row r="17" spans="2:2" ht="12">
      <c r="B17" s="6"/>
    </row>
    <row r="18" spans="2:2" ht="22.8">
      <c r="B18" s="3" t="s">
        <v>443</v>
      </c>
    </row>
    <row r="19" spans="2:2" ht="34.200000000000003">
      <c r="B19" s="3" t="s">
        <v>444</v>
      </c>
    </row>
    <row r="20" spans="2:2" ht="45.6">
      <c r="B20" s="3" t="s">
        <v>445</v>
      </c>
    </row>
    <row r="21" spans="2:2" ht="22.8">
      <c r="B21" s="3" t="s">
        <v>294</v>
      </c>
    </row>
    <row r="22" spans="2:2" ht="34.200000000000003">
      <c r="B22" s="3" t="s">
        <v>446</v>
      </c>
    </row>
    <row r="23" spans="2:2" ht="22.8">
      <c r="B23" s="3" t="s">
        <v>447</v>
      </c>
    </row>
    <row r="24" spans="2:2">
      <c r="B24" s="3" t="s">
        <v>295</v>
      </c>
    </row>
    <row r="25" spans="2:2">
      <c r="B25" s="3" t="s">
        <v>296</v>
      </c>
    </row>
    <row r="26" spans="2:2">
      <c r="B26" s="3" t="s">
        <v>297</v>
      </c>
    </row>
    <row r="27" spans="2:2">
      <c r="B27" s="3" t="s">
        <v>298</v>
      </c>
    </row>
    <row r="28" spans="2:2">
      <c r="B28" s="3" t="s">
        <v>299</v>
      </c>
    </row>
    <row r="29" spans="2:2">
      <c r="B29" s="3" t="s">
        <v>300</v>
      </c>
    </row>
    <row r="30" spans="2:2" ht="22.8">
      <c r="B30" s="3" t="s">
        <v>301</v>
      </c>
    </row>
    <row r="31" spans="2:2">
      <c r="B31" s="3"/>
    </row>
    <row r="32" spans="2:2" ht="12">
      <c r="B32" s="7" t="s">
        <v>302</v>
      </c>
    </row>
    <row r="33" spans="2:2" ht="12">
      <c r="B33" s="7"/>
    </row>
    <row r="34" spans="2:2" ht="22.8">
      <c r="B34" s="3" t="s">
        <v>303</v>
      </c>
    </row>
    <row r="35" spans="2:2">
      <c r="B35" s="3"/>
    </row>
    <row r="36" spans="2:2" ht="34.200000000000003">
      <c r="B36" s="3" t="s">
        <v>448</v>
      </c>
    </row>
    <row r="37" spans="2:2" ht="22.8">
      <c r="B37" s="3" t="s">
        <v>449</v>
      </c>
    </row>
    <row r="38" spans="2:2">
      <c r="B38" s="3"/>
    </row>
    <row r="39" spans="2:2">
      <c r="B39" s="3" t="s">
        <v>304</v>
      </c>
    </row>
    <row r="40" spans="2:2" ht="22.8">
      <c r="B40" s="3" t="s">
        <v>450</v>
      </c>
    </row>
    <row r="41" spans="2:2" ht="22.8">
      <c r="B41" s="3" t="s">
        <v>305</v>
      </c>
    </row>
    <row r="42" spans="2:2" ht="22.8">
      <c r="B42" s="3" t="s">
        <v>306</v>
      </c>
    </row>
    <row r="43" spans="2:2" ht="34.200000000000003">
      <c r="B43" s="3" t="s">
        <v>307</v>
      </c>
    </row>
    <row r="44" spans="2:2">
      <c r="B44" s="3"/>
    </row>
    <row r="45" spans="2:2">
      <c r="B45" s="3" t="s">
        <v>308</v>
      </c>
    </row>
    <row r="46" spans="2:2" ht="22.8">
      <c r="B46" s="3" t="s">
        <v>309</v>
      </c>
    </row>
    <row r="47" spans="2:2" ht="22.8">
      <c r="B47" s="3" t="s">
        <v>451</v>
      </c>
    </row>
    <row r="48" spans="2:2">
      <c r="B48" s="3"/>
    </row>
    <row r="49" spans="2:2">
      <c r="B49" s="3"/>
    </row>
    <row r="50" spans="2:2" ht="12">
      <c r="B50" s="7" t="s">
        <v>310</v>
      </c>
    </row>
    <row r="51" spans="2:2" ht="12">
      <c r="B51" s="7"/>
    </row>
    <row r="52" spans="2:2" ht="22.8">
      <c r="B52" s="3" t="s">
        <v>311</v>
      </c>
    </row>
    <row r="53" spans="2:2" ht="22.8">
      <c r="B53" s="3" t="s">
        <v>312</v>
      </c>
    </row>
    <row r="54" spans="2:2" ht="22.8">
      <c r="B54" s="3" t="s">
        <v>313</v>
      </c>
    </row>
    <row r="55" spans="2:2">
      <c r="B55" s="3" t="s">
        <v>314</v>
      </c>
    </row>
    <row r="56" spans="2:2" ht="13.5" customHeight="1">
      <c r="B56" s="3" t="s">
        <v>315</v>
      </c>
    </row>
    <row r="57" spans="2:2">
      <c r="B57" s="3" t="s">
        <v>316</v>
      </c>
    </row>
    <row r="58" spans="2:2">
      <c r="B58" s="3" t="s">
        <v>317</v>
      </c>
    </row>
    <row r="59" spans="2:2" ht="34.200000000000003">
      <c r="B59" s="3" t="s">
        <v>318</v>
      </c>
    </row>
    <row r="60" spans="2:2" ht="22.8">
      <c r="B60" s="3" t="s">
        <v>319</v>
      </c>
    </row>
    <row r="61" spans="2:2" ht="34.200000000000003">
      <c r="B61" s="3" t="s">
        <v>320</v>
      </c>
    </row>
    <row r="62" spans="2:2" ht="22.8">
      <c r="B62" s="3" t="s">
        <v>321</v>
      </c>
    </row>
    <row r="63" spans="2:2" ht="22.8">
      <c r="B63" s="3" t="s">
        <v>452</v>
      </c>
    </row>
    <row r="64" spans="2:2" ht="22.8">
      <c r="B64" s="3" t="s">
        <v>453</v>
      </c>
    </row>
    <row r="65" spans="2:2" ht="45.6">
      <c r="B65" s="3" t="s">
        <v>454</v>
      </c>
    </row>
    <row r="66" spans="2:2" ht="22.8">
      <c r="B66" s="3" t="s">
        <v>322</v>
      </c>
    </row>
    <row r="67" spans="2:2" ht="22.8">
      <c r="B67" s="3" t="s">
        <v>455</v>
      </c>
    </row>
    <row r="68" spans="2:2" ht="22.8">
      <c r="B68" s="3" t="s">
        <v>456</v>
      </c>
    </row>
    <row r="69" spans="2:2">
      <c r="B69" s="3"/>
    </row>
    <row r="70" spans="2:2" ht="12">
      <c r="B70" s="7" t="s">
        <v>323</v>
      </c>
    </row>
    <row r="71" spans="2:2" ht="12">
      <c r="B71" s="7"/>
    </row>
    <row r="72" spans="2:2" ht="22.8">
      <c r="B72" s="3" t="s">
        <v>324</v>
      </c>
    </row>
    <row r="73" spans="2:2">
      <c r="B73" s="3" t="s">
        <v>325</v>
      </c>
    </row>
    <row r="74" spans="2:2" ht="34.200000000000003">
      <c r="B74" s="3" t="s">
        <v>457</v>
      </c>
    </row>
    <row r="75" spans="2:2" ht="22.8">
      <c r="B75" s="3" t="s">
        <v>326</v>
      </c>
    </row>
    <row r="76" spans="2:2">
      <c r="B76" s="3" t="s">
        <v>458</v>
      </c>
    </row>
    <row r="77" spans="2:2" ht="13.2">
      <c r="B77" s="3" t="s">
        <v>327</v>
      </c>
    </row>
    <row r="78" spans="2:2">
      <c r="B78" s="3" t="s">
        <v>328</v>
      </c>
    </row>
    <row r="79" spans="2:2" ht="57">
      <c r="B79" s="3" t="s">
        <v>517</v>
      </c>
    </row>
    <row r="80" spans="2:2" ht="22.8">
      <c r="B80" s="3" t="s">
        <v>329</v>
      </c>
    </row>
    <row r="81" spans="2:2">
      <c r="B81" s="3" t="s">
        <v>330</v>
      </c>
    </row>
    <row r="82" spans="2:2" ht="22.8">
      <c r="B82" s="3" t="s">
        <v>331</v>
      </c>
    </row>
    <row r="83" spans="2:2" ht="22.8">
      <c r="B83" s="3" t="s">
        <v>332</v>
      </c>
    </row>
    <row r="84" spans="2:2" ht="22.8">
      <c r="B84" s="3" t="s">
        <v>250</v>
      </c>
    </row>
    <row r="85" spans="2:2">
      <c r="B85" s="3" t="s">
        <v>251</v>
      </c>
    </row>
    <row r="86" spans="2:2">
      <c r="B86" s="3" t="s">
        <v>252</v>
      </c>
    </row>
    <row r="87" spans="2:2" ht="22.8">
      <c r="B87" s="3" t="s">
        <v>253</v>
      </c>
    </row>
    <row r="88" spans="2:2" ht="22.8">
      <c r="B88" s="3" t="s">
        <v>254</v>
      </c>
    </row>
    <row r="89" spans="2:2" ht="22.8">
      <c r="B89" s="3" t="s">
        <v>518</v>
      </c>
    </row>
    <row r="90" spans="2:2">
      <c r="B90" s="3" t="s">
        <v>156</v>
      </c>
    </row>
    <row r="91" spans="2:2" ht="22.8">
      <c r="B91" s="29" t="s">
        <v>519</v>
      </c>
    </row>
    <row r="92" spans="2:2">
      <c r="B92" s="29"/>
    </row>
    <row r="93" spans="2:2">
      <c r="B93" s="29"/>
    </row>
    <row r="94" spans="2:2" ht="12">
      <c r="B94" s="7" t="s">
        <v>157</v>
      </c>
    </row>
    <row r="95" spans="2:2" ht="12">
      <c r="B95" s="7"/>
    </row>
    <row r="96" spans="2:2" ht="22.8">
      <c r="B96" s="3" t="s">
        <v>158</v>
      </c>
    </row>
    <row r="97" spans="2:2" ht="114">
      <c r="B97" s="3" t="s">
        <v>392</v>
      </c>
    </row>
    <row r="98" spans="2:2" ht="79.8">
      <c r="B98" s="3" t="s">
        <v>520</v>
      </c>
    </row>
    <row r="99" spans="2:2">
      <c r="B99" s="29" t="s">
        <v>159</v>
      </c>
    </row>
    <row r="100" spans="2:2">
      <c r="B100" s="29" t="s">
        <v>160</v>
      </c>
    </row>
    <row r="101" spans="2:2">
      <c r="B101" s="29" t="s">
        <v>161</v>
      </c>
    </row>
    <row r="102" spans="2:2">
      <c r="B102" s="29" t="s">
        <v>162</v>
      </c>
    </row>
    <row r="103" spans="2:2">
      <c r="B103" s="29" t="s">
        <v>163</v>
      </c>
    </row>
    <row r="104" spans="2:2" ht="22.8">
      <c r="B104" s="29" t="s">
        <v>393</v>
      </c>
    </row>
    <row r="105" spans="2:2" ht="22.8">
      <c r="B105" s="29" t="s">
        <v>394</v>
      </c>
    </row>
    <row r="106" spans="2:2">
      <c r="B106" s="29" t="s">
        <v>395</v>
      </c>
    </row>
    <row r="107" spans="2:2" ht="61.5" customHeight="1">
      <c r="B107" s="3" t="s">
        <v>396</v>
      </c>
    </row>
    <row r="108" spans="2:2" ht="34.200000000000003">
      <c r="B108" s="3" t="s">
        <v>164</v>
      </c>
    </row>
    <row r="109" spans="2:2" ht="45.6">
      <c r="B109" s="3" t="s">
        <v>397</v>
      </c>
    </row>
    <row r="110" spans="2:2" ht="34.200000000000003">
      <c r="B110" s="3" t="s">
        <v>398</v>
      </c>
    </row>
    <row r="111" spans="2:2">
      <c r="B111" s="3"/>
    </row>
    <row r="112" spans="2:2" ht="14.25" customHeight="1">
      <c r="B112" s="3" t="s">
        <v>165</v>
      </c>
    </row>
    <row r="113" spans="2:2">
      <c r="B113" s="3" t="s">
        <v>166</v>
      </c>
    </row>
    <row r="114" spans="2:2">
      <c r="B114" s="3"/>
    </row>
    <row r="115" spans="2:2" ht="68.400000000000006">
      <c r="B115" s="3" t="s">
        <v>399</v>
      </c>
    </row>
    <row r="116" spans="2:2" ht="45.6">
      <c r="B116" s="3" t="s">
        <v>400</v>
      </c>
    </row>
    <row r="117" spans="2:2" ht="57">
      <c r="B117" s="3" t="s">
        <v>401</v>
      </c>
    </row>
    <row r="118" spans="2:2" ht="60" customHeight="1">
      <c r="B118" s="3" t="s">
        <v>402</v>
      </c>
    </row>
    <row r="119" spans="2:2" ht="22.8">
      <c r="B119" s="3" t="s">
        <v>167</v>
      </c>
    </row>
    <row r="120" spans="2:2" ht="34.200000000000003">
      <c r="B120" s="3" t="s">
        <v>403</v>
      </c>
    </row>
    <row r="121" spans="2:2">
      <c r="B121" s="3"/>
    </row>
    <row r="122" spans="2:2">
      <c r="B122" s="3" t="s">
        <v>168</v>
      </c>
    </row>
    <row r="123" spans="2:2" ht="57">
      <c r="B123" s="3" t="s">
        <v>404</v>
      </c>
    </row>
    <row r="124" spans="2:2">
      <c r="B124" s="3"/>
    </row>
    <row r="125" spans="2:2">
      <c r="B125" s="3" t="s">
        <v>484</v>
      </c>
    </row>
    <row r="126" spans="2:2" ht="22.8">
      <c r="B126" s="3" t="s">
        <v>481</v>
      </c>
    </row>
    <row r="127" spans="2:2" ht="57">
      <c r="B127" s="3" t="s">
        <v>482</v>
      </c>
    </row>
    <row r="128" spans="2:2" ht="68.400000000000006">
      <c r="B128" s="3" t="s">
        <v>480</v>
      </c>
    </row>
    <row r="129" spans="2:2">
      <c r="B129" s="3"/>
    </row>
    <row r="130" spans="2:2">
      <c r="B130" s="3" t="s">
        <v>483</v>
      </c>
    </row>
    <row r="131" spans="2:2" ht="45.6">
      <c r="B131" s="3" t="s">
        <v>485</v>
      </c>
    </row>
    <row r="132" spans="2:2" ht="34.200000000000003">
      <c r="B132" s="3" t="s">
        <v>486</v>
      </c>
    </row>
    <row r="133" spans="2:2" ht="102.6">
      <c r="B133" s="3" t="s">
        <v>487</v>
      </c>
    </row>
    <row r="134" spans="2:2">
      <c r="B134" s="3"/>
    </row>
    <row r="135" spans="2:2" ht="12">
      <c r="B135" s="7" t="s">
        <v>148</v>
      </c>
    </row>
    <row r="136" spans="2:2" ht="12">
      <c r="B136" s="7"/>
    </row>
    <row r="137" spans="2:2" ht="22.8">
      <c r="B137" s="3" t="s">
        <v>488</v>
      </c>
    </row>
    <row r="138" spans="2:2">
      <c r="B138" s="3" t="s">
        <v>489</v>
      </c>
    </row>
    <row r="139" spans="2:2" ht="22.8">
      <c r="B139" s="3" t="s">
        <v>490</v>
      </c>
    </row>
    <row r="140" spans="2:2" ht="22.8">
      <c r="B140" s="3" t="s">
        <v>149</v>
      </c>
    </row>
    <row r="141" spans="2:2">
      <c r="B141" s="3" t="s">
        <v>491</v>
      </c>
    </row>
    <row r="142" spans="2:2" ht="34.200000000000003">
      <c r="B142" s="3" t="s">
        <v>492</v>
      </c>
    </row>
    <row r="143" spans="2:2" ht="22.8">
      <c r="B143" s="3" t="s">
        <v>493</v>
      </c>
    </row>
    <row r="144" spans="2:2" ht="34.200000000000003">
      <c r="B144" s="3" t="s">
        <v>494</v>
      </c>
    </row>
    <row r="145" spans="2:2">
      <c r="B145" s="3" t="s">
        <v>150</v>
      </c>
    </row>
    <row r="146" spans="2:2" ht="22.8">
      <c r="B146" s="3" t="s">
        <v>151</v>
      </c>
    </row>
    <row r="147" spans="2:2">
      <c r="B147" s="3" t="s">
        <v>152</v>
      </c>
    </row>
    <row r="148" spans="2:2" ht="22.8">
      <c r="B148" s="3" t="s">
        <v>495</v>
      </c>
    </row>
    <row r="149" spans="2:2" ht="22.8">
      <c r="B149" s="3" t="s">
        <v>496</v>
      </c>
    </row>
    <row r="150" spans="2:2" ht="34.200000000000003">
      <c r="B150" s="3" t="s">
        <v>153</v>
      </c>
    </row>
    <row r="151" spans="2:2">
      <c r="B151" s="29" t="s">
        <v>497</v>
      </c>
    </row>
    <row r="152" spans="2:2">
      <c r="B152" s="3"/>
    </row>
    <row r="153" spans="2:2">
      <c r="B153" s="3" t="s">
        <v>154</v>
      </c>
    </row>
    <row r="154" spans="2:2" ht="36" customHeight="1">
      <c r="B154" s="3" t="s">
        <v>503</v>
      </c>
    </row>
    <row r="155" spans="2:2" ht="24" customHeight="1">
      <c r="B155" s="3" t="s">
        <v>504</v>
      </c>
    </row>
    <row r="156" spans="2:2" ht="24.75" customHeight="1">
      <c r="B156" s="3" t="s">
        <v>505</v>
      </c>
    </row>
    <row r="157" spans="2:2">
      <c r="B157" s="3" t="s">
        <v>506</v>
      </c>
    </row>
    <row r="158" spans="2:2">
      <c r="B158" s="3" t="s">
        <v>498</v>
      </c>
    </row>
    <row r="159" spans="2:2">
      <c r="B159" s="3" t="s">
        <v>499</v>
      </c>
    </row>
    <row r="160" spans="2:2">
      <c r="B160" s="3" t="s">
        <v>500</v>
      </c>
    </row>
    <row r="161" spans="2:2">
      <c r="B161" s="3" t="s">
        <v>501</v>
      </c>
    </row>
    <row r="162" spans="2:2">
      <c r="B162" s="3" t="s">
        <v>502</v>
      </c>
    </row>
    <row r="163" spans="2:2">
      <c r="B163" s="5"/>
    </row>
    <row r="164" spans="2:2" ht="57">
      <c r="B164" s="3" t="s">
        <v>507</v>
      </c>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sheetData>
  <phoneticPr fontId="24" type="noConversion"/>
  <pageMargins left="0.7" right="0.7" top="0.75" bottom="0.75" header="0.3" footer="0.3"/>
  <pageSetup paperSize="9" scale="86" orientation="portrait" r:id="rId1"/>
  <rowBreaks count="5" manualBreakCount="5">
    <brk id="31" max="1" man="1"/>
    <brk id="69" max="1" man="1"/>
    <brk id="93" max="1" man="1"/>
    <brk id="111" max="1" man="1"/>
    <brk id="134" max="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6C324-D4FD-462D-A84D-04BD535986FB}">
  <dimension ref="B16:C50"/>
  <sheetViews>
    <sheetView showGridLines="0" showZeros="0" tabSelected="1" view="pageBreakPreview" zoomScaleNormal="100" zoomScaleSheetLayoutView="100" workbookViewId="0">
      <selection activeCell="B36" sqref="B36"/>
    </sheetView>
  </sheetViews>
  <sheetFormatPr defaultColWidth="9.125" defaultRowHeight="13.2"/>
  <cols>
    <col min="1" max="1" width="9.125" style="829"/>
    <col min="2" max="2" width="28.25" style="829" customWidth="1"/>
    <col min="3" max="3" width="72.75" style="829" customWidth="1"/>
    <col min="4" max="16384" width="9.125" style="829"/>
  </cols>
  <sheetData>
    <row r="16" spans="2:3" s="76" customFormat="1" ht="13.8">
      <c r="B16" s="831" t="s">
        <v>2243</v>
      </c>
      <c r="C16" s="831" t="s">
        <v>2244</v>
      </c>
    </row>
    <row r="17" spans="2:3" s="76" customFormat="1" ht="13.8">
      <c r="B17" s="831" t="s">
        <v>2245</v>
      </c>
      <c r="C17" s="831" t="s">
        <v>2246</v>
      </c>
    </row>
    <row r="18" spans="2:3" s="76" customFormat="1" ht="13.8">
      <c r="B18" s="831" t="s">
        <v>2247</v>
      </c>
      <c r="C18" s="832" t="s">
        <v>2248</v>
      </c>
    </row>
    <row r="19" spans="2:3" s="76" customFormat="1" ht="13.8">
      <c r="B19" s="831"/>
      <c r="C19" s="831"/>
    </row>
    <row r="20" spans="2:3" s="76" customFormat="1" ht="13.8">
      <c r="B20" s="831" t="s">
        <v>2249</v>
      </c>
      <c r="C20" s="831" t="s">
        <v>549</v>
      </c>
    </row>
    <row r="21" spans="2:3" ht="13.8">
      <c r="B21" s="831" t="s">
        <v>2250</v>
      </c>
      <c r="C21" s="831" t="s">
        <v>2251</v>
      </c>
    </row>
    <row r="22" spans="2:3">
      <c r="B22" s="1140"/>
      <c r="C22" s="1140"/>
    </row>
    <row r="23" spans="2:3">
      <c r="B23" s="1140"/>
      <c r="C23" s="1140"/>
    </row>
    <row r="24" spans="2:3" ht="23.4">
      <c r="B24" s="833" t="s">
        <v>2252</v>
      </c>
      <c r="C24" s="834" t="s">
        <v>2272</v>
      </c>
    </row>
    <row r="25" spans="2:3" ht="13.8">
      <c r="B25" s="835"/>
      <c r="C25" s="835"/>
    </row>
    <row r="26" spans="2:3" ht="15.6">
      <c r="B26" s="1141" t="s">
        <v>2253</v>
      </c>
      <c r="C26" s="836" t="s">
        <v>2254</v>
      </c>
    </row>
    <row r="27" spans="2:3" ht="15.6">
      <c r="B27" s="1141"/>
      <c r="C27" s="837" t="s">
        <v>2255</v>
      </c>
    </row>
    <row r="28" spans="2:3" ht="15.6">
      <c r="B28" s="1141"/>
      <c r="C28" s="837" t="s">
        <v>2256</v>
      </c>
    </row>
    <row r="29" spans="2:3" ht="13.8">
      <c r="B29" s="838"/>
      <c r="C29" s="838"/>
    </row>
    <row r="30" spans="2:3" ht="15.6">
      <c r="B30" s="1141" t="s">
        <v>2257</v>
      </c>
      <c r="C30" s="836" t="s">
        <v>2258</v>
      </c>
    </row>
    <row r="31" spans="2:3" ht="15.6">
      <c r="B31" s="1141"/>
      <c r="C31" s="837" t="s">
        <v>2259</v>
      </c>
    </row>
    <row r="32" spans="2:3" ht="15.6">
      <c r="B32" s="1141"/>
      <c r="C32" s="837" t="s">
        <v>2255</v>
      </c>
    </row>
    <row r="33" spans="2:3" ht="15.6">
      <c r="B33" s="1141"/>
      <c r="C33" s="837" t="s">
        <v>2260</v>
      </c>
    </row>
    <row r="34" spans="2:3">
      <c r="B34" s="1140"/>
      <c r="C34" s="1140"/>
    </row>
    <row r="35" spans="2:3">
      <c r="B35" s="1140"/>
      <c r="C35" s="1140"/>
    </row>
    <row r="36" spans="2:3" ht="13.8">
      <c r="B36" s="831" t="s">
        <v>2261</v>
      </c>
      <c r="C36" s="831" t="s">
        <v>2262</v>
      </c>
    </row>
    <row r="37" spans="2:3" ht="13.8">
      <c r="B37" s="831"/>
      <c r="C37" s="831"/>
    </row>
    <row r="38" spans="2:3" ht="13.8">
      <c r="B38" s="831"/>
      <c r="C38" s="831"/>
    </row>
    <row r="39" spans="2:3" ht="13.8">
      <c r="B39" s="831" t="s">
        <v>2263</v>
      </c>
      <c r="C39" s="831" t="s">
        <v>2264</v>
      </c>
    </row>
    <row r="40" spans="2:3" ht="13.8">
      <c r="B40" s="831"/>
      <c r="C40" s="831" t="s">
        <v>2265</v>
      </c>
    </row>
    <row r="41" spans="2:3" ht="13.8">
      <c r="B41" s="831"/>
      <c r="C41" s="831" t="s">
        <v>2266</v>
      </c>
    </row>
    <row r="42" spans="2:3" ht="13.8">
      <c r="B42" s="831"/>
      <c r="C42" s="831" t="s">
        <v>2267</v>
      </c>
    </row>
    <row r="43" spans="2:3" ht="13.8">
      <c r="B43" s="831"/>
      <c r="C43" s="831" t="s">
        <v>2268</v>
      </c>
    </row>
    <row r="44" spans="2:3" ht="13.8">
      <c r="B44" s="831"/>
      <c r="C44" s="831" t="s">
        <v>2269</v>
      </c>
    </row>
    <row r="45" spans="2:3" ht="13.8">
      <c r="B45" s="831"/>
      <c r="C45" s="831" t="s">
        <v>2270</v>
      </c>
    </row>
    <row r="46" spans="2:3" ht="13.8">
      <c r="B46" s="831"/>
      <c r="C46" s="831"/>
    </row>
    <row r="47" spans="2:3" ht="13.8">
      <c r="B47" s="831"/>
    </row>
    <row r="48" spans="2:3" ht="13.8">
      <c r="B48" s="831"/>
      <c r="C48" s="831"/>
    </row>
    <row r="49" spans="2:3" ht="13.8">
      <c r="B49" s="831"/>
      <c r="C49" s="831"/>
    </row>
    <row r="50" spans="2:3" ht="13.8">
      <c r="B50" s="835" t="s">
        <v>2271</v>
      </c>
      <c r="C50" s="835" t="s">
        <v>2270</v>
      </c>
    </row>
  </sheetData>
  <mergeCells count="6">
    <mergeCell ref="B22:B23"/>
    <mergeCell ref="C22:C23"/>
    <mergeCell ref="B26:B28"/>
    <mergeCell ref="B30:B33"/>
    <mergeCell ref="B34:B35"/>
    <mergeCell ref="C34:C35"/>
  </mergeCells>
  <printOptions horizontalCentered="1"/>
  <pageMargins left="0.70866141732283472" right="0.43307086614173229" top="0.74803149606299213" bottom="0.74803149606299213" header="0.31496062992125984" footer="0.31496062992125984"/>
  <pageSetup paperSize="9" orientation="portrait" r:id="rId1"/>
  <headerFooter>
    <oddHeader>&amp;L&amp;"Arial,Bold"&amp;8&amp;K01+022PAVILJON I - CJELOVITA OBNOVA ZGRADE&amp;R&amp;"Arial,Bold"&amp;8&amp;K01+022TROŠKOVNIK</oddHeader>
    <oddFooter>&amp;L&amp;"Arial,Bold"&amp;8&amp;K01+025ZOP: 025/21-GP
&amp;R&amp;"Arial,Bold"&amp;8&amp;K01+026&amp;F
&amp;A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1:F32"/>
  <sheetViews>
    <sheetView showGridLines="0" showZeros="0" view="pageBreakPreview" zoomScaleNormal="100" zoomScaleSheetLayoutView="100" workbookViewId="0">
      <selection activeCell="D7" sqref="D7"/>
    </sheetView>
  </sheetViews>
  <sheetFormatPr defaultColWidth="9.125" defaultRowHeight="13.2"/>
  <cols>
    <col min="1" max="1" width="7.625" style="46" customWidth="1"/>
    <col min="2" max="2" width="55.375" style="46" customWidth="1"/>
    <col min="3" max="3" width="8.875" style="46" customWidth="1"/>
    <col min="4" max="4" width="10.75" style="46" customWidth="1"/>
    <col min="5" max="5" width="5.25" style="46" customWidth="1"/>
    <col min="6" max="6" width="22.875" style="46" customWidth="1"/>
    <col min="7" max="16384" width="9.125" style="46"/>
  </cols>
  <sheetData>
    <row r="1" spans="1:6" s="76" customFormat="1" ht="10.199999999999999"/>
    <row r="2" spans="1:6" s="76" customFormat="1" ht="10.199999999999999"/>
    <row r="3" spans="1:6" s="76" customFormat="1" ht="10.199999999999999"/>
    <row r="4" spans="1:6" s="76" customFormat="1" ht="10.199999999999999"/>
    <row r="5" spans="1:6" s="76" customFormat="1" ht="10.199999999999999"/>
    <row r="10" spans="1:6">
      <c r="A10" s="1154" t="s">
        <v>521</v>
      </c>
      <c r="B10" s="1154"/>
      <c r="C10" s="1154"/>
      <c r="D10" s="1154"/>
      <c r="E10" s="1154"/>
      <c r="F10" s="1154"/>
    </row>
    <row r="11" spans="1:6" ht="13.8" thickBot="1">
      <c r="A11" s="1155"/>
      <c r="B11" s="1155"/>
      <c r="C11" s="1155"/>
      <c r="D11" s="1155"/>
      <c r="E11" s="1155"/>
      <c r="F11" s="1155"/>
    </row>
    <row r="12" spans="1:6" ht="13.8">
      <c r="A12" s="77"/>
      <c r="B12" s="77"/>
      <c r="C12" s="78"/>
      <c r="D12" s="78"/>
      <c r="E12" s="78"/>
      <c r="F12" s="79"/>
    </row>
    <row r="13" spans="1:6" ht="17.399999999999999">
      <c r="A13" s="80"/>
      <c r="B13" s="1156"/>
      <c r="C13" s="1147"/>
      <c r="D13" s="1147"/>
      <c r="E13" s="1147"/>
      <c r="F13" s="81"/>
    </row>
    <row r="14" spans="1:6" ht="17.399999999999999">
      <c r="A14" s="82" t="s">
        <v>126</v>
      </c>
      <c r="B14" s="1157" t="s">
        <v>522</v>
      </c>
      <c r="C14" s="1158"/>
      <c r="D14" s="1158"/>
      <c r="E14" s="1158"/>
      <c r="F14" s="75">
        <f>'I. GRAĐEVINSKO-OBRTNIČKI'!F1287</f>
        <v>0</v>
      </c>
    </row>
    <row r="15" spans="1:6" s="215" customFormat="1" ht="17.399999999999999">
      <c r="A15" s="82"/>
      <c r="B15" s="419"/>
      <c r="C15" s="420"/>
      <c r="D15" s="420"/>
      <c r="E15" s="420"/>
      <c r="F15" s="75"/>
    </row>
    <row r="16" spans="1:6" s="215" customFormat="1" ht="17.399999999999999">
      <c r="A16" s="82" t="s">
        <v>526</v>
      </c>
      <c r="B16" s="1159" t="s">
        <v>1848</v>
      </c>
      <c r="C16" s="1160"/>
      <c r="D16" s="1160"/>
      <c r="E16" s="1160"/>
      <c r="F16" s="75">
        <f>'II. KONSTRUKCIJA'!F521</f>
        <v>0</v>
      </c>
    </row>
    <row r="17" spans="1:6" ht="17.399999999999999">
      <c r="A17" s="82"/>
      <c r="B17" s="173"/>
      <c r="C17" s="174"/>
      <c r="D17" s="174"/>
      <c r="E17" s="174"/>
      <c r="F17" s="75"/>
    </row>
    <row r="18" spans="1:6" ht="17.399999999999999">
      <c r="A18" s="82" t="s">
        <v>527</v>
      </c>
      <c r="B18" s="1159" t="s">
        <v>1370</v>
      </c>
      <c r="C18" s="1160"/>
      <c r="D18" s="1160"/>
      <c r="E18" s="1160"/>
      <c r="F18" s="75">
        <f>'III. VOD., ODV. I HIDR. MREŽA'!F367</f>
        <v>0</v>
      </c>
    </row>
    <row r="19" spans="1:6" s="134" customFormat="1" ht="17.399999999999999">
      <c r="A19" s="83"/>
      <c r="B19" s="1161"/>
      <c r="C19" s="1162"/>
      <c r="D19" s="1162"/>
      <c r="E19" s="1162"/>
      <c r="F19" s="84"/>
    </row>
    <row r="20" spans="1:6" s="134" customFormat="1" ht="18" customHeight="1">
      <c r="A20" s="82" t="s">
        <v>528</v>
      </c>
      <c r="B20" s="1159" t="s">
        <v>1991</v>
      </c>
      <c r="C20" s="1160"/>
      <c r="D20" s="1160"/>
      <c r="E20" s="1160"/>
      <c r="F20" s="145">
        <f>'IV. GRIJ., HLAĐ., VENT.'!F622</f>
        <v>0</v>
      </c>
    </row>
    <row r="21" spans="1:6" s="215" customFormat="1" ht="17.399999999999999">
      <c r="A21" s="83"/>
      <c r="B21" s="1161"/>
      <c r="C21" s="1162"/>
      <c r="D21" s="1162"/>
      <c r="E21" s="1162"/>
      <c r="F21" s="84"/>
    </row>
    <row r="22" spans="1:6" s="215" customFormat="1" ht="18" customHeight="1">
      <c r="A22" s="82" t="s">
        <v>529</v>
      </c>
      <c r="B22" s="1159" t="s">
        <v>1665</v>
      </c>
      <c r="C22" s="1160"/>
      <c r="D22" s="1160"/>
      <c r="E22" s="1160"/>
      <c r="F22" s="145">
        <f>'V. INSTALACIJA PLINA'!F292</f>
        <v>0</v>
      </c>
    </row>
    <row r="23" spans="1:6" s="117" customFormat="1" ht="17.399999999999999">
      <c r="A23" s="83"/>
      <c r="B23" s="1161"/>
      <c r="C23" s="1162"/>
      <c r="D23" s="1162"/>
      <c r="E23" s="1162"/>
      <c r="F23" s="144"/>
    </row>
    <row r="24" spans="1:6" s="117" customFormat="1" ht="17.399999999999999">
      <c r="A24" s="82" t="s">
        <v>1120</v>
      </c>
      <c r="B24" s="1159" t="s">
        <v>1119</v>
      </c>
      <c r="C24" s="1160"/>
      <c r="D24" s="1160"/>
      <c r="E24" s="1160"/>
      <c r="F24" s="145">
        <f>'VI. ELEKTROINSTALACIJE'!F205</f>
        <v>0</v>
      </c>
    </row>
    <row r="25" spans="1:6" ht="17.399999999999999">
      <c r="A25" s="82"/>
      <c r="B25" s="1157"/>
      <c r="C25" s="1158"/>
      <c r="D25" s="1158"/>
      <c r="E25" s="1158"/>
      <c r="F25" s="84"/>
    </row>
    <row r="26" spans="1:6" ht="18" thickBot="1">
      <c r="A26" s="85"/>
      <c r="B26" s="1152"/>
      <c r="C26" s="1153"/>
      <c r="D26" s="1153"/>
      <c r="E26" s="1153"/>
      <c r="F26" s="86"/>
    </row>
    <row r="27" spans="1:6" ht="17.399999999999999">
      <c r="A27" s="87"/>
      <c r="B27" s="1144" t="s">
        <v>523</v>
      </c>
      <c r="C27" s="1145"/>
      <c r="D27" s="1145"/>
      <c r="E27" s="1145"/>
      <c r="F27" s="88">
        <f>SUM(F14:F24)</f>
        <v>0</v>
      </c>
    </row>
    <row r="28" spans="1:6" ht="15.6">
      <c r="A28" s="89"/>
      <c r="B28" s="1146"/>
      <c r="C28" s="1147"/>
      <c r="D28" s="1147"/>
      <c r="E28" s="1147"/>
      <c r="F28" s="90"/>
    </row>
    <row r="29" spans="1:6" ht="17.399999999999999">
      <c r="A29" s="87"/>
      <c r="B29" s="1148" t="s">
        <v>524</v>
      </c>
      <c r="C29" s="1149"/>
      <c r="D29" s="1149"/>
      <c r="E29" s="1149"/>
      <c r="F29" s="91">
        <f>F27*0.25</f>
        <v>0</v>
      </c>
    </row>
    <row r="30" spans="1:6" ht="15.6">
      <c r="A30" s="89"/>
      <c r="B30" s="1142"/>
      <c r="C30" s="1143"/>
      <c r="D30" s="1143"/>
      <c r="E30" s="1143"/>
      <c r="F30" s="90"/>
    </row>
    <row r="31" spans="1:6" ht="18" thickBot="1">
      <c r="A31" s="92"/>
      <c r="B31" s="1150" t="s">
        <v>525</v>
      </c>
      <c r="C31" s="1151"/>
      <c r="D31" s="1151"/>
      <c r="E31" s="1151"/>
      <c r="F31" s="93">
        <f>SUM(F27+F29)</f>
        <v>0</v>
      </c>
    </row>
    <row r="32" spans="1:6" ht="13.8">
      <c r="A32" s="77"/>
      <c r="B32" s="77"/>
      <c r="C32" s="78"/>
      <c r="D32" s="78"/>
      <c r="E32" s="78"/>
      <c r="F32" s="78"/>
    </row>
  </sheetData>
  <mergeCells count="18">
    <mergeCell ref="B26:E26"/>
    <mergeCell ref="A10:F11"/>
    <mergeCell ref="B13:E13"/>
    <mergeCell ref="B14:E14"/>
    <mergeCell ref="B18:E18"/>
    <mergeCell ref="B23:E23"/>
    <mergeCell ref="B24:E24"/>
    <mergeCell ref="B19:E19"/>
    <mergeCell ref="B20:E20"/>
    <mergeCell ref="B21:E21"/>
    <mergeCell ref="B22:E22"/>
    <mergeCell ref="B16:E16"/>
    <mergeCell ref="B25:E25"/>
    <mergeCell ref="B30:E30"/>
    <mergeCell ref="B27:E27"/>
    <mergeCell ref="B28:E28"/>
    <mergeCell ref="B29:E29"/>
    <mergeCell ref="B31:E31"/>
  </mergeCells>
  <phoneticPr fontId="24" type="noConversion"/>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&amp;L&amp;"Arial,Bold"&amp;8&amp;K01+022PAVILJON I - CJELOVITA OBNOVA ZGRADE&amp;R&amp;"Arial,Bold"&amp;8&amp;K01+022TROŠKOVNIK</oddHeader>
    <oddFooter>&amp;L&amp;"Arial,Bold"&amp;8&amp;K01+025ZOP: 025/21-GP
&amp;R&amp;"Arial,Bold"&amp;8&amp;K01+026&amp;F
&amp;A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B1:B309"/>
  <sheetViews>
    <sheetView view="pageBreakPreview" zoomScale="130" zoomScaleSheetLayoutView="100" workbookViewId="0">
      <selection activeCell="B60" sqref="B60"/>
    </sheetView>
  </sheetViews>
  <sheetFormatPr defaultColWidth="9.125" defaultRowHeight="15.6"/>
  <cols>
    <col min="1" max="1" width="6.75" style="4" customWidth="1"/>
    <col min="2" max="2" width="84.75" style="20" customWidth="1"/>
    <col min="3" max="16384" width="9.125" style="4"/>
  </cols>
  <sheetData>
    <row r="1" spans="2:2" ht="17.399999999999999">
      <c r="B1" s="17" t="s">
        <v>189</v>
      </c>
    </row>
    <row r="2" spans="2:2" ht="12">
      <c r="B2" s="18" t="s">
        <v>190</v>
      </c>
    </row>
    <row r="3" spans="2:2" ht="109.5" customHeight="1">
      <c r="B3" s="19" t="s">
        <v>508</v>
      </c>
    </row>
    <row r="4" spans="2:2" ht="136.80000000000001">
      <c r="B4" s="19" t="s">
        <v>509</v>
      </c>
    </row>
    <row r="5" spans="2:2" ht="34.200000000000003">
      <c r="B5" s="19" t="s">
        <v>510</v>
      </c>
    </row>
    <row r="6" spans="2:2" ht="45.6">
      <c r="B6" s="19" t="s">
        <v>511</v>
      </c>
    </row>
    <row r="7" spans="2:2" ht="34.200000000000003">
      <c r="B7" s="19" t="s">
        <v>512</v>
      </c>
    </row>
    <row r="8" spans="2:2" ht="68.400000000000006">
      <c r="B8" s="19" t="s">
        <v>513</v>
      </c>
    </row>
    <row r="9" spans="2:2" ht="34.200000000000003">
      <c r="B9" s="19" t="s">
        <v>514</v>
      </c>
    </row>
    <row r="10" spans="2:2" ht="68.400000000000006">
      <c r="B10" s="19" t="s">
        <v>515</v>
      </c>
    </row>
    <row r="11" spans="2:2" ht="57">
      <c r="B11" s="19" t="s">
        <v>516</v>
      </c>
    </row>
    <row r="12" spans="2:2" ht="103.2">
      <c r="B12" s="19" t="s">
        <v>460</v>
      </c>
    </row>
    <row r="13" spans="2:2" ht="68.400000000000006">
      <c r="B13" s="19" t="s">
        <v>461</v>
      </c>
    </row>
    <row r="14" spans="2:2" ht="34.200000000000003">
      <c r="B14" s="19" t="s">
        <v>462</v>
      </c>
    </row>
    <row r="15" spans="2:2" ht="79.8">
      <c r="B15" s="19" t="s">
        <v>463</v>
      </c>
    </row>
    <row r="16" spans="2:2" ht="45.6">
      <c r="B16" s="19" t="s">
        <v>464</v>
      </c>
    </row>
    <row r="17" spans="2:2" ht="11.4">
      <c r="B17" s="19"/>
    </row>
    <row r="18" spans="2:2" ht="87.75" customHeight="1">
      <c r="B18" s="19" t="s">
        <v>465</v>
      </c>
    </row>
    <row r="19" spans="2:2" ht="163.5" customHeight="1">
      <c r="B19" s="19" t="s">
        <v>466</v>
      </c>
    </row>
    <row r="20" spans="2:2" ht="22.8">
      <c r="B20" s="19" t="s">
        <v>467</v>
      </c>
    </row>
    <row r="21" spans="2:2" ht="68.400000000000006">
      <c r="B21" s="19" t="s">
        <v>468</v>
      </c>
    </row>
    <row r="22" spans="2:2" ht="57">
      <c r="B22" s="19" t="s">
        <v>469</v>
      </c>
    </row>
    <row r="23" spans="2:2" ht="57">
      <c r="B23" s="19" t="s">
        <v>175</v>
      </c>
    </row>
    <row r="24" spans="2:2" ht="34.200000000000003">
      <c r="B24" s="19" t="s">
        <v>470</v>
      </c>
    </row>
    <row r="25" spans="2:2" ht="34.200000000000003">
      <c r="B25" s="19" t="s">
        <v>471</v>
      </c>
    </row>
    <row r="26" spans="2:2" ht="68.400000000000006">
      <c r="B26" s="19" t="s">
        <v>472</v>
      </c>
    </row>
    <row r="27" spans="2:2" ht="11.4">
      <c r="B27" s="19"/>
    </row>
    <row r="28" spans="2:2" ht="102.6">
      <c r="B28" s="19" t="s">
        <v>473</v>
      </c>
    </row>
    <row r="29" spans="2:2" ht="22.8">
      <c r="B29" s="25" t="s">
        <v>176</v>
      </c>
    </row>
    <row r="30" spans="2:2" ht="45.6">
      <c r="B30" s="19" t="s">
        <v>474</v>
      </c>
    </row>
    <row r="31" spans="2:2" ht="57">
      <c r="B31" s="19" t="s">
        <v>475</v>
      </c>
    </row>
    <row r="32" spans="2:2" ht="34.200000000000003">
      <c r="B32" s="19" t="s">
        <v>249</v>
      </c>
    </row>
    <row r="33" spans="2:2" ht="11.4">
      <c r="B33" s="19" t="s">
        <v>286</v>
      </c>
    </row>
    <row r="34" spans="2:2" ht="11.4">
      <c r="B34" s="19" t="s">
        <v>476</v>
      </c>
    </row>
    <row r="35" spans="2:2" ht="11.4">
      <c r="B35" s="19" t="s">
        <v>287</v>
      </c>
    </row>
    <row r="36" spans="2:2" ht="11.4">
      <c r="B36" s="19" t="s">
        <v>288</v>
      </c>
    </row>
    <row r="37" spans="2:2" ht="11.4">
      <c r="B37" s="19" t="s">
        <v>477</v>
      </c>
    </row>
    <row r="38" spans="2:2" ht="11.4">
      <c r="B38" s="19" t="s">
        <v>289</v>
      </c>
    </row>
    <row r="39" spans="2:2" ht="11.4">
      <c r="B39" s="19" t="s">
        <v>290</v>
      </c>
    </row>
    <row r="40" spans="2:2" ht="11.4">
      <c r="B40" s="19" t="s">
        <v>291</v>
      </c>
    </row>
    <row r="41" spans="2:2" ht="11.4">
      <c r="B41" s="19" t="s">
        <v>478</v>
      </c>
    </row>
    <row r="42" spans="2:2" ht="34.200000000000003">
      <c r="B42" s="19" t="s">
        <v>479</v>
      </c>
    </row>
    <row r="43" spans="2:2" ht="11.4">
      <c r="B43" s="19"/>
    </row>
    <row r="44" spans="2:2" ht="11.4">
      <c r="B44" s="19"/>
    </row>
    <row r="45" spans="2:2" ht="11.4">
      <c r="B45" s="19"/>
    </row>
    <row r="46" spans="2:2" ht="11.4">
      <c r="B46" s="19"/>
    </row>
    <row r="47" spans="2:2" ht="11.4">
      <c r="B47" s="19"/>
    </row>
    <row r="48" spans="2:2" ht="11.4">
      <c r="B48" s="19"/>
    </row>
    <row r="49" spans="2:2" ht="11.4">
      <c r="B49" s="19"/>
    </row>
    <row r="52" spans="2:2">
      <c r="B52" s="21"/>
    </row>
    <row r="81" spans="2:2">
      <c r="B81" s="21"/>
    </row>
    <row r="84" spans="2:2">
      <c r="B84" s="21"/>
    </row>
    <row r="85" spans="2:2">
      <c r="B85" s="26"/>
    </row>
    <row r="88" spans="2:2">
      <c r="B88" s="22"/>
    </row>
    <row r="89" spans="2:2">
      <c r="B89" s="22"/>
    </row>
    <row r="90" spans="2:2">
      <c r="B90" s="22"/>
    </row>
    <row r="96" spans="2:2">
      <c r="B96" s="21"/>
    </row>
    <row r="97" spans="2:2">
      <c r="B97" s="26"/>
    </row>
    <row r="110" spans="2:2">
      <c r="B110" s="21"/>
    </row>
    <row r="111" spans="2:2">
      <c r="B111" s="21"/>
    </row>
    <row r="130" spans="2:2">
      <c r="B130" s="21"/>
    </row>
    <row r="132" spans="2:2">
      <c r="B132" s="21"/>
    </row>
    <row r="151" spans="2:2">
      <c r="B151" s="27"/>
    </row>
    <row r="152" spans="2:2">
      <c r="B152" s="27"/>
    </row>
    <row r="217" spans="2:2">
      <c r="B217" s="21"/>
    </row>
    <row r="224" spans="2:2">
      <c r="B224" s="21"/>
    </row>
    <row r="225" spans="2:2">
      <c r="B225" s="21"/>
    </row>
    <row r="234" spans="2:2">
      <c r="B234" s="26"/>
    </row>
    <row r="235" spans="2:2">
      <c r="B235" s="27"/>
    </row>
    <row r="236" spans="2:2">
      <c r="B236" s="28"/>
    </row>
    <row r="237" spans="2:2">
      <c r="B237" s="22"/>
    </row>
    <row r="242" spans="2:2">
      <c r="B242" s="26"/>
    </row>
    <row r="243" spans="2:2">
      <c r="B243" s="26"/>
    </row>
    <row r="252" spans="2:2">
      <c r="B252" s="23"/>
    </row>
    <row r="253" spans="2:2">
      <c r="B253" s="24"/>
    </row>
    <row r="254" spans="2:2">
      <c r="B254" s="23"/>
    </row>
    <row r="255" spans="2:2">
      <c r="B255" s="21"/>
    </row>
    <row r="256" spans="2:2">
      <c r="B256" s="23"/>
    </row>
    <row r="257" spans="2:2">
      <c r="B257" s="23"/>
    </row>
    <row r="258" spans="2:2">
      <c r="B258" s="23"/>
    </row>
    <row r="259" spans="2:2">
      <c r="B259" s="23"/>
    </row>
    <row r="260" spans="2:2">
      <c r="B260" s="23"/>
    </row>
    <row r="261" spans="2:2">
      <c r="B261" s="23"/>
    </row>
    <row r="264" spans="2:2">
      <c r="B264" s="22"/>
    </row>
    <row r="265" spans="2:2">
      <c r="B265" s="22"/>
    </row>
    <row r="266" spans="2:2">
      <c r="B266" s="22"/>
    </row>
    <row r="267" spans="2:2">
      <c r="B267" s="22"/>
    </row>
    <row r="268" spans="2:2">
      <c r="B268" s="22"/>
    </row>
    <row r="269" spans="2:2">
      <c r="B269" s="21"/>
    </row>
    <row r="270" spans="2:2">
      <c r="B270" s="22"/>
    </row>
    <row r="271" spans="2:2">
      <c r="B271" s="22"/>
    </row>
    <row r="272" spans="2:2">
      <c r="B272" s="22"/>
    </row>
    <row r="273" spans="2:2">
      <c r="B273" s="22"/>
    </row>
    <row r="274" spans="2:2">
      <c r="B274" s="22"/>
    </row>
    <row r="275" spans="2:2">
      <c r="B275" s="22"/>
    </row>
    <row r="276" spans="2:2">
      <c r="B276" s="22"/>
    </row>
    <row r="277" spans="2:2">
      <c r="B277" s="22"/>
    </row>
    <row r="278" spans="2:2">
      <c r="B278" s="22"/>
    </row>
    <row r="279" spans="2:2">
      <c r="B279" s="22"/>
    </row>
    <row r="280" spans="2:2">
      <c r="B280" s="22"/>
    </row>
    <row r="299" spans="2:2">
      <c r="B299" s="21"/>
    </row>
    <row r="300" spans="2:2">
      <c r="B300" s="22"/>
    </row>
    <row r="301" spans="2:2">
      <c r="B301" s="22"/>
    </row>
    <row r="302" spans="2:2">
      <c r="B302" s="22"/>
    </row>
    <row r="303" spans="2:2">
      <c r="B303" s="22"/>
    </row>
    <row r="304" spans="2:2">
      <c r="B304" s="22"/>
    </row>
    <row r="305" spans="2:2">
      <c r="B305" s="22"/>
    </row>
    <row r="306" spans="2:2">
      <c r="B306" s="22"/>
    </row>
    <row r="307" spans="2:2">
      <c r="B307" s="22"/>
    </row>
    <row r="308" spans="2:2">
      <c r="B308" s="22"/>
    </row>
    <row r="309" spans="2:2">
      <c r="B309" s="22"/>
    </row>
  </sheetData>
  <phoneticPr fontId="24" type="noConversion"/>
  <pageMargins left="0.7" right="0.7" top="0.75" bottom="0.75" header="0.3" footer="0.3"/>
  <pageSetup paperSize="9" scale="92" orientation="portrait" r:id="rId1"/>
  <rowBreaks count="2" manualBreakCount="2">
    <brk id="12" max="1" man="1"/>
    <brk id="26" max="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dimension ref="A2:B58"/>
  <sheetViews>
    <sheetView view="pageBreakPreview" topLeftCell="A38" workbookViewId="0">
      <selection activeCell="B60" sqref="B60"/>
    </sheetView>
  </sheetViews>
  <sheetFormatPr defaultColWidth="9.125" defaultRowHeight="13.2"/>
  <cols>
    <col min="1" max="1" width="6.75" style="33" customWidth="1"/>
    <col min="2" max="2" width="84.75" style="33" customWidth="1"/>
    <col min="3" max="16384" width="9.125" style="33"/>
  </cols>
  <sheetData>
    <row r="2" spans="1:2">
      <c r="A2" s="32" t="s">
        <v>126</v>
      </c>
      <c r="B2" s="32" t="s">
        <v>127</v>
      </c>
    </row>
    <row r="4" spans="1:2">
      <c r="A4" s="34" t="s">
        <v>256</v>
      </c>
      <c r="B4" s="34" t="s">
        <v>284</v>
      </c>
    </row>
    <row r="6" spans="1:2">
      <c r="B6" s="31" t="s">
        <v>128</v>
      </c>
    </row>
    <row r="7" spans="1:2" ht="26.4">
      <c r="B7" s="31" t="s">
        <v>129</v>
      </c>
    </row>
    <row r="8" spans="1:2">
      <c r="B8" s="31" t="s">
        <v>130</v>
      </c>
    </row>
    <row r="9" spans="1:2">
      <c r="B9" s="31" t="s">
        <v>131</v>
      </c>
    </row>
    <row r="10" spans="1:2">
      <c r="B10" s="33" t="s">
        <v>22</v>
      </c>
    </row>
    <row r="11" spans="1:2">
      <c r="B11" s="33" t="s">
        <v>23</v>
      </c>
    </row>
    <row r="13" spans="1:2">
      <c r="B13" s="31" t="s">
        <v>132</v>
      </c>
    </row>
    <row r="14" spans="1:2" ht="39.6">
      <c r="B14" s="31" t="s">
        <v>133</v>
      </c>
    </row>
    <row r="15" spans="1:2">
      <c r="B15" s="31" t="s">
        <v>134</v>
      </c>
    </row>
    <row r="16" spans="1:2">
      <c r="B16" s="31" t="s">
        <v>135</v>
      </c>
    </row>
    <row r="17" spans="2:2">
      <c r="B17" s="31" t="s">
        <v>136</v>
      </c>
    </row>
    <row r="18" spans="2:2">
      <c r="B18" s="31" t="s">
        <v>137</v>
      </c>
    </row>
    <row r="19" spans="2:2">
      <c r="B19" s="31" t="s">
        <v>138</v>
      </c>
    </row>
    <row r="20" spans="2:2">
      <c r="B20" s="31" t="s">
        <v>139</v>
      </c>
    </row>
    <row r="21" spans="2:2">
      <c r="B21" s="31" t="s">
        <v>140</v>
      </c>
    </row>
    <row r="22" spans="2:2">
      <c r="B22" s="31" t="s">
        <v>141</v>
      </c>
    </row>
    <row r="23" spans="2:2" ht="26.4">
      <c r="B23" s="31" t="s">
        <v>142</v>
      </c>
    </row>
    <row r="24" spans="2:2" ht="26.4">
      <c r="B24" s="31" t="s">
        <v>143</v>
      </c>
    </row>
    <row r="26" spans="2:2">
      <c r="B26" s="31" t="s">
        <v>144</v>
      </c>
    </row>
    <row r="27" spans="2:2">
      <c r="B27" s="31" t="s">
        <v>128</v>
      </c>
    </row>
    <row r="28" spans="2:2" ht="26.4">
      <c r="B28" s="31" t="s">
        <v>145</v>
      </c>
    </row>
    <row r="29" spans="2:2">
      <c r="B29" s="31" t="s">
        <v>130</v>
      </c>
    </row>
    <row r="30" spans="2:2">
      <c r="B30" s="31" t="s">
        <v>131</v>
      </c>
    </row>
    <row r="31" spans="2:2" ht="39.6">
      <c r="B31" s="31" t="s">
        <v>146</v>
      </c>
    </row>
    <row r="33" spans="2:2">
      <c r="B33" s="31" t="s">
        <v>147</v>
      </c>
    </row>
    <row r="34" spans="2:2">
      <c r="B34" s="31" t="s">
        <v>0</v>
      </c>
    </row>
    <row r="35" spans="2:2">
      <c r="B35" s="31" t="s">
        <v>1</v>
      </c>
    </row>
    <row r="36" spans="2:2">
      <c r="B36" s="31" t="s">
        <v>2</v>
      </c>
    </row>
    <row r="37" spans="2:2">
      <c r="B37" s="31" t="s">
        <v>3</v>
      </c>
    </row>
    <row r="38" spans="2:2" ht="39.6">
      <c r="B38" s="31" t="s">
        <v>4</v>
      </c>
    </row>
    <row r="39" spans="2:2">
      <c r="B39" s="31" t="s">
        <v>5</v>
      </c>
    </row>
    <row r="40" spans="2:2">
      <c r="B40" s="31" t="s">
        <v>6</v>
      </c>
    </row>
    <row r="41" spans="2:2">
      <c r="B41" s="31" t="s">
        <v>7</v>
      </c>
    </row>
    <row r="42" spans="2:2" ht="39.6">
      <c r="B42" s="31" t="s">
        <v>8</v>
      </c>
    </row>
    <row r="43" spans="2:2" ht="26.4">
      <c r="B43" s="31" t="s">
        <v>9</v>
      </c>
    </row>
    <row r="44" spans="2:2" ht="26.4">
      <c r="B44" s="31" t="s">
        <v>10</v>
      </c>
    </row>
    <row r="45" spans="2:2" ht="26.4">
      <c r="B45" s="31" t="s">
        <v>11</v>
      </c>
    </row>
    <row r="46" spans="2:2" ht="276" customHeight="1">
      <c r="B46" s="31" t="s">
        <v>358</v>
      </c>
    </row>
    <row r="47" spans="2:2" ht="171.6">
      <c r="B47" s="31" t="s">
        <v>255</v>
      </c>
    </row>
    <row r="48" spans="2:2" ht="39.6">
      <c r="B48" s="33" t="s">
        <v>155</v>
      </c>
    </row>
    <row r="49" spans="2:2">
      <c r="B49" s="31" t="s">
        <v>12</v>
      </c>
    </row>
    <row r="50" spans="2:2">
      <c r="B50" s="31" t="s">
        <v>13</v>
      </c>
    </row>
    <row r="51" spans="2:2">
      <c r="B51" s="31" t="s">
        <v>14</v>
      </c>
    </row>
    <row r="52" spans="2:2">
      <c r="B52" s="31" t="s">
        <v>15</v>
      </c>
    </row>
    <row r="53" spans="2:2">
      <c r="B53" s="31" t="s">
        <v>16</v>
      </c>
    </row>
    <row r="54" spans="2:2">
      <c r="B54" s="31" t="s">
        <v>17</v>
      </c>
    </row>
    <row r="55" spans="2:2">
      <c r="B55" s="31" t="s">
        <v>18</v>
      </c>
    </row>
    <row r="56" spans="2:2">
      <c r="B56" s="31" t="s">
        <v>19</v>
      </c>
    </row>
    <row r="57" spans="2:2">
      <c r="B57" s="31" t="s">
        <v>20</v>
      </c>
    </row>
    <row r="58" spans="2:2">
      <c r="B58" s="31" t="s">
        <v>21</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2:B64"/>
  <sheetViews>
    <sheetView view="pageBreakPreview" topLeftCell="A28" workbookViewId="0">
      <selection activeCell="B60" sqref="B60"/>
    </sheetView>
  </sheetViews>
  <sheetFormatPr defaultColWidth="9.125" defaultRowHeight="13.2"/>
  <cols>
    <col min="1" max="1" width="6.75" style="33" customWidth="1"/>
    <col min="2" max="2" width="84.75" style="33" customWidth="1"/>
    <col min="3" max="16384" width="9.125" style="33"/>
  </cols>
  <sheetData>
    <row r="2" spans="1:2">
      <c r="A2" s="32" t="s">
        <v>126</v>
      </c>
      <c r="B2" s="32" t="s">
        <v>127</v>
      </c>
    </row>
    <row r="3" spans="1:2" ht="13.8">
      <c r="A3" s="35"/>
      <c r="B3" s="35"/>
    </row>
    <row r="4" spans="1:2">
      <c r="A4" s="34" t="s">
        <v>285</v>
      </c>
      <c r="B4" s="34" t="s">
        <v>334</v>
      </c>
    </row>
    <row r="6" spans="1:2">
      <c r="B6" s="31" t="s">
        <v>128</v>
      </c>
    </row>
    <row r="7" spans="1:2" ht="26.4">
      <c r="B7" s="33" t="s">
        <v>24</v>
      </c>
    </row>
    <row r="8" spans="1:2" ht="26.4">
      <c r="B8" s="33" t="s">
        <v>25</v>
      </c>
    </row>
    <row r="9" spans="1:2" ht="30.75" customHeight="1">
      <c r="B9" s="31" t="s">
        <v>64</v>
      </c>
    </row>
    <row r="10" spans="1:2" ht="26.4">
      <c r="B10" s="33" t="s">
        <v>26</v>
      </c>
    </row>
    <row r="11" spans="1:2">
      <c r="B11" s="33" t="s">
        <v>27</v>
      </c>
    </row>
    <row r="12" spans="1:2">
      <c r="B12" s="33" t="s">
        <v>28</v>
      </c>
    </row>
    <row r="13" spans="1:2">
      <c r="B13" s="33" t="s">
        <v>29</v>
      </c>
    </row>
    <row r="14" spans="1:2">
      <c r="B14" s="31" t="s">
        <v>130</v>
      </c>
    </row>
    <row r="15" spans="1:2">
      <c r="B15" s="33" t="s">
        <v>22</v>
      </c>
    </row>
    <row r="16" spans="1:2">
      <c r="B16" s="33" t="s">
        <v>23</v>
      </c>
    </row>
    <row r="18" spans="2:2">
      <c r="B18" s="31" t="s">
        <v>30</v>
      </c>
    </row>
    <row r="19" spans="2:2">
      <c r="B19" s="31" t="s">
        <v>147</v>
      </c>
    </row>
    <row r="20" spans="2:2" ht="26.4">
      <c r="B20" s="33" t="s">
        <v>31</v>
      </c>
    </row>
    <row r="21" spans="2:2" ht="26.4">
      <c r="B21" s="33" t="s">
        <v>32</v>
      </c>
    </row>
    <row r="22" spans="2:2" ht="26.4">
      <c r="B22" s="33" t="s">
        <v>33</v>
      </c>
    </row>
    <row r="23" spans="2:2" ht="26.25" customHeight="1">
      <c r="B23" s="33" t="s">
        <v>34</v>
      </c>
    </row>
    <row r="24" spans="2:2" ht="39.6">
      <c r="B24" s="33" t="s">
        <v>35</v>
      </c>
    </row>
    <row r="25" spans="2:2" ht="26.4">
      <c r="B25" s="33" t="s">
        <v>36</v>
      </c>
    </row>
    <row r="26" spans="2:2" ht="26.4">
      <c r="B26" s="33" t="s">
        <v>37</v>
      </c>
    </row>
    <row r="27" spans="2:2" ht="26.4">
      <c r="B27" s="33" t="s">
        <v>38</v>
      </c>
    </row>
    <row r="28" spans="2:2">
      <c r="B28" s="33" t="s">
        <v>39</v>
      </c>
    </row>
    <row r="29" spans="2:2">
      <c r="B29" s="31"/>
    </row>
    <row r="30" spans="2:2">
      <c r="B30" s="33" t="s">
        <v>40</v>
      </c>
    </row>
    <row r="31" spans="2:2">
      <c r="B31" s="31" t="s">
        <v>128</v>
      </c>
    </row>
    <row r="32" spans="2:2" ht="26.4">
      <c r="B32" s="33" t="s">
        <v>41</v>
      </c>
    </row>
    <row r="33" spans="2:2" ht="26.4">
      <c r="B33" s="33" t="s">
        <v>42</v>
      </c>
    </row>
    <row r="34" spans="2:2">
      <c r="B34" s="33" t="s">
        <v>43</v>
      </c>
    </row>
    <row r="35" spans="2:2">
      <c r="B35" s="33" t="s">
        <v>44</v>
      </c>
    </row>
    <row r="36" spans="2:2" ht="26.4">
      <c r="B36" s="33" t="s">
        <v>45</v>
      </c>
    </row>
    <row r="37" spans="2:2">
      <c r="B37" s="33" t="s">
        <v>46</v>
      </c>
    </row>
    <row r="38" spans="2:2">
      <c r="B38" s="33" t="s">
        <v>47</v>
      </c>
    </row>
    <row r="39" spans="2:2">
      <c r="B39" s="33" t="s">
        <v>48</v>
      </c>
    </row>
    <row r="40" spans="2:2">
      <c r="B40" s="33" t="s">
        <v>49</v>
      </c>
    </row>
    <row r="41" spans="2:2" ht="26.4">
      <c r="B41" s="33" t="s">
        <v>50</v>
      </c>
    </row>
    <row r="42" spans="2:2">
      <c r="B42" s="33" t="s">
        <v>147</v>
      </c>
    </row>
    <row r="43" spans="2:2">
      <c r="B43" s="33" t="s">
        <v>51</v>
      </c>
    </row>
    <row r="44" spans="2:2">
      <c r="B44" s="33" t="s">
        <v>52</v>
      </c>
    </row>
    <row r="45" spans="2:2">
      <c r="B45" s="33" t="s">
        <v>53</v>
      </c>
    </row>
    <row r="46" spans="2:2">
      <c r="B46" s="33" t="s">
        <v>65</v>
      </c>
    </row>
    <row r="47" spans="2:2" ht="26.4">
      <c r="B47" s="33" t="s">
        <v>54</v>
      </c>
    </row>
    <row r="48" spans="2:2" ht="26.4">
      <c r="B48" s="33" t="s">
        <v>66</v>
      </c>
    </row>
    <row r="50" spans="2:2" ht="39.6">
      <c r="B50" s="33" t="s">
        <v>155</v>
      </c>
    </row>
    <row r="52" spans="2:2">
      <c r="B52" s="33" t="s">
        <v>12</v>
      </c>
    </row>
    <row r="53" spans="2:2">
      <c r="B53" s="31"/>
    </row>
    <row r="54" spans="2:2">
      <c r="B54" s="33" t="s">
        <v>55</v>
      </c>
    </row>
    <row r="55" spans="2:2">
      <c r="B55" s="33" t="s">
        <v>56</v>
      </c>
    </row>
    <row r="56" spans="2:2">
      <c r="B56" s="33" t="s">
        <v>57</v>
      </c>
    </row>
    <row r="57" spans="2:2">
      <c r="B57" s="33" t="s">
        <v>58</v>
      </c>
    </row>
    <row r="58" spans="2:2">
      <c r="B58" s="33" t="s">
        <v>59</v>
      </c>
    </row>
    <row r="59" spans="2:2">
      <c r="B59" s="33" t="s">
        <v>60</v>
      </c>
    </row>
    <row r="60" spans="2:2">
      <c r="B60" s="31"/>
    </row>
    <row r="61" spans="2:2" ht="26.4">
      <c r="B61" s="32" t="s">
        <v>61</v>
      </c>
    </row>
    <row r="62" spans="2:2" ht="26.4">
      <c r="B62" s="32" t="s">
        <v>62</v>
      </c>
    </row>
    <row r="63" spans="2:2">
      <c r="B63" s="32"/>
    </row>
    <row r="64" spans="2:2">
      <c r="B64" s="32" t="s">
        <v>63</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20</vt:i4>
      </vt:variant>
    </vt:vector>
  </HeadingPairs>
  <TitlesOfParts>
    <vt:vector size="35" baseType="lpstr">
      <vt:lpstr>ZAJEDNIČKI OBRAČUNSKI UVJETI</vt:lpstr>
      <vt:lpstr>1 OPĆI UVJETI PRIPREMNI</vt:lpstr>
      <vt:lpstr>2 OPĆI UVJETI ZEMLJANI</vt:lpstr>
      <vt:lpstr>3 OPĆI UVJETI AB I BETONSKI</vt:lpstr>
      <vt:lpstr>NASLOVNICA</vt:lpstr>
      <vt:lpstr>SVEUKUPNA REKAPITULACIJA</vt:lpstr>
      <vt:lpstr>4 OPĆI UVJETI BRAVARSKI</vt:lpstr>
      <vt:lpstr>5 OPĆI UVIJETI ZIDARSKI</vt:lpstr>
      <vt:lpstr>6 OPĆI UVIJETI IZOLATERSKI</vt:lpstr>
      <vt:lpstr>I. GRAĐEVINSKO-OBRTNIČKI</vt:lpstr>
      <vt:lpstr>II. KONSTRUKCIJA</vt:lpstr>
      <vt:lpstr>III. VOD., ODV. I HIDR. MREŽA</vt:lpstr>
      <vt:lpstr>IV. GRIJ., HLAĐ., VENT.</vt:lpstr>
      <vt:lpstr>V. INSTALACIJA PLINA</vt:lpstr>
      <vt:lpstr>VI. ELEKTROINSTALACIJE</vt:lpstr>
      <vt:lpstr>NASLOVNICA!_Hlk519582290</vt:lpstr>
      <vt:lpstr>'2 OPĆI UVJETI ZEMLJANI'!Print_Area</vt:lpstr>
      <vt:lpstr>'3 OPĆI UVJETI AB I BETONSKI'!Print_Area</vt:lpstr>
      <vt:lpstr>'4 OPĆI UVJETI BRAVARSKI'!Print_Area</vt:lpstr>
      <vt:lpstr>'6 OPĆI UVIJETI IZOLATERSKI'!Print_Area</vt:lpstr>
      <vt:lpstr>'I. GRAĐEVINSKO-OBRTNIČKI'!Print_Area</vt:lpstr>
      <vt:lpstr>'II. KONSTRUKCIJA'!Print_Area</vt:lpstr>
      <vt:lpstr>'III. VOD., ODV. I HIDR. MREŽA'!Print_Area</vt:lpstr>
      <vt:lpstr>'IV. GRIJ., HLAĐ., VENT.'!Print_Area</vt:lpstr>
      <vt:lpstr>NASLOVNICA!Print_Area</vt:lpstr>
      <vt:lpstr>'SVEUKUPNA REKAPITULACIJA'!Print_Area</vt:lpstr>
      <vt:lpstr>'V. INSTALACIJA PLINA'!Print_Area</vt:lpstr>
      <vt:lpstr>'VI. ELEKTROINSTALACIJE'!Print_Area</vt:lpstr>
      <vt:lpstr>'ZAJEDNIČKI OBRAČUNSKI UVJETI'!Print_Area</vt:lpstr>
      <vt:lpstr>'I. GRAĐEVINSKO-OBRTNIČKI'!Print_Titles</vt:lpstr>
      <vt:lpstr>'II. KONSTRUKCIJA'!Print_Titles</vt:lpstr>
      <vt:lpstr>'III. VOD., ODV. I HIDR. MREŽA'!Print_Titles</vt:lpstr>
      <vt:lpstr>'IV. GRIJ., HLAĐ., VENT.'!Print_Titles</vt:lpstr>
      <vt:lpstr>'V. INSTALACIJA PLINA'!Print_Titles</vt:lpstr>
      <vt:lpstr>'VI. ELEKTROINSTALACIJE'!Print_Titles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erohlik</cp:lastModifiedBy>
  <cp:lastPrinted>2021-12-29T11:01:51Z</cp:lastPrinted>
  <dcterms:created xsi:type="dcterms:W3CDTF">2013-07-09T09:09:41Z</dcterms:created>
  <dcterms:modified xsi:type="dcterms:W3CDTF">2022-01-08T14:12:10Z</dcterms:modified>
</cp:coreProperties>
</file>