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defaultThemeVersion="124226"/>
  <mc:AlternateContent xmlns:mc="http://schemas.openxmlformats.org/markup-compatibility/2006">
    <mc:Choice Requires="x15">
      <x15ac:absPath xmlns:x15ac="http://schemas.microsoft.com/office/spreadsheetml/2010/11/ac" url="C:\Users\erohlik\Desktop\12_Mapa T01 Troskovnik_P3\TROSKOVNIK - cjelovita obnova\"/>
    </mc:Choice>
  </mc:AlternateContent>
  <xr:revisionPtr revIDLastSave="0" documentId="13_ncr:1_{BB75FC8E-E4BF-490F-946B-E9B393BDA057}" xr6:coauthVersionLast="46" xr6:coauthVersionMax="47" xr10:uidLastSave="{00000000-0000-0000-0000-000000000000}"/>
  <bookViews>
    <workbookView xWindow="-108" yWindow="-108" windowWidth="23256" windowHeight="12576" tabRatio="829" firstSheet="4" activeTab="4" xr2:uid="{00000000-000D-0000-FFFF-FFFF00000000}"/>
  </bookViews>
  <sheets>
    <sheet name="ZAJEDNIČKI OBRAČUNSKI UVJETI" sheetId="65" state="hidden" r:id="rId1"/>
    <sheet name="1 OPĆI UVJETI PRIPREMNI" sheetId="64" state="hidden" r:id="rId2"/>
    <sheet name="2 OPĆI UVJETI ZEMLJANI" sheetId="59" state="hidden" r:id="rId3"/>
    <sheet name="3 OPĆI UVJETI AB I BETONSKI" sheetId="58" state="hidden" r:id="rId4"/>
    <sheet name="NASLOVNICA" sheetId="91" r:id="rId5"/>
    <sheet name="SVEUKUPNA REKAPITULACIJA" sheetId="63" r:id="rId6"/>
    <sheet name="4 OPĆI UVJETI BRAVARSKI" sheetId="57" state="hidden" r:id="rId7"/>
    <sheet name="5 OPĆI UVIJETI ZIDARSKI" sheetId="60" state="hidden" r:id="rId8"/>
    <sheet name="6 OPĆI UVIJETI IZOLATERSKI" sheetId="62" state="hidden" r:id="rId9"/>
    <sheet name="I. GRAĐEVINSKO-OBRTNIČKI" sheetId="56" r:id="rId10"/>
    <sheet name="III. VOD., ODV. I HIDR. MREŽA" sheetId="78" r:id="rId11"/>
    <sheet name="IV. GRIJ., HLAĐ., VENT." sheetId="79" r:id="rId12"/>
    <sheet name="V. INSTALACIJA PLINA" sheetId="90" r:id="rId13"/>
    <sheet name="VI. ELEKTROINSTALACIJE" sheetId="86" r:id="rId14"/>
    <sheet name="VII. VATRODOJAVA I ODIMLJ." sheetId="88" r:id="rId15"/>
    <sheet name="VIII. SPRINKLER" sheetId="67" r:id="rId16"/>
    <sheet name="IX. DIZALO" sheetId="68"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Hlk519582290" localSheetId="4">NASLOVNICA!$B$22</definedName>
    <definedName name="a" localSheetId="11">#REF!</definedName>
    <definedName name="a" localSheetId="4">#REF!</definedName>
    <definedName name="a" localSheetId="12">#REF!</definedName>
    <definedName name="a" localSheetId="13">#REF!</definedName>
    <definedName name="a" localSheetId="14">#REF!</definedName>
    <definedName name="a">#REF!</definedName>
    <definedName name="all" localSheetId="11">#REF!</definedName>
    <definedName name="all" localSheetId="4">#REF!</definedName>
    <definedName name="all" localSheetId="12">#REF!</definedName>
    <definedName name="all" localSheetId="13">#REF!</definedName>
    <definedName name="all">#REF!</definedName>
    <definedName name="aluminijska" localSheetId="11">#REF!</definedName>
    <definedName name="aluminijska" localSheetId="4">#REF!</definedName>
    <definedName name="aluminijska" localSheetId="12">#REF!</definedName>
    <definedName name="aluminijska" localSheetId="13">#REF!</definedName>
    <definedName name="aluminijska">#REF!</definedName>
    <definedName name="BE_Price" localSheetId="11">#REF!</definedName>
    <definedName name="BE_Price" localSheetId="4">#REF!</definedName>
    <definedName name="BE_Price" localSheetId="12">#REF!</definedName>
    <definedName name="BE_Price" localSheetId="13">#REF!</definedName>
    <definedName name="BE_Price">#REF!</definedName>
    <definedName name="betonska" localSheetId="11">#REF!</definedName>
    <definedName name="betonska" localSheetId="4">#REF!</definedName>
    <definedName name="betonska" localSheetId="12">#REF!</definedName>
    <definedName name="betonska" localSheetId="13">#REF!</definedName>
    <definedName name="betonska">#REF!</definedName>
    <definedName name="BETONSKI_I_ARM.BETONSKI_RADOVI" localSheetId="11">#REF!</definedName>
    <definedName name="BETONSKI_I_ARM.BETONSKI_RADOVI" localSheetId="4">#REF!</definedName>
    <definedName name="BETONSKI_I_ARM.BETONSKI_RADOVI" localSheetId="12">#REF!</definedName>
    <definedName name="BETONSKI_I_ARM.BETONSKI_RADOVI" localSheetId="13">#REF!</definedName>
    <definedName name="BETONSKI_I_ARM.BETONSKI_RADOVI">#REF!</definedName>
    <definedName name="BRAVARIJA_SKLONIŠTA" localSheetId="11">#REF!</definedName>
    <definedName name="BRAVARIJA_SKLONIŠTA" localSheetId="4">#REF!</definedName>
    <definedName name="BRAVARIJA_SKLONIŠTA" localSheetId="12">#REF!</definedName>
    <definedName name="BRAVARIJA_SKLONIŠTA" localSheetId="13">#REF!</definedName>
    <definedName name="BRAVARIJA_SKLONIŠTA">#REF!</definedName>
    <definedName name="BROD" localSheetId="11">#REF!</definedName>
    <definedName name="BROD" localSheetId="4">#REF!</definedName>
    <definedName name="BROD" localSheetId="12">#REF!</definedName>
    <definedName name="BROD" localSheetId="13">#REF!</definedName>
    <definedName name="BROD" localSheetId="14">#REF!</definedName>
    <definedName name="BROD">#REF!</definedName>
    <definedName name="Copy_of_DA669E372" localSheetId="11">#REF!</definedName>
    <definedName name="Copy_of_DA669E372" localSheetId="4">#REF!</definedName>
    <definedName name="Copy_of_DA669E372" localSheetId="12">#REF!</definedName>
    <definedName name="Copy_of_DA669E372" localSheetId="13">#REF!</definedName>
    <definedName name="Copy_of_DA669E372" localSheetId="14">#REF!</definedName>
    <definedName name="Copy_of_DA669E372">#REF!</definedName>
    <definedName name="Countr." localSheetId="11">#REF!</definedName>
    <definedName name="Countr." localSheetId="4">#REF!</definedName>
    <definedName name="Countr." localSheetId="12">#REF!</definedName>
    <definedName name="Countr." localSheetId="13">#REF!</definedName>
    <definedName name="Countr.">#REF!</definedName>
    <definedName name="Countr.no" localSheetId="11">#REF!</definedName>
    <definedName name="Countr.no" localSheetId="4">#REF!</definedName>
    <definedName name="Countr.no" localSheetId="12">#REF!</definedName>
    <definedName name="Countr.no" localSheetId="13">#REF!</definedName>
    <definedName name="Countr.no">#REF!</definedName>
    <definedName name="Country" localSheetId="11">#REF!</definedName>
    <definedName name="Country" localSheetId="4">#REF!</definedName>
    <definedName name="Country" localSheetId="12">#REF!</definedName>
    <definedName name="Country" localSheetId="13">#REF!</definedName>
    <definedName name="Country">#REF!</definedName>
    <definedName name="CRNA_BRAVARIJA" localSheetId="11">#REF!</definedName>
    <definedName name="CRNA_BRAVARIJA" localSheetId="4">#REF!</definedName>
    <definedName name="CRNA_BRAVARIJA" localSheetId="12">#REF!</definedName>
    <definedName name="CRNA_BRAVARIJA" localSheetId="13">#REF!</definedName>
    <definedName name="CRNA_BRAVARIJA">#REF!</definedName>
    <definedName name="ČELIČNA_KONSTRUKCIJA" localSheetId="11">#REF!</definedName>
    <definedName name="ČELIČNA_KONSTRUKCIJA" localSheetId="4">#REF!</definedName>
    <definedName name="ČELIČNA_KONSTRUKCIJA" localSheetId="12">#REF!</definedName>
    <definedName name="ČELIČNA_KONSTRUKCIJA" localSheetId="13">#REF!</definedName>
    <definedName name="ČELIČNA_KONSTRUKCIJA">#REF!</definedName>
    <definedName name="d" localSheetId="11">#REF!</definedName>
    <definedName name="d" localSheetId="4">#REF!</definedName>
    <definedName name="d" localSheetId="12">#REF!</definedName>
    <definedName name="d" localSheetId="13">#REF!</definedName>
    <definedName name="d" localSheetId="14">#REF!</definedName>
    <definedName name="d">#REF!</definedName>
    <definedName name="DALEKOVOD" localSheetId="11">#REF!</definedName>
    <definedName name="DALEKOVOD" localSheetId="4">#REF!</definedName>
    <definedName name="DALEKOVOD" localSheetId="12">#REF!</definedName>
    <definedName name="DALEKOVOD" localSheetId="13">#REF!</definedName>
    <definedName name="DALEKOVOD" localSheetId="14">#REF!</definedName>
    <definedName name="DALEKOVOD">#REF!</definedName>
    <definedName name="Data_base_result" localSheetId="11">#REF!</definedName>
    <definedName name="Data_base_result" localSheetId="4">#REF!</definedName>
    <definedName name="Data_base_result" localSheetId="12">#REF!</definedName>
    <definedName name="Data_base_result" localSheetId="13">#REF!</definedName>
    <definedName name="Data_base_result">#REF!</definedName>
    <definedName name="_xlnm.Database" localSheetId="11">#REF!</definedName>
    <definedName name="_xlnm.Database" localSheetId="4">#REF!</definedName>
    <definedName name="_xlnm.Database" localSheetId="12">#REF!</definedName>
    <definedName name="_xlnm.Database" localSheetId="13">#REF!</definedName>
    <definedName name="_xlnm.Database">#REF!</definedName>
    <definedName name="dd" localSheetId="11">#REF!</definedName>
    <definedName name="dd" localSheetId="4">#REF!</definedName>
    <definedName name="dd" localSheetId="12">#REF!</definedName>
    <definedName name="dd" localSheetId="13">#REF!</definedName>
    <definedName name="dd" localSheetId="14">#REF!</definedName>
    <definedName name="dd">#REF!</definedName>
    <definedName name="DIMNJACI" localSheetId="11">#REF!</definedName>
    <definedName name="DIMNJACI" localSheetId="4">#REF!</definedName>
    <definedName name="DIMNJACI" localSheetId="12">#REF!</definedName>
    <definedName name="DIMNJACI" localSheetId="13">#REF!</definedName>
    <definedName name="DIMNJACI">#REF!</definedName>
    <definedName name="DIZALA" localSheetId="11">#REF!</definedName>
    <definedName name="DIZALA" localSheetId="4">#REF!</definedName>
    <definedName name="DIZALA" localSheetId="12">#REF!</definedName>
    <definedName name="DIZALA" localSheetId="13">#REF!</definedName>
    <definedName name="DIZALA">#REF!</definedName>
    <definedName name="EODB" localSheetId="11">#REF!</definedName>
    <definedName name="EODB" localSheetId="4">#REF!</definedName>
    <definedName name="EODB" localSheetId="12">#REF!</definedName>
    <definedName name="EODB" localSheetId="13">#REF!</definedName>
    <definedName name="EODB">#REF!</definedName>
    <definedName name="Excel_BuiltIn_Print_Area_3_1" localSheetId="4">#REF!</definedName>
    <definedName name="Excel_BuiltIn_Print_Area_3_1">#REF!</definedName>
    <definedName name="FASADERSKI_RADOVI" localSheetId="11">#REF!</definedName>
    <definedName name="FASADERSKI_RADOVI" localSheetId="4">#REF!</definedName>
    <definedName name="FASADERSKI_RADOVI" localSheetId="12">#REF!</definedName>
    <definedName name="FASADERSKI_RADOVI" localSheetId="13">#REF!</definedName>
    <definedName name="FASADERSKI_RADOVI">#REF!</definedName>
    <definedName name="fizika_zgrade" localSheetId="11">#REF!</definedName>
    <definedName name="fizika_zgrade" localSheetId="4">#REF!</definedName>
    <definedName name="fizika_zgrade" localSheetId="12">#REF!</definedName>
    <definedName name="fizika_zgrade" localSheetId="13">#REF!</definedName>
    <definedName name="fizika_zgrade">#REF!</definedName>
    <definedName name="gradbena" localSheetId="11">#REF!</definedName>
    <definedName name="gradbena" localSheetId="4">#REF!</definedName>
    <definedName name="gradbena" localSheetId="12">#REF!</definedName>
    <definedName name="gradbena" localSheetId="13">#REF!</definedName>
    <definedName name="gradbena">#REF!</definedName>
    <definedName name="Gradec" localSheetId="11">#REF!</definedName>
    <definedName name="Gradec" localSheetId="4">#REF!</definedName>
    <definedName name="Gradec" localSheetId="12">#REF!</definedName>
    <definedName name="Gradec" localSheetId="13">#REF!</definedName>
    <definedName name="Gradec" localSheetId="14">#REF!</definedName>
    <definedName name="Gradec">#REF!</definedName>
    <definedName name="GRANIT">[1]FAKTORI!$B$4</definedName>
    <definedName name="GRANIT1">[1]FAKTORI!$B$5</definedName>
    <definedName name="H" localSheetId="11">#REF!</definedName>
    <definedName name="H" localSheetId="4">#REF!</definedName>
    <definedName name="H" localSheetId="12">#REF!</definedName>
    <definedName name="H" localSheetId="13">#REF!</definedName>
    <definedName name="H">#REF!</definedName>
    <definedName name="HIDRA" localSheetId="11">[2]FAKTORI!$B$4</definedName>
    <definedName name="HIDRA" localSheetId="12">[2]FAKTORI!$B$4</definedName>
    <definedName name="HIDRA" localSheetId="13">[3]FAKTORI!$B$4</definedName>
    <definedName name="HIDRA">[4]FAKTORI!$B$4</definedName>
    <definedName name="HR" localSheetId="11">#REF!</definedName>
    <definedName name="HR" localSheetId="4">#REF!</definedName>
    <definedName name="HR" localSheetId="12">#REF!</definedName>
    <definedName name="HR" localSheetId="13">#REF!</definedName>
    <definedName name="HR">#REF!</definedName>
    <definedName name="i" localSheetId="11">#REF!</definedName>
    <definedName name="i" localSheetId="4">#REF!</definedName>
    <definedName name="i" localSheetId="12">#REF!</definedName>
    <definedName name="i" localSheetId="13">#REF!</definedName>
    <definedName name="i" localSheetId="14">#REF!</definedName>
    <definedName name="i">#REF!</definedName>
    <definedName name="ii" localSheetId="11">#REF!</definedName>
    <definedName name="ii" localSheetId="4">#REF!</definedName>
    <definedName name="ii" localSheetId="12">#REF!</definedName>
    <definedName name="ii" localSheetId="13">#REF!</definedName>
    <definedName name="ii" localSheetId="14">#REF!</definedName>
    <definedName name="ii">#REF!</definedName>
    <definedName name="INOX_BRAVARIJA" localSheetId="11">#REF!</definedName>
    <definedName name="INOX_BRAVARIJA" localSheetId="4">#REF!</definedName>
    <definedName name="INOX_BRAVARIJA" localSheetId="12">#REF!</definedName>
    <definedName name="INOX_BRAVARIJA" localSheetId="13">#REF!</definedName>
    <definedName name="INOX_BRAVARIJA">#REF!</definedName>
    <definedName name="is" localSheetId="11">#REF!</definedName>
    <definedName name="is" localSheetId="4">#REF!</definedName>
    <definedName name="is" localSheetId="12">#REF!</definedName>
    <definedName name="is" localSheetId="13">#REF!</definedName>
    <definedName name="is" localSheetId="14">#REF!</definedName>
    <definedName name="is">#REF!</definedName>
    <definedName name="IZOLATERSKI_RADOVI" localSheetId="11">#REF!</definedName>
    <definedName name="IZOLATERSKI_RADOVI" localSheetId="4">#REF!</definedName>
    <definedName name="IZOLATERSKI_RADOVI" localSheetId="12">#REF!</definedName>
    <definedName name="IZOLATERSKI_RADOVI" localSheetId="13">#REF!</definedName>
    <definedName name="IZOLATERSKI_RADOVI">#REF!</definedName>
    <definedName name="jm" localSheetId="11">#REF!</definedName>
    <definedName name="jm" localSheetId="4">#REF!</definedName>
    <definedName name="jm" localSheetId="12">#REF!</definedName>
    <definedName name="jm" localSheetId="13">#REF!</definedName>
    <definedName name="jm" localSheetId="14">#REF!</definedName>
    <definedName name="jm">#REF!</definedName>
    <definedName name="k" localSheetId="11">#REF!</definedName>
    <definedName name="k" localSheetId="4">#REF!</definedName>
    <definedName name="k" localSheetId="12">#REF!</definedName>
    <definedName name="k" localSheetId="13">#REF!</definedName>
    <definedName name="k" localSheetId="14">#REF!</definedName>
    <definedName name="k">#REF!</definedName>
    <definedName name="KAMENARSKI_RADOVI" localSheetId="11">#REF!</definedName>
    <definedName name="KAMENARSKI_RADOVI" localSheetId="4">#REF!</definedName>
    <definedName name="KAMENARSKI_RADOVI" localSheetId="12">#REF!</definedName>
    <definedName name="KAMENARSKI_RADOVI" localSheetId="13">#REF!</definedName>
    <definedName name="KAMENARSKI_RADOVI">#REF!</definedName>
    <definedName name="keramicarska" localSheetId="11">#REF!</definedName>
    <definedName name="keramicarska" localSheetId="4">#REF!</definedName>
    <definedName name="keramicarska" localSheetId="12">#REF!</definedName>
    <definedName name="keramicarska" localSheetId="13">#REF!</definedName>
    <definedName name="keramicarska">#REF!</definedName>
    <definedName name="KERAMIČARSKI_RADOVI" localSheetId="11">#REF!</definedName>
    <definedName name="KERAMIČARSKI_RADOVI" localSheetId="4">#REF!</definedName>
    <definedName name="KERAMIČARSKI_RADOVI" localSheetId="12">#REF!</definedName>
    <definedName name="KERAMIČARSKI_RADOVI" localSheetId="13">#REF!</definedName>
    <definedName name="KERAMIČARSKI_RADOVI">#REF!</definedName>
    <definedName name="kljucavnicarska" localSheetId="11">#REF!</definedName>
    <definedName name="kljucavnicarska" localSheetId="4">#REF!</definedName>
    <definedName name="kljucavnicarska" localSheetId="12">#REF!</definedName>
    <definedName name="kljucavnicarska" localSheetId="13">#REF!</definedName>
    <definedName name="kljucavnicarska">#REF!</definedName>
    <definedName name="krizanje" localSheetId="11">#REF!</definedName>
    <definedName name="krizanje" localSheetId="4">#REF!</definedName>
    <definedName name="krizanje" localSheetId="12">#REF!</definedName>
    <definedName name="krizanje" localSheetId="13">#REF!</definedName>
    <definedName name="krizanje" localSheetId="14">#REF!</definedName>
    <definedName name="krizanje">#REF!</definedName>
    <definedName name="KROVOPOKRIVAČKI_RADOVI" localSheetId="11">#REF!</definedName>
    <definedName name="KROVOPOKRIVAČKI_RADOVI" localSheetId="4">#REF!</definedName>
    <definedName name="KROVOPOKRIVAČKI_RADOVI" localSheetId="12">#REF!</definedName>
    <definedName name="KROVOPOKRIVAČKI_RADOVI" localSheetId="13">#REF!</definedName>
    <definedName name="KROVOPOKRIVAČKI_RADOVI">#REF!</definedName>
    <definedName name="krovskokleparska" localSheetId="11">#REF!</definedName>
    <definedName name="krovskokleparska" localSheetId="4">#REF!</definedName>
    <definedName name="krovskokleparska" localSheetId="12">#REF!</definedName>
    <definedName name="krovskokleparska" localSheetId="13">#REF!</definedName>
    <definedName name="krovskokleparska">#REF!</definedName>
    <definedName name="Kurs" localSheetId="11">#REF!</definedName>
    <definedName name="Kurs" localSheetId="4">#REF!</definedName>
    <definedName name="Kurs" localSheetId="12">#REF!</definedName>
    <definedName name="Kurs" localSheetId="13">#REF!</definedName>
    <definedName name="Kurs">#REF!</definedName>
    <definedName name="l" localSheetId="11">#REF!</definedName>
    <definedName name="l" localSheetId="4">#REF!</definedName>
    <definedName name="l" localSheetId="12">#REF!</definedName>
    <definedName name="l" localSheetId="13">#REF!</definedName>
    <definedName name="l" localSheetId="14">#REF!</definedName>
    <definedName name="l">#REF!</definedName>
    <definedName name="Langua." localSheetId="11">#REF!</definedName>
    <definedName name="Langua." localSheetId="4">#REF!</definedName>
    <definedName name="Langua." localSheetId="12">#REF!</definedName>
    <definedName name="Langua." localSheetId="13">#REF!</definedName>
    <definedName name="Langua.">#REF!</definedName>
    <definedName name="Langua.no" localSheetId="11">#REF!</definedName>
    <definedName name="Langua.no" localSheetId="4">#REF!</definedName>
    <definedName name="Langua.no" localSheetId="12">#REF!</definedName>
    <definedName name="Langua.no" localSheetId="13">#REF!</definedName>
    <definedName name="Langua.no">#REF!</definedName>
    <definedName name="Language" localSheetId="11">#REF!</definedName>
    <definedName name="Language" localSheetId="4">#REF!</definedName>
    <definedName name="Language" localSheetId="12">#REF!</definedName>
    <definedName name="Language" localSheetId="13">#REF!</definedName>
    <definedName name="Language">#REF!</definedName>
    <definedName name="Last_up_date" localSheetId="11">#REF!</definedName>
    <definedName name="Last_up_date" localSheetId="4">#REF!</definedName>
    <definedName name="Last_up_date" localSheetId="12">#REF!</definedName>
    <definedName name="Last_up_date" localSheetId="13">#REF!</definedName>
    <definedName name="Last_up_date">#REF!</definedName>
    <definedName name="LIMARSKI_RADOVI" localSheetId="11">#REF!</definedName>
    <definedName name="LIMARSKI_RADOVI" localSheetId="4">#REF!</definedName>
    <definedName name="LIMARSKI_RADOVI" localSheetId="12">#REF!</definedName>
    <definedName name="LIMARSKI_RADOVI" localSheetId="13">#REF!</definedName>
    <definedName name="LIMARSKI_RADOVI">#REF!</definedName>
    <definedName name="m" localSheetId="11">#REF!</definedName>
    <definedName name="m" localSheetId="4">#REF!</definedName>
    <definedName name="m" localSheetId="12">#REF!</definedName>
    <definedName name="m" localSheetId="13">#REF!</definedName>
    <definedName name="m" localSheetId="14">#REF!</definedName>
    <definedName name="m">#REF!</definedName>
    <definedName name="mavcnokartonska" localSheetId="11">#REF!</definedName>
    <definedName name="mavcnokartonska" localSheetId="4">#REF!</definedName>
    <definedName name="mavcnokartonska" localSheetId="12">#REF!</definedName>
    <definedName name="mavcnokartonska" localSheetId="13">#REF!</definedName>
    <definedName name="mavcnokartonska">#REF!</definedName>
    <definedName name="n" localSheetId="11">#REF!</definedName>
    <definedName name="n" localSheetId="4">#REF!</definedName>
    <definedName name="n" localSheetId="12">#REF!</definedName>
    <definedName name="n" localSheetId="13">#REF!</definedName>
    <definedName name="n" localSheetId="14">#REF!</definedName>
    <definedName name="n">#REF!</definedName>
    <definedName name="NEHRĐAJUĆA_BRAVARIJA" localSheetId="11">#REF!</definedName>
    <definedName name="NEHRĐAJUĆA_BRAVARIJA" localSheetId="4">#REF!</definedName>
    <definedName name="NEHRĐAJUĆA_BRAVARIJA" localSheetId="12">#REF!</definedName>
    <definedName name="NEHRĐAJUĆA_BRAVARIJA" localSheetId="13">#REF!</definedName>
    <definedName name="NEHRĐAJUĆA_BRAVARIJA">#REF!</definedName>
    <definedName name="nnm" localSheetId="11">#REF!</definedName>
    <definedName name="nnm" localSheetId="4">#REF!</definedName>
    <definedName name="nnm" localSheetId="12">#REF!</definedName>
    <definedName name="nnm" localSheetId="13">#REF!</definedName>
    <definedName name="nnm" localSheetId="14">#REF!</definedName>
    <definedName name="nnm">#REF!</definedName>
    <definedName name="Null" localSheetId="11">#REF!</definedName>
    <definedName name="Null" localSheetId="4">#REF!</definedName>
    <definedName name="Null" localSheetId="12">#REF!</definedName>
    <definedName name="Null" localSheetId="13">#REF!</definedName>
    <definedName name="Null">#REF!</definedName>
    <definedName name="o" localSheetId="11">#REF!</definedName>
    <definedName name="o" localSheetId="4">#REF!</definedName>
    <definedName name="o" localSheetId="12">#REF!</definedName>
    <definedName name="o" localSheetId="13">#REF!</definedName>
    <definedName name="o" localSheetId="14">#REF!</definedName>
    <definedName name="o">#REF!</definedName>
    <definedName name="obrtniska" localSheetId="11">#REF!</definedName>
    <definedName name="obrtniska" localSheetId="4">#REF!</definedName>
    <definedName name="obrtniska" localSheetId="12">#REF!</definedName>
    <definedName name="obrtniska" localSheetId="13">#REF!</definedName>
    <definedName name="obrtniska">#REF!</definedName>
    <definedName name="OLE_LINK2" localSheetId="11">#REF!</definedName>
    <definedName name="OLE_LINK2" localSheetId="4">#REF!</definedName>
    <definedName name="OLE_LINK2" localSheetId="12">#REF!</definedName>
    <definedName name="OLE_LINK2" localSheetId="13">#REF!</definedName>
    <definedName name="OLE_LINK2" localSheetId="14">#REF!</definedName>
    <definedName name="OLE_LINK2">#REF!</definedName>
    <definedName name="OSTALI_RADOVI" localSheetId="11">#REF!</definedName>
    <definedName name="OSTALI_RADOVI" localSheetId="4">#REF!</definedName>
    <definedName name="OSTALI_RADOVI" localSheetId="12">#REF!</definedName>
    <definedName name="OSTALI_RADOVI" localSheetId="13">#REF!</definedName>
    <definedName name="OSTALI_RADOVI">#REF!</definedName>
    <definedName name="Partno" localSheetId="11">#REF!</definedName>
    <definedName name="Partno" localSheetId="4">#REF!</definedName>
    <definedName name="Partno" localSheetId="12">#REF!</definedName>
    <definedName name="Partno" localSheetId="13">#REF!</definedName>
    <definedName name="Partno">#REF!</definedName>
    <definedName name="PILOTI" localSheetId="11">#REF!</definedName>
    <definedName name="PILOTI" localSheetId="4">#REF!</definedName>
    <definedName name="PILOTI" localSheetId="12">#REF!</definedName>
    <definedName name="PILOTI" localSheetId="13">#REF!</definedName>
    <definedName name="PILOTI">#REF!</definedName>
    <definedName name="po" localSheetId="11">#REF!</definedName>
    <definedName name="po" localSheetId="4">#REF!</definedName>
    <definedName name="po" localSheetId="12">#REF!</definedName>
    <definedName name="po" localSheetId="13">#REF!</definedName>
    <definedName name="po" localSheetId="14">#REF!</definedName>
    <definedName name="po">#REF!</definedName>
    <definedName name="PODOVI" localSheetId="11">#REF!</definedName>
    <definedName name="PODOVI" localSheetId="4">#REF!</definedName>
    <definedName name="PODOVI" localSheetId="12">#REF!</definedName>
    <definedName name="PODOVI" localSheetId="13">#REF!</definedName>
    <definedName name="PODOVI">#REF!</definedName>
    <definedName name="POPUST">[5]FAKTORI!$B$2</definedName>
    <definedName name="POPUST_2">[6]FAKTORI!$B$3</definedName>
    <definedName name="POSTO">[7]Rekapitulacija!$C$52</definedName>
    <definedName name="PREGRADNE_STIJENE" localSheetId="11">#REF!</definedName>
    <definedName name="PREGRADNE_STIJENE" localSheetId="4">#REF!</definedName>
    <definedName name="PREGRADNE_STIJENE" localSheetId="12">#REF!</definedName>
    <definedName name="PREGRADNE_STIJENE" localSheetId="13">#REF!</definedName>
    <definedName name="PREGRADNE_STIJENE">#REF!</definedName>
    <definedName name="Price_code" localSheetId="11">#REF!</definedName>
    <definedName name="Price_code" localSheetId="4">#REF!</definedName>
    <definedName name="Price_code" localSheetId="12">#REF!</definedName>
    <definedName name="Price_code" localSheetId="13">#REF!</definedName>
    <definedName name="Price_code">#REF!</definedName>
    <definedName name="_xlnm.Print_Area" localSheetId="2">'2 OPĆI UVJETI ZEMLJANI'!$A$1:$B$71</definedName>
    <definedName name="_xlnm.Print_Area" localSheetId="3">'3 OPĆI UVJETI AB I BETONSKI'!$A$1:$B$165</definedName>
    <definedName name="_xlnm.Print_Area" localSheetId="6">'4 OPĆI UVJETI BRAVARSKI'!$A$1:$B$42</definedName>
    <definedName name="_xlnm.Print_Area" localSheetId="8">'6 OPĆI UVIJETI IZOLATERSKI'!$A$1:$B$64</definedName>
    <definedName name="_xlnm.Print_Area" localSheetId="9">'I. GRAĐEVINSKO-OBRTNIČKI'!$A$1:$F$1955</definedName>
    <definedName name="_xlnm.Print_Area" localSheetId="10">'III. VOD., ODV. I HIDR. MREŽA'!$A$1:$F$498</definedName>
    <definedName name="_xlnm.Print_Area" localSheetId="11">'IV. GRIJ., HLAĐ., VENT.'!$A$1:$F$1044</definedName>
    <definedName name="_xlnm.Print_Area" localSheetId="16">'IX. DIZALO'!$A$1:$F$97</definedName>
    <definedName name="_xlnm.Print_Area" localSheetId="4">NASLOVNICA!$B$1:$C$58</definedName>
    <definedName name="_xlnm.Print_Area" localSheetId="5">'SVEUKUPNA REKAPITULACIJA'!$A$1:$F$41</definedName>
    <definedName name="_xlnm.Print_Area" localSheetId="12">'V. INSTALACIJA PLINA'!$A$1:$F$226</definedName>
    <definedName name="_xlnm.Print_Area" localSheetId="13">'VI. ELEKTROINSTALACIJE'!$A$1:$F$969</definedName>
    <definedName name="_xlnm.Print_Area" localSheetId="14">'VII. VATRODOJAVA I ODIMLJ.'!$A$1:$F$169</definedName>
    <definedName name="_xlnm.Print_Area" localSheetId="15">'VIII. SPRINKLER'!$A$1:$F$242</definedName>
    <definedName name="_xlnm.Print_Area" localSheetId="0">'ZAJEDNIČKI OBRAČUNSKI UVJETI'!$A$1:$C$124</definedName>
    <definedName name="_xlnm.Print_Titles" localSheetId="9">'I. GRAĐEVINSKO-OBRTNIČKI'!$783:$784</definedName>
    <definedName name="_xlnm.Print_Titles" localSheetId="10">'III. VOD., ODV. I HIDR. MREŽA'!$104:$105</definedName>
    <definedName name="_xlnm.Print_Titles" localSheetId="11">'IV. GRIJ., HLAĐ., VENT.'!$130:$131</definedName>
    <definedName name="_xlnm.Print_Titles" localSheetId="16">'IX. DIZALO'!$61:$62</definedName>
    <definedName name="_xlnm.Print_Titles" localSheetId="12">'V. INSTALACIJA PLINA'!$132:$133</definedName>
    <definedName name="_xlnm.Print_Titles" localSheetId="13">'VI. ELEKTROINSTALACIJE'!$92:$93</definedName>
    <definedName name="_xlnm.Print_Titles" localSheetId="14">'VII. VATRODOJAVA I ODIMLJ.'!$75:$76</definedName>
    <definedName name="_xlnm.Print_Titles" localSheetId="15">'VIII. SPRINKLER'!$101:$102</definedName>
    <definedName name="PROTUPOŽARNA_BRAVARIJA" localSheetId="11">#REF!</definedName>
    <definedName name="PROTUPOŽARNA_BRAVARIJA" localSheetId="4">#REF!</definedName>
    <definedName name="PROTUPOŽARNA_BRAVARIJA" localSheetId="12">#REF!</definedName>
    <definedName name="PROTUPOŽARNA_BRAVARIJA" localSheetId="13">#REF!</definedName>
    <definedName name="PROTUPOŽARNA_BRAVARIJA">#REF!</definedName>
    <definedName name="R_E_K_A_P_I_T_U_L_A_C_I_J_A" localSheetId="11">#REF!</definedName>
    <definedName name="R_E_K_A_P_I_T_U_L_A_C_I_J_A" localSheetId="4">#REF!</definedName>
    <definedName name="R_E_K_A_P_I_T_U_L_A_C_I_J_A" localSheetId="12">#REF!</definedName>
    <definedName name="R_E_K_A_P_I_T_U_L_A_C_I_J_A" localSheetId="13">#REF!</definedName>
    <definedName name="R_E_K_A_P_I_T_U_L_A_C_I_J_A">#REF!</definedName>
    <definedName name="reserve" localSheetId="11">#REF!</definedName>
    <definedName name="reserve" localSheetId="4">#REF!</definedName>
    <definedName name="reserve" localSheetId="12">#REF!</definedName>
    <definedName name="reserve" localSheetId="13">#REF!</definedName>
    <definedName name="reserve">#REF!</definedName>
    <definedName name="RTG_BRAVARIJA" localSheetId="11">#REF!</definedName>
    <definedName name="RTG_BRAVARIJA" localSheetId="4">#REF!</definedName>
    <definedName name="RTG_BRAVARIJA" localSheetId="12">#REF!</definedName>
    <definedName name="RTG_BRAVARIJA" localSheetId="13">#REF!</definedName>
    <definedName name="RTG_BRAVARIJA">#REF!</definedName>
    <definedName name="RUŠENJA_I_PRILAGODBE_GRAĐEVINSKIH_ELEMENATA_POSTOJEĆIH_GRAĐEVINA" localSheetId="11">#REF!</definedName>
    <definedName name="RUŠENJA_I_PRILAGODBE_GRAĐEVINSKIH_ELEMENATA_POSTOJEĆIH_GRAĐEVINA" localSheetId="4">#REF!</definedName>
    <definedName name="RUŠENJA_I_PRILAGODBE_GRAĐEVINSKIH_ELEMENATA_POSTOJEĆIH_GRAĐEVINA" localSheetId="12">#REF!</definedName>
    <definedName name="RUŠENJA_I_PRILAGODBE_GRAĐEVINSKIH_ELEMENATA_POSTOJEĆIH_GRAĐEVINA" localSheetId="13">#REF!</definedName>
    <definedName name="RUŠENJA_I_PRILAGODBE_GRAĐEVINSKIH_ELEMENATA_POSTOJEĆIH_GRAĐEVINA">#REF!</definedName>
    <definedName name="s" localSheetId="11">#REF!</definedName>
    <definedName name="s" localSheetId="4">#REF!</definedName>
    <definedName name="s" localSheetId="12">#REF!</definedName>
    <definedName name="s" localSheetId="13">#REF!</definedName>
    <definedName name="s" localSheetId="14">#REF!</definedName>
    <definedName name="s">#REF!</definedName>
    <definedName name="Seins" localSheetId="11">#REF!</definedName>
    <definedName name="Seins" localSheetId="4">#REF!</definedName>
    <definedName name="Seins" localSheetId="12">#REF!</definedName>
    <definedName name="Seins" localSheetId="13">#REF!</definedName>
    <definedName name="Seins">#REF!</definedName>
    <definedName name="slikopleskarska" localSheetId="11">#REF!</definedName>
    <definedName name="slikopleskarska" localSheetId="4">#REF!</definedName>
    <definedName name="slikopleskarska" localSheetId="12">#REF!</definedName>
    <definedName name="slikopleskarska" localSheetId="13">#REF!</definedName>
    <definedName name="slikopleskarska">#REF!</definedName>
    <definedName name="SOBOSLIKARSKI_RADOVI" localSheetId="11">#REF!</definedName>
    <definedName name="SOBOSLIKARSKI_RADOVI" localSheetId="4">#REF!</definedName>
    <definedName name="SOBOSLIKARSKI_RADOVI" localSheetId="12">#REF!</definedName>
    <definedName name="SOBOSLIKARSKI_RADOVI" localSheetId="13">#REF!</definedName>
    <definedName name="SOBOSLIKARSKI_RADOVI">#REF!</definedName>
    <definedName name="SPUŠTENI_STROPOVI" localSheetId="11">#REF!</definedName>
    <definedName name="SPUŠTENI_STROPOVI" localSheetId="4">#REF!</definedName>
    <definedName name="SPUŠTENI_STROPOVI" localSheetId="12">#REF!</definedName>
    <definedName name="SPUŠTENI_STROPOVI" localSheetId="13">#REF!</definedName>
    <definedName name="SPUŠTENI_STROPOVI">#REF!</definedName>
    <definedName name="st" localSheetId="11">#REF!</definedName>
    <definedName name="st" localSheetId="4">#REF!</definedName>
    <definedName name="st" localSheetId="12">#REF!</definedName>
    <definedName name="st" localSheetId="13">#REF!</definedName>
    <definedName name="st" localSheetId="14">#REF!</definedName>
    <definedName name="st">#REF!</definedName>
    <definedName name="SWIETELSKY">[8]FAKTORI!$B$3</definedName>
    <definedName name="tesarska" localSheetId="11">#REF!</definedName>
    <definedName name="tesarska" localSheetId="4">#REF!</definedName>
    <definedName name="tesarska" localSheetId="12">#REF!</definedName>
    <definedName name="tesarska" localSheetId="13">#REF!</definedName>
    <definedName name="tesarska">#REF!</definedName>
    <definedName name="type" localSheetId="11">#REF!</definedName>
    <definedName name="type" localSheetId="4">#REF!</definedName>
    <definedName name="type" localSheetId="12">#REF!</definedName>
    <definedName name="type" localSheetId="13">#REF!</definedName>
    <definedName name="type">#REF!</definedName>
    <definedName name="UKLANJANJE_OBJEKATA_I_IZGRADNJA_PRIVREMENE_SAOBRAČAJNICE" localSheetId="11">#REF!</definedName>
    <definedName name="UKLANJANJE_OBJEKATA_I_IZGRADNJA_PRIVREMENE_SAOBRAČAJNICE" localSheetId="4">#REF!</definedName>
    <definedName name="UKLANJANJE_OBJEKATA_I_IZGRADNJA_PRIVREMENE_SAOBRAČAJNICE" localSheetId="12">#REF!</definedName>
    <definedName name="UKLANJANJE_OBJEKATA_I_IZGRADNJA_PRIVREMENE_SAOBRAČAJNICE" localSheetId="13">#REF!</definedName>
    <definedName name="UKLANJANJE_OBJEKATA_I_IZGRADNJA_PRIVREMENE_SAOBRAČAJNICE">#REF!</definedName>
    <definedName name="UNUTARNJA_ALUMINIJSKA_BRAVARIJA" localSheetId="11">#REF!</definedName>
    <definedName name="UNUTARNJA_ALUMINIJSKA_BRAVARIJA" localSheetId="4">#REF!</definedName>
    <definedName name="UNUTARNJA_ALUMINIJSKA_BRAVARIJA" localSheetId="12">#REF!</definedName>
    <definedName name="UNUTARNJA_ALUMINIJSKA_BRAVARIJA" localSheetId="13">#REF!</definedName>
    <definedName name="UNUTARNJA_ALUMINIJSKA_BRAVARIJA">#REF!</definedName>
    <definedName name="VANJSKA_ALUMINIJSKA_BRAVARIJA" localSheetId="11">#REF!</definedName>
    <definedName name="VANJSKA_ALUMINIJSKA_BRAVARIJA" localSheetId="4">#REF!</definedName>
    <definedName name="VANJSKA_ALUMINIJSKA_BRAVARIJA" localSheetId="12">#REF!</definedName>
    <definedName name="VANJSKA_ALUMINIJSKA_BRAVARIJA" localSheetId="13">#REF!</definedName>
    <definedName name="VANJSKA_ALUMINIJSKA_BRAVARIJA">#REF!</definedName>
    <definedName name="VI" localSheetId="11">#REF!</definedName>
    <definedName name="VI" localSheetId="4">#REF!</definedName>
    <definedName name="VI" localSheetId="12">#REF!</definedName>
    <definedName name="VI" localSheetId="13">#REF!</definedName>
    <definedName name="VI">#REF!</definedName>
    <definedName name="VP" localSheetId="11">#REF!</definedName>
    <definedName name="VP" localSheetId="4">#REF!</definedName>
    <definedName name="VP" localSheetId="12">#REF!</definedName>
    <definedName name="VP" localSheetId="13">#REF!</definedName>
    <definedName name="VP">#REF!</definedName>
    <definedName name="vvv" localSheetId="4">[9]Preisfindung!#REF!</definedName>
    <definedName name="vvv" localSheetId="13">[9]Preisfindung!#REF!</definedName>
    <definedName name="vvv">[9]Preisfindung!#REF!</definedName>
    <definedName name="Wrg" localSheetId="11">#REF!</definedName>
    <definedName name="Wrg" localSheetId="4">#REF!</definedName>
    <definedName name="Wrg" localSheetId="12">#REF!</definedName>
    <definedName name="Wrg" localSheetId="13">#REF!</definedName>
    <definedName name="Wrg">#REF!</definedName>
    <definedName name="yx" localSheetId="11">#REF!</definedName>
    <definedName name="yx" localSheetId="4">#REF!</definedName>
    <definedName name="yx" localSheetId="12">#REF!</definedName>
    <definedName name="yx" localSheetId="13">#REF!</definedName>
    <definedName name="yx" localSheetId="14">#REF!</definedName>
    <definedName name="yx">#REF!</definedName>
    <definedName name="z" localSheetId="11">#REF!</definedName>
    <definedName name="z" localSheetId="4">#REF!</definedName>
    <definedName name="z" localSheetId="12">#REF!</definedName>
    <definedName name="z" localSheetId="13">#REF!</definedName>
    <definedName name="z" localSheetId="14">#REF!</definedName>
    <definedName name="z">#REF!</definedName>
    <definedName name="zemeljska" localSheetId="11">#REF!</definedName>
    <definedName name="zemeljska" localSheetId="4">#REF!</definedName>
    <definedName name="zemeljska" localSheetId="12">#REF!</definedName>
    <definedName name="zemeljska" localSheetId="13">#REF!</definedName>
    <definedName name="zemeljska">#REF!</definedName>
    <definedName name="ZEMLJANI_RADOVI" localSheetId="11">#REF!</definedName>
    <definedName name="ZEMLJANI_RADOVI" localSheetId="4">#REF!</definedName>
    <definedName name="ZEMLJANI_RADOVI" localSheetId="12">#REF!</definedName>
    <definedName name="ZEMLJANI_RADOVI" localSheetId="13">#REF!</definedName>
    <definedName name="ZEMLJANI_RADOVI">#REF!</definedName>
    <definedName name="zidarska" localSheetId="11">#REF!</definedName>
    <definedName name="zidarska" localSheetId="4">#REF!</definedName>
    <definedName name="zidarska" localSheetId="12">#REF!</definedName>
    <definedName name="zidarska" localSheetId="13">#REF!</definedName>
    <definedName name="zidarska">#REF!</definedName>
    <definedName name="ZIDARSKI_RADOVI" localSheetId="11">#REF!</definedName>
    <definedName name="ZIDARSKI_RADOVI" localSheetId="4">#REF!</definedName>
    <definedName name="ZIDARSKI_RADOVI" localSheetId="12">#REF!</definedName>
    <definedName name="ZIDARSKI_RADOVI" localSheetId="13">#REF!</definedName>
    <definedName name="ZIDARSKI_RADOVI">#REF!</definedName>
  </definedNames>
  <calcPr calcId="181029"/>
</workbook>
</file>

<file path=xl/calcChain.xml><?xml version="1.0" encoding="utf-8"?>
<calcChain xmlns="http://schemas.openxmlformats.org/spreadsheetml/2006/main">
  <c r="F636" i="86" l="1"/>
  <c r="F697" i="86" l="1"/>
  <c r="F687" i="86"/>
  <c r="F113" i="86"/>
  <c r="F115" i="86" l="1"/>
  <c r="F476" i="78" l="1"/>
  <c r="F473" i="78"/>
  <c r="F470" i="78"/>
  <c r="F469" i="78"/>
  <c r="F468" i="78"/>
  <c r="F467" i="78"/>
  <c r="F466" i="78"/>
  <c r="F465" i="78"/>
  <c r="F464" i="78"/>
  <c r="F463" i="78"/>
  <c r="F460" i="78"/>
  <c r="F457" i="78"/>
  <c r="F454" i="78"/>
  <c r="F451" i="78"/>
  <c r="F446" i="78"/>
  <c r="F439" i="78"/>
  <c r="F436" i="78"/>
  <c r="F435" i="78"/>
  <c r="F432" i="78"/>
  <c r="F431" i="78"/>
  <c r="F428" i="78"/>
  <c r="F415" i="78"/>
  <c r="F402" i="78"/>
  <c r="F387" i="78"/>
  <c r="F371" i="78"/>
  <c r="F353" i="78"/>
  <c r="F350" i="78"/>
  <c r="F349" i="78"/>
  <c r="F348" i="78"/>
  <c r="F346" i="78"/>
  <c r="F343" i="78"/>
  <c r="F340" i="78"/>
  <c r="F337" i="78"/>
  <c r="F334" i="78"/>
  <c r="F332" i="78"/>
  <c r="F329" i="78"/>
  <c r="F326" i="78"/>
  <c r="F323" i="78"/>
  <c r="F322" i="78"/>
  <c r="F321" i="78"/>
  <c r="F318" i="78"/>
  <c r="F317" i="78"/>
  <c r="F316" i="78"/>
  <c r="F309" i="78"/>
  <c r="F306" i="78"/>
  <c r="F303" i="78"/>
  <c r="F300" i="78"/>
  <c r="F297" i="78"/>
  <c r="F294" i="78"/>
  <c r="F291" i="78"/>
  <c r="F288" i="78"/>
  <c r="F285" i="78"/>
  <c r="F284" i="78"/>
  <c r="F283" i="78"/>
  <c r="F282" i="78"/>
  <c r="F279" i="78"/>
  <c r="F278" i="78"/>
  <c r="F275" i="78"/>
  <c r="F274" i="78"/>
  <c r="F273" i="78"/>
  <c r="F272" i="78"/>
  <c r="F269" i="78"/>
  <c r="F266" i="78"/>
  <c r="F263" i="78"/>
  <c r="F260" i="78"/>
  <c r="F257" i="78"/>
  <c r="F254" i="78"/>
  <c r="F251" i="78"/>
  <c r="F248" i="78"/>
  <c r="F247" i="78"/>
  <c r="F246" i="78"/>
  <c r="F245" i="78"/>
  <c r="F244" i="78"/>
  <c r="F241" i="78"/>
  <c r="F239" i="78"/>
  <c r="F237" i="78"/>
  <c r="F236" i="78"/>
  <c r="F235" i="78"/>
  <c r="F234" i="78"/>
  <c r="F233" i="78"/>
  <c r="F232" i="78"/>
  <c r="F230" i="78"/>
  <c r="F229" i="78"/>
  <c r="F227" i="78"/>
  <c r="F225" i="78"/>
  <c r="F224" i="78"/>
  <c r="F223" i="78"/>
  <c r="F222" i="78"/>
  <c r="F221" i="78"/>
  <c r="F220" i="78"/>
  <c r="F219" i="78"/>
  <c r="F217" i="78"/>
  <c r="F216" i="78"/>
  <c r="F215" i="78"/>
  <c r="F214" i="78"/>
  <c r="F212" i="78"/>
  <c r="F211" i="78"/>
  <c r="F210" i="78"/>
  <c r="F209" i="78"/>
  <c r="F207" i="78"/>
  <c r="F206" i="78"/>
  <c r="F205" i="78"/>
  <c r="F204" i="78"/>
  <c r="F203" i="78"/>
  <c r="F196" i="78"/>
  <c r="F195" i="78"/>
  <c r="F194" i="78"/>
  <c r="F193" i="78"/>
  <c r="F190" i="78"/>
  <c r="F189" i="78"/>
  <c r="F188" i="78"/>
  <c r="F187" i="78"/>
  <c r="F186" i="78"/>
  <c r="F185" i="78"/>
  <c r="F182" i="78"/>
  <c r="F179" i="78"/>
  <c r="F176" i="78"/>
  <c r="F173" i="78"/>
  <c r="F170" i="78"/>
  <c r="F167" i="78"/>
  <c r="F164" i="78"/>
  <c r="F163" i="78"/>
  <c r="F160" i="78"/>
  <c r="F159" i="78"/>
  <c r="F158" i="78"/>
  <c r="F157" i="78"/>
  <c r="F156" i="78"/>
  <c r="F155" i="78"/>
  <c r="F152" i="78"/>
  <c r="F151" i="78"/>
  <c r="F150" i="78"/>
  <c r="F149" i="78"/>
  <c r="F148" i="78"/>
  <c r="F147" i="78"/>
  <c r="F144" i="78"/>
  <c r="F143" i="78"/>
  <c r="F142" i="78"/>
  <c r="F141" i="78"/>
  <c r="F140" i="78"/>
  <c r="F139" i="78"/>
  <c r="F128" i="78"/>
  <c r="F127" i="78"/>
  <c r="F126" i="78"/>
  <c r="F125" i="78"/>
  <c r="F124" i="78"/>
  <c r="F121" i="78"/>
  <c r="F120" i="78"/>
  <c r="F119" i="78"/>
  <c r="F116" i="78"/>
  <c r="F115" i="78"/>
  <c r="F114" i="78"/>
  <c r="F113" i="78"/>
  <c r="F112" i="78"/>
  <c r="F111" i="78"/>
  <c r="F110" i="78"/>
  <c r="F109" i="78"/>
  <c r="F130" i="78" l="1"/>
  <c r="F486" i="78" s="1"/>
  <c r="F198" i="78"/>
  <c r="F488" i="78" s="1"/>
  <c r="F311" i="78"/>
  <c r="F490" i="78" s="1"/>
  <c r="F355" i="78"/>
  <c r="F492" i="78" s="1"/>
  <c r="F478" i="78"/>
  <c r="F494" i="78" s="1"/>
  <c r="F496" i="78" l="1"/>
  <c r="F18" i="63" s="1"/>
  <c r="F80" i="88" l="1"/>
  <c r="B964" i="86"/>
  <c r="F940" i="86"/>
  <c r="F938" i="86"/>
  <c r="F936" i="86"/>
  <c r="F934" i="86"/>
  <c r="F932" i="86"/>
  <c r="F930" i="86"/>
  <c r="F928" i="86"/>
  <c r="F920" i="86"/>
  <c r="F918" i="86"/>
  <c r="F916" i="86"/>
  <c r="F901" i="86"/>
  <c r="F891" i="86"/>
  <c r="F883" i="86"/>
  <c r="F869" i="86"/>
  <c r="F857" i="86"/>
  <c r="F844" i="86"/>
  <c r="F831" i="86"/>
  <c r="F818" i="86"/>
  <c r="F806" i="86"/>
  <c r="F797" i="86"/>
  <c r="F782" i="86"/>
  <c r="F772" i="86"/>
  <c r="F768" i="86"/>
  <c r="F767" i="86"/>
  <c r="F762" i="86"/>
  <c r="F761" i="86"/>
  <c r="F747" i="86"/>
  <c r="F742" i="86"/>
  <c r="F741" i="86"/>
  <c r="F714" i="86"/>
  <c r="F706" i="86"/>
  <c r="F704" i="86"/>
  <c r="F702" i="86"/>
  <c r="F700" i="86"/>
  <c r="D680" i="86"/>
  <c r="F660" i="86"/>
  <c r="F658" i="86"/>
  <c r="F656" i="86"/>
  <c r="F655" i="86"/>
  <c r="F654" i="86"/>
  <c r="F653" i="86"/>
  <c r="F652" i="86"/>
  <c r="F651" i="86"/>
  <c r="F650" i="86"/>
  <c r="F649" i="86"/>
  <c r="F648" i="86"/>
  <c r="F647" i="86"/>
  <c r="F646" i="86"/>
  <c r="F645" i="86"/>
  <c r="F644" i="86"/>
  <c r="F643" i="86"/>
  <c r="F634" i="86"/>
  <c r="F633" i="86"/>
  <c r="F632" i="86"/>
  <c r="F631" i="86"/>
  <c r="F630" i="86"/>
  <c r="F629" i="86"/>
  <c r="F627" i="86"/>
  <c r="F626" i="86"/>
  <c r="F625" i="86"/>
  <c r="F624" i="86"/>
  <c r="F623" i="86"/>
  <c r="F622" i="86"/>
  <c r="F621" i="86"/>
  <c r="F620" i="86"/>
  <c r="F619" i="86"/>
  <c r="F617" i="86"/>
  <c r="F616" i="86"/>
  <c r="F615" i="86"/>
  <c r="F614" i="86"/>
  <c r="F613" i="86"/>
  <c r="F612" i="86"/>
  <c r="F610" i="86"/>
  <c r="F608" i="86"/>
  <c r="F607" i="86"/>
  <c r="F606" i="86"/>
  <c r="F605" i="86"/>
  <c r="F604" i="86"/>
  <c r="F603" i="86"/>
  <c r="F602" i="86"/>
  <c r="F601" i="86"/>
  <c r="F600" i="86"/>
  <c r="F598" i="86"/>
  <c r="F597" i="86"/>
  <c r="F596" i="86"/>
  <c r="F595" i="86"/>
  <c r="F594" i="86"/>
  <c r="F593" i="86"/>
  <c r="F592" i="86"/>
  <c r="F589" i="86"/>
  <c r="F587" i="86"/>
  <c r="F585" i="86"/>
  <c r="F584" i="86"/>
  <c r="F583" i="86"/>
  <c r="F582" i="86"/>
  <c r="F581" i="86"/>
  <c r="F580" i="86"/>
  <c r="F579" i="86"/>
  <c r="F578" i="86"/>
  <c r="F575" i="86"/>
  <c r="F574" i="86"/>
  <c r="F573" i="86"/>
  <c r="F572" i="86"/>
  <c r="F571" i="86"/>
  <c r="F570" i="86"/>
  <c r="F569" i="86"/>
  <c r="F568" i="86"/>
  <c r="F564" i="86"/>
  <c r="F563" i="86"/>
  <c r="F562" i="86"/>
  <c r="F561" i="86"/>
  <c r="F552" i="86"/>
  <c r="F550" i="86"/>
  <c r="F548" i="86"/>
  <c r="F542" i="86"/>
  <c r="F538" i="86"/>
  <c r="F534" i="86"/>
  <c r="F530" i="86"/>
  <c r="F526" i="86"/>
  <c r="F523" i="86"/>
  <c r="F518" i="86"/>
  <c r="F514" i="86"/>
  <c r="F510" i="86"/>
  <c r="F506" i="86"/>
  <c r="F502" i="86"/>
  <c r="F498" i="86"/>
  <c r="F494" i="86"/>
  <c r="F490" i="86"/>
  <c r="F486" i="86"/>
  <c r="F482" i="86"/>
  <c r="F478" i="86"/>
  <c r="F474" i="86"/>
  <c r="F470" i="86"/>
  <c r="F466" i="86"/>
  <c r="F462" i="86"/>
  <c r="F458" i="86"/>
  <c r="F454" i="86"/>
  <c r="F450" i="86"/>
  <c r="F446" i="86"/>
  <c r="F442" i="86"/>
  <c r="F438" i="86"/>
  <c r="F434" i="86"/>
  <c r="F430" i="86"/>
  <c r="F426" i="86"/>
  <c r="F422" i="86"/>
  <c r="F418" i="86"/>
  <c r="F414" i="86"/>
  <c r="F410" i="86"/>
  <c r="F406" i="86"/>
  <c r="F402" i="86"/>
  <c r="F398" i="86"/>
  <c r="F394" i="86"/>
  <c r="F390" i="86"/>
  <c r="F386" i="86"/>
  <c r="F382" i="86"/>
  <c r="F378" i="86"/>
  <c r="F374" i="86"/>
  <c r="F362" i="86"/>
  <c r="F347" i="86"/>
  <c r="F331" i="86"/>
  <c r="F315" i="86"/>
  <c r="F299" i="86"/>
  <c r="F283" i="86"/>
  <c r="F267" i="86"/>
  <c r="F251" i="86"/>
  <c r="F234" i="86"/>
  <c r="F217" i="86"/>
  <c r="F200" i="86"/>
  <c r="F185" i="86"/>
  <c r="F166" i="86"/>
  <c r="F148" i="86"/>
  <c r="F948" i="86"/>
  <c r="F114" i="86"/>
  <c r="F107" i="86"/>
  <c r="F106" i="86"/>
  <c r="F105" i="86"/>
  <c r="F102" i="86"/>
  <c r="F99" i="86"/>
  <c r="F208" i="90"/>
  <c r="F206" i="90"/>
  <c r="F199" i="90"/>
  <c r="F197" i="90"/>
  <c r="F194" i="90"/>
  <c r="F193" i="90"/>
  <c r="F190" i="90"/>
  <c r="F188" i="90"/>
  <c r="F182" i="90"/>
  <c r="F179" i="90"/>
  <c r="F175" i="90"/>
  <c r="F173" i="90"/>
  <c r="F169" i="90"/>
  <c r="F165" i="90"/>
  <c r="F164" i="90"/>
  <c r="F163" i="90"/>
  <c r="F162" i="90"/>
  <c r="F161" i="90"/>
  <c r="F160" i="90"/>
  <c r="F156" i="90"/>
  <c r="F155" i="90"/>
  <c r="F154" i="90"/>
  <c r="F153" i="90"/>
  <c r="F152" i="90"/>
  <c r="F151" i="90"/>
  <c r="F143" i="90"/>
  <c r="F140" i="90"/>
  <c r="F137" i="90"/>
  <c r="F638" i="86" l="1"/>
  <c r="F956" i="86" s="1"/>
  <c r="F554" i="86"/>
  <c r="F954" i="86" s="1"/>
  <c r="F184" i="90"/>
  <c r="F219" i="90" s="1"/>
  <c r="F201" i="90"/>
  <c r="F221" i="90" s="1"/>
  <c r="F211" i="90"/>
  <c r="F223" i="90" s="1"/>
  <c r="F912" i="86"/>
  <c r="F962" i="86" s="1"/>
  <c r="F922" i="86"/>
  <c r="F964" i="86" s="1"/>
  <c r="F544" i="86"/>
  <c r="F952" i="86" s="1"/>
  <c r="F364" i="86"/>
  <c r="F950" i="86" s="1"/>
  <c r="F109" i="86"/>
  <c r="F946" i="86" s="1"/>
  <c r="F662" i="86"/>
  <c r="F958" i="86" s="1"/>
  <c r="F709" i="86"/>
  <c r="F960" i="86" s="1"/>
  <c r="F941" i="86"/>
  <c r="F966" i="86" s="1"/>
  <c r="F145" i="90"/>
  <c r="F217" i="90" s="1"/>
  <c r="F968" i="86" l="1"/>
  <c r="F24" i="63" s="1"/>
  <c r="F225" i="90"/>
  <c r="F22" i="63" s="1"/>
  <c r="G178" i="90"/>
  <c r="F840" i="79" l="1"/>
  <c r="F646" i="79"/>
  <c r="F1015" i="79"/>
  <c r="F1013" i="79"/>
  <c r="F1011" i="79"/>
  <c r="F1009" i="79"/>
  <c r="F1007" i="79"/>
  <c r="F1001" i="79"/>
  <c r="F1000" i="79"/>
  <c r="F999" i="79"/>
  <c r="F997" i="79"/>
  <c r="F993" i="79"/>
  <c r="F992" i="79"/>
  <c r="F991" i="79"/>
  <c r="F989" i="79"/>
  <c r="F988" i="79"/>
  <c r="F987" i="79"/>
  <c r="F981" i="79"/>
  <c r="F980" i="79"/>
  <c r="F979" i="79"/>
  <c r="F977" i="79"/>
  <c r="F976" i="79"/>
  <c r="F973" i="79"/>
  <c r="F972" i="79"/>
  <c r="F971" i="79"/>
  <c r="F969" i="79"/>
  <c r="F968" i="79"/>
  <c r="F967" i="79"/>
  <c r="F961" i="79"/>
  <c r="F959" i="79"/>
  <c r="F958" i="79"/>
  <c r="F957" i="79"/>
  <c r="F956" i="79"/>
  <c r="F955" i="79"/>
  <c r="F953" i="79"/>
  <c r="F951" i="79"/>
  <c r="F948" i="79"/>
  <c r="F944" i="79"/>
  <c r="F942" i="79"/>
  <c r="F937" i="79"/>
  <c r="F935" i="79"/>
  <c r="F932" i="79"/>
  <c r="F930" i="79"/>
  <c r="F926" i="79"/>
  <c r="F915" i="79"/>
  <c r="F913" i="79"/>
  <c r="F912" i="79"/>
  <c r="F911" i="79"/>
  <c r="F910" i="79"/>
  <c r="F909" i="79"/>
  <c r="F907" i="79"/>
  <c r="F905" i="79"/>
  <c r="F904" i="79"/>
  <c r="F903" i="79"/>
  <c r="F900" i="79"/>
  <c r="F899" i="79"/>
  <c r="F898" i="79"/>
  <c r="F889" i="79"/>
  <c r="F888" i="79"/>
  <c r="F887" i="79"/>
  <c r="F885" i="79"/>
  <c r="F884" i="79"/>
  <c r="F883" i="79"/>
  <c r="F881" i="79"/>
  <c r="F917" i="79" s="1"/>
  <c r="F1033" i="79" s="1"/>
  <c r="F872" i="79"/>
  <c r="F863" i="79"/>
  <c r="F850" i="79"/>
  <c r="F848" i="79"/>
  <c r="F846" i="79"/>
  <c r="F844" i="79"/>
  <c r="F837" i="79"/>
  <c r="F836" i="79"/>
  <c r="F833" i="79"/>
  <c r="F830" i="79"/>
  <c r="F828" i="79"/>
  <c r="F819" i="79"/>
  <c r="F818" i="79"/>
  <c r="F817" i="79"/>
  <c r="F808" i="79"/>
  <c r="F806" i="79"/>
  <c r="F805" i="79"/>
  <c r="F801" i="79"/>
  <c r="F790" i="79"/>
  <c r="F748" i="79"/>
  <c r="F746" i="79"/>
  <c r="F744" i="79"/>
  <c r="F660" i="79"/>
  <c r="F658" i="79"/>
  <c r="F656" i="79"/>
  <c r="F654" i="79"/>
  <c r="F652" i="79"/>
  <c r="F650" i="79"/>
  <c r="F662" i="79" s="1"/>
  <c r="F1029" i="79" s="1"/>
  <c r="F591" i="79"/>
  <c r="F589" i="79"/>
  <c r="F587" i="79"/>
  <c r="F585" i="79"/>
  <c r="F582" i="79"/>
  <c r="F579" i="79"/>
  <c r="F575" i="79"/>
  <c r="F574" i="79"/>
  <c r="F570" i="79"/>
  <c r="F569" i="79"/>
  <c r="F565" i="79"/>
  <c r="F562" i="79"/>
  <c r="F558" i="79"/>
  <c r="F556" i="79"/>
  <c r="F510" i="79"/>
  <c r="F508" i="79"/>
  <c r="F506" i="79"/>
  <c r="F504" i="79"/>
  <c r="F502" i="79"/>
  <c r="F499" i="79"/>
  <c r="F497" i="79"/>
  <c r="F493" i="79"/>
  <c r="F492" i="79"/>
  <c r="F488" i="79"/>
  <c r="F487" i="79"/>
  <c r="F486" i="79"/>
  <c r="F485" i="79"/>
  <c r="F484" i="79"/>
  <c r="F483" i="79"/>
  <c r="F482" i="79"/>
  <c r="F481" i="79"/>
  <c r="F480" i="79"/>
  <c r="F479" i="79"/>
  <c r="F478" i="79"/>
  <c r="F477" i="79"/>
  <c r="F476" i="79"/>
  <c r="F475" i="79"/>
  <c r="F474" i="79"/>
  <c r="F471" i="79"/>
  <c r="F470" i="79"/>
  <c r="F469" i="79"/>
  <c r="F468" i="79"/>
  <c r="F467" i="79"/>
  <c r="F466" i="79"/>
  <c r="F465" i="79"/>
  <c r="F464" i="79"/>
  <c r="F463" i="79"/>
  <c r="F462" i="79"/>
  <c r="F460" i="79"/>
  <c r="F459" i="79"/>
  <c r="F458" i="79"/>
  <c r="F457" i="79"/>
  <c r="F456" i="79"/>
  <c r="F455" i="79"/>
  <c r="F454" i="79"/>
  <c r="F452" i="79"/>
  <c r="F451" i="79"/>
  <c r="F449" i="79"/>
  <c r="F448" i="79"/>
  <c r="F446" i="79"/>
  <c r="F443" i="79"/>
  <c r="F439" i="79"/>
  <c r="F438" i="79"/>
  <c r="F437" i="79"/>
  <c r="F436" i="79"/>
  <c r="F435" i="79"/>
  <c r="F431" i="79"/>
  <c r="F427" i="79"/>
  <c r="F426" i="79"/>
  <c r="F421" i="79"/>
  <c r="F419" i="79"/>
  <c r="F415" i="79"/>
  <c r="F356" i="79"/>
  <c r="F354" i="79"/>
  <c r="F350" i="79"/>
  <c r="F346" i="79"/>
  <c r="F343" i="79"/>
  <c r="F339" i="79"/>
  <c r="F335" i="79"/>
  <c r="F333" i="79"/>
  <c r="F329" i="79"/>
  <c r="F328" i="79"/>
  <c r="F327" i="79"/>
  <c r="F326" i="79"/>
  <c r="F323" i="79"/>
  <c r="F322" i="79"/>
  <c r="F321" i="79"/>
  <c r="F320" i="79"/>
  <c r="F319" i="79"/>
  <c r="F318" i="79"/>
  <c r="F317" i="79"/>
  <c r="F316" i="79"/>
  <c r="F312" i="79"/>
  <c r="F305" i="79"/>
  <c r="F297" i="79"/>
  <c r="F290" i="79"/>
  <c r="F272" i="79"/>
  <c r="F254" i="79"/>
  <c r="F232" i="79"/>
  <c r="F230" i="79"/>
  <c r="F215" i="79"/>
  <c r="F180" i="79"/>
  <c r="F963" i="79" l="1"/>
  <c r="F1035" i="79" s="1"/>
  <c r="F1003" i="79"/>
  <c r="F1039" i="79" s="1"/>
  <c r="F594" i="79"/>
  <c r="F1027" i="79" s="1"/>
  <c r="F358" i="79"/>
  <c r="F1023" i="79" s="1"/>
  <c r="F852" i="79"/>
  <c r="F1031" i="79" s="1"/>
  <c r="F983" i="79"/>
  <c r="F1037" i="79" s="1"/>
  <c r="F1018" i="79"/>
  <c r="F1041" i="79" s="1"/>
  <c r="F512" i="79"/>
  <c r="F1025" i="79" s="1"/>
  <c r="F809" i="56"/>
  <c r="F810" i="56"/>
  <c r="F1043" i="79" l="1"/>
  <c r="F20" i="63" s="1"/>
  <c r="F154" i="88"/>
  <c r="F152" i="88"/>
  <c r="F150" i="88"/>
  <c r="F148" i="88"/>
  <c r="F146" i="88"/>
  <c r="F144" i="88"/>
  <c r="F142" i="88"/>
  <c r="F136" i="88"/>
  <c r="F135" i="88"/>
  <c r="F133" i="88"/>
  <c r="F131" i="88"/>
  <c r="F129" i="88"/>
  <c r="F127" i="88"/>
  <c r="F125" i="88"/>
  <c r="F123" i="88"/>
  <c r="F138" i="88" s="1"/>
  <c r="F164" i="88" s="1"/>
  <c r="F116" i="88"/>
  <c r="F114" i="88"/>
  <c r="F111" i="88"/>
  <c r="F109" i="88"/>
  <c r="F107" i="88"/>
  <c r="F105" i="88"/>
  <c r="F103" i="88"/>
  <c r="F101" i="88"/>
  <c r="F98" i="88"/>
  <c r="F96" i="88"/>
  <c r="F94" i="88"/>
  <c r="F92" i="88"/>
  <c r="F90" i="88"/>
  <c r="F88" i="88"/>
  <c r="F86" i="88"/>
  <c r="F84" i="88"/>
  <c r="F119" i="88" s="1"/>
  <c r="F162" i="88" s="1"/>
  <c r="F82" i="88"/>
  <c r="F16" i="63"/>
  <c r="F221" i="67"/>
  <c r="F219" i="67"/>
  <c r="F217" i="67"/>
  <c r="F215" i="67"/>
  <c r="F213" i="67"/>
  <c r="F211" i="67"/>
  <c r="F209" i="67"/>
  <c r="F207" i="67"/>
  <c r="F205" i="67"/>
  <c r="F203" i="67"/>
  <c r="F201" i="67"/>
  <c r="F199" i="67"/>
  <c r="F197" i="67"/>
  <c r="F195" i="67"/>
  <c r="F193" i="67"/>
  <c r="F191" i="67"/>
  <c r="F189" i="67"/>
  <c r="F187" i="67"/>
  <c r="F185" i="67"/>
  <c r="F183" i="67"/>
  <c r="F181" i="67"/>
  <c r="F173" i="67"/>
  <c r="F171" i="67"/>
  <c r="F169" i="67"/>
  <c r="F167" i="67"/>
  <c r="F165" i="67"/>
  <c r="F163" i="67"/>
  <c r="F161" i="67"/>
  <c r="F153" i="67"/>
  <c r="F151" i="67"/>
  <c r="F149" i="67"/>
  <c r="F147" i="67"/>
  <c r="F145" i="67"/>
  <c r="F143" i="67"/>
  <c r="F141" i="67"/>
  <c r="F139" i="67"/>
  <c r="F137" i="67"/>
  <c r="F135" i="67"/>
  <c r="F133" i="67"/>
  <c r="F131" i="67"/>
  <c r="F129" i="67"/>
  <c r="F127" i="67"/>
  <c r="F125" i="67"/>
  <c r="F123" i="67"/>
  <c r="F121" i="67"/>
  <c r="F119" i="67"/>
  <c r="F117" i="67"/>
  <c r="F115" i="67"/>
  <c r="F113" i="67"/>
  <c r="F111" i="67"/>
  <c r="F109" i="67"/>
  <c r="F107" i="67"/>
  <c r="F156" i="88" l="1"/>
  <c r="F166" i="88" s="1"/>
  <c r="F155" i="67"/>
  <c r="F234" i="67" s="1"/>
  <c r="F175" i="67"/>
  <c r="F236" i="67" s="1"/>
  <c r="F223" i="67"/>
  <c r="F238" i="67" s="1"/>
  <c r="F168" i="88"/>
  <c r="F26" i="63" s="1"/>
  <c r="F240" i="67" l="1"/>
  <c r="F28" i="63" s="1"/>
  <c r="F77" i="68"/>
  <c r="F75" i="68"/>
  <c r="F73" i="68"/>
  <c r="F79" i="68" s="1"/>
  <c r="F92" i="68" s="1"/>
  <c r="F95" i="68" s="1"/>
  <c r="F30" i="63" s="1"/>
  <c r="F1587" i="56" l="1"/>
  <c r="F1586" i="56"/>
  <c r="F1585" i="56"/>
  <c r="F1579" i="56" l="1"/>
  <c r="F1573" i="56"/>
  <c r="F1567" i="56"/>
  <c r="F1561" i="56"/>
  <c r="F1555" i="56"/>
  <c r="F1549" i="56"/>
  <c r="F1531" i="56"/>
  <c r="F1543" i="56"/>
  <c r="F1537" i="56"/>
  <c r="F1525" i="56"/>
  <c r="F1519" i="56" l="1"/>
  <c r="F1513" i="56"/>
  <c r="F1507" i="56"/>
  <c r="F1485" i="56"/>
  <c r="F1479" i="56"/>
  <c r="F1589" i="56" l="1"/>
  <c r="F1471" i="56"/>
  <c r="F1462" i="56" l="1"/>
  <c r="F1456" i="56"/>
  <c r="F1448" i="56"/>
  <c r="F1440" i="56"/>
  <c r="F1434" i="56"/>
  <c r="F1418" i="56"/>
  <c r="F1413" i="56"/>
  <c r="F1407" i="56"/>
  <c r="F1401" i="56"/>
  <c r="F1395" i="56"/>
  <c r="F1389" i="56"/>
  <c r="F1383" i="56"/>
  <c r="F1377" i="56"/>
  <c r="F1371" i="56"/>
  <c r="F1365" i="56"/>
  <c r="F1359" i="56"/>
  <c r="F1724" i="56"/>
  <c r="F1717" i="56"/>
  <c r="F1709" i="56"/>
  <c r="F1696" i="56"/>
  <c r="F1702" i="56"/>
  <c r="F1689" i="56"/>
  <c r="F1683" i="56"/>
  <c r="F1675" i="56"/>
  <c r="F1668" i="56"/>
  <c r="F1487" i="56" l="1"/>
  <c r="F1420" i="56"/>
  <c r="F1750" i="56"/>
  <c r="F1749" i="56"/>
  <c r="F1748" i="56"/>
  <c r="F1757" i="56"/>
  <c r="F1747" i="56"/>
  <c r="F1746" i="56"/>
  <c r="F1745" i="56"/>
  <c r="F1759" i="56" l="1"/>
  <c r="F1945" i="56" s="1"/>
  <c r="F1635" i="56" l="1"/>
  <c r="F1634" i="56"/>
  <c r="F1734" i="56"/>
  <c r="F1736" i="56" s="1"/>
  <c r="F1641" i="56" l="1"/>
  <c r="F1908" i="56" l="1"/>
  <c r="F1154" i="56" l="1"/>
  <c r="F1791" i="56" l="1"/>
  <c r="F1790" i="56"/>
  <c r="F1884" i="56"/>
  <c r="F1883" i="56"/>
  <c r="F1885" i="56"/>
  <c r="F1871" i="56" l="1"/>
  <c r="F1785" i="56"/>
  <c r="F1784" i="56"/>
  <c r="F1330" i="56"/>
  <c r="F925" i="56" l="1"/>
  <c r="F886" i="56" l="1"/>
  <c r="F887" i="56"/>
  <c r="F888" i="56"/>
  <c r="F885" i="56"/>
  <c r="F882" i="56"/>
  <c r="F880" i="56"/>
  <c r="F881" i="56"/>
  <c r="F883" i="56"/>
  <c r="F879" i="56"/>
  <c r="F884" i="56"/>
  <c r="F876" i="56"/>
  <c r="F889" i="56"/>
  <c r="F862" i="56"/>
  <c r="F869" i="56"/>
  <c r="F859" i="56" l="1"/>
  <c r="F861" i="56"/>
  <c r="F851" i="56"/>
  <c r="F850" i="56"/>
  <c r="F849" i="56"/>
  <c r="F846" i="56"/>
  <c r="F847" i="56"/>
  <c r="F1016" i="56" l="1"/>
  <c r="F853" i="56"/>
  <c r="F852" i="56"/>
  <c r="F1027" i="56"/>
  <c r="F1769" i="56"/>
  <c r="F1601" i="56"/>
  <c r="F1611" i="56"/>
  <c r="F1622" i="56"/>
  <c r="F1643" i="56" l="1"/>
  <c r="F1815" i="56"/>
  <c r="F1313" i="56" l="1"/>
  <c r="F1311" i="56"/>
  <c r="F978" i="56"/>
  <c r="F977" i="56"/>
  <c r="F1872" i="56" l="1"/>
  <c r="F1874" i="56"/>
  <c r="F1873" i="56"/>
  <c r="F1910" i="56" l="1"/>
  <c r="F1849" i="56" l="1"/>
  <c r="F1848" i="56"/>
  <c r="F1855" i="56"/>
  <c r="F1800" i="56"/>
  <c r="F1775" i="56"/>
  <c r="F1134" i="56"/>
  <c r="F1335" i="56" l="1"/>
  <c r="F1115" i="56"/>
  <c r="F1114" i="56"/>
  <c r="F1097" i="56"/>
  <c r="F1096" i="56"/>
  <c r="F1086" i="56"/>
  <c r="F1074" i="56"/>
  <c r="F1067" i="56"/>
  <c r="F1289" i="56" l="1"/>
  <c r="F1322" i="56"/>
  <c r="F1282" i="56"/>
  <c r="F1281" i="56"/>
  <c r="F1280" i="56"/>
  <c r="F1266" i="56"/>
  <c r="F1260" i="56"/>
  <c r="F1259" i="56"/>
  <c r="F1229" i="56" l="1"/>
  <c r="F1216" i="56"/>
  <c r="F1210" i="56" l="1"/>
  <c r="F1206" i="56" l="1"/>
  <c r="F1197" i="56"/>
  <c r="F1201" i="56"/>
  <c r="F1189" i="56"/>
  <c r="F1184" i="56"/>
  <c r="F946" i="56" l="1"/>
  <c r="F939" i="56"/>
  <c r="F932" i="56"/>
  <c r="F918" i="56"/>
  <c r="F911" i="56"/>
  <c r="F910" i="56"/>
  <c r="F968" i="56" l="1"/>
  <c r="F963" i="56" l="1"/>
  <c r="F958" i="56"/>
  <c r="F952" i="56"/>
  <c r="F877" i="56"/>
  <c r="F875" i="56"/>
  <c r="F878" i="56"/>
  <c r="F901" i="56"/>
  <c r="F895" i="56"/>
  <c r="F894" i="56"/>
  <c r="F868" i="56"/>
  <c r="F848" i="56"/>
  <c r="F860" i="56"/>
  <c r="F874" i="56"/>
  <c r="F867" i="56"/>
  <c r="F845" i="56"/>
  <c r="F858" i="56"/>
  <c r="F844" i="56"/>
  <c r="F839" i="56"/>
  <c r="F835" i="56"/>
  <c r="F830" i="56"/>
  <c r="F824" i="56"/>
  <c r="F820" i="56"/>
  <c r="F815" i="56"/>
  <c r="F970" i="56" l="1"/>
  <c r="F1951" i="56" l="1"/>
  <c r="F1943" i="56" l="1"/>
  <c r="F1937" i="56"/>
  <c r="F1859" i="56" l="1"/>
  <c r="F1835" i="56"/>
  <c r="F1796" i="56"/>
  <c r="F1811" i="56"/>
  <c r="F1817" i="56" l="1"/>
  <c r="F1947" i="56" s="1"/>
  <c r="F1140" i="56"/>
  <c r="F1139" i="56"/>
  <c r="F1133" i="56"/>
  <c r="F1132" i="56"/>
  <c r="F1131" i="56"/>
  <c r="F1121" i="56"/>
  <c r="F1080" i="56"/>
  <c r="F1106" i="56"/>
  <c r="F1105" i="56"/>
  <c r="F1060" i="56" l="1"/>
  <c r="F1156" i="56" s="1"/>
  <c r="F1176" i="56" l="1"/>
  <c r="F1177" i="56"/>
  <c r="F1173" i="56"/>
  <c r="F1015" i="56"/>
  <c r="F1927" i="56" l="1"/>
  <c r="F996" i="56"/>
  <c r="F995" i="56"/>
  <c r="F998" i="56" l="1"/>
  <c r="F1923" i="56" s="1"/>
  <c r="F984" i="56" l="1"/>
  <c r="F983" i="56"/>
  <c r="F986" i="56" l="1"/>
  <c r="F1921" i="56" s="1"/>
  <c r="F1842" i="56" l="1"/>
  <c r="F1312" i="56"/>
  <c r="F1303" i="56"/>
  <c r="F1273" i="56"/>
  <c r="F1272" i="56"/>
  <c r="F1252" i="56"/>
  <c r="F1244" i="56"/>
  <c r="F1240" i="56"/>
  <c r="F1236" i="56"/>
  <c r="F1235" i="56"/>
  <c r="F1234" i="56"/>
  <c r="F1225" i="56"/>
  <c r="F1221" i="56"/>
  <c r="F1193" i="56"/>
  <c r="F1168" i="56"/>
  <c r="F1164" i="56"/>
  <c r="F1037" i="56"/>
  <c r="F1032" i="56"/>
  <c r="F795" i="56"/>
  <c r="F1337" i="56" l="1"/>
  <c r="F1933" i="56" s="1"/>
  <c r="F1291" i="56"/>
  <c r="F1931" i="56" s="1"/>
  <c r="F1039" i="56"/>
  <c r="F1925" i="56" s="1"/>
  <c r="F797" i="56"/>
  <c r="F1917" i="56" s="1"/>
  <c r="F1861" i="56"/>
  <c r="F1949" i="56" s="1"/>
  <c r="F1919" i="56"/>
  <c r="F1939" i="56"/>
  <c r="F1941" i="56"/>
  <c r="F1246" i="56"/>
  <c r="F1929" i="56" s="1"/>
  <c r="F1935" i="56" l="1"/>
  <c r="F1953" i="56" s="1"/>
  <c r="F14" i="63" l="1"/>
  <c r="F33" i="63" s="1"/>
  <c r="F35" i="63" l="1"/>
  <c r="F37" i="63" s="1"/>
</calcChain>
</file>

<file path=xl/sharedStrings.xml><?xml version="1.0" encoding="utf-8"?>
<sst xmlns="http://schemas.openxmlformats.org/spreadsheetml/2006/main" count="6121" uniqueCount="4100">
  <si>
    <t>· pijesak za mort mora biti čist, bez organskih primjesa,</t>
  </si>
  <si>
    <t>· cement mora odgovarati kvaliteti cementa PC-25 prema standardu HRN B.C1.011.</t>
  </si>
  <si>
    <t>· vapno mora odgovarati standardu HRN B.C1.020.</t>
  </si>
  <si>
    <t>· voda koja se koristi mora odgovarati standardu HRN U.N2.022.</t>
  </si>
  <si>
    <t>Upotrijebljeni dodaci koji služe za poboljšanje ugrađenosti morta za postizanje nepromočivosti ili poboljšanje kemijskih i mehaničkih svojstava moraju odgovarati utvrđenim standardima i dokumentirani odgovarajućim atestima.</t>
  </si>
  <si>
    <t>Mort mora odgovarati standardima:</t>
  </si>
  <si>
    <t>HRN U.M2.012.  mort za žbukanje</t>
  </si>
  <si>
    <t>HRN U.M8.015.  ispitivanje morta prema</t>
  </si>
  <si>
    <t>Izvođač je dužan sve bridove na ožbukanim površinama izvesti ugradnjom metalnih (gotovih) profila za žbukanje ili okapnica. Ovaj rad mora se ukalkulirati u cijenu stavke i neće se posebno obračunati.</t>
  </si>
  <si>
    <t>Isto tako, na sve spojeve različitih materijala postaviti će se rabic pletivo u propisanoj širini što je također uračunato u jediničnu cijenu.</t>
  </si>
  <si>
    <t>Ukoliko materijal nije predviđen Hrvatskim normama, dobavljač mora dostaviti odgovarajuće ateste o traženim kvalitetama .</t>
  </si>
  <si>
    <t>Svaki rad podrazumijeva se kompletno izveden i dogotovljen ukoliko to opisom stavke nije drugačije naznačeno, a točno prema projektu i opisu troškovnika.</t>
  </si>
  <si>
    <t>Jedinična cijena treba sadržavati:</t>
  </si>
  <si>
    <t>* sav rad i prijenose na gradilištu s transportom</t>
  </si>
  <si>
    <t xml:space="preserve">* materijal i alat sa uskladištenjem       </t>
  </si>
  <si>
    <t>* radnu skelu</t>
  </si>
  <si>
    <t xml:space="preserve">* čišćenje površina  po završetku rada od morta i otpadaka                        </t>
  </si>
  <si>
    <t>* svu štetu nastalu iz nepažnje na vlastitim ili tuđim radovima</t>
  </si>
  <si>
    <t>* sve posredne i neposredne troškove</t>
  </si>
  <si>
    <t xml:space="preserve">* sve potrebne ateste i ispitivanja </t>
  </si>
  <si>
    <t xml:space="preserve">* svi “sistemi” kao termoizolirana fasada i slično trebaju sadržavati sve potrebne    </t>
  </si>
  <si>
    <t>* elemente za kompletno dovršenje stavke.</t>
  </si>
  <si>
    <t>Zakon o zaštiti na radu (NN 71/14)</t>
  </si>
  <si>
    <t>Pravilnik o zaštiti na radu na privremenim ili pokretnim gradilištima (NN 051/2008)</t>
  </si>
  <si>
    <t>Svi radovi moraju se izvoditi prema podacima iz projektne dokumentacije i prema važećim propisima:</t>
  </si>
  <si>
    <t>*Pravilnik o tehničkim mjerama i uvjetima za ugljikovodične vodozaštitne krovove i terase, Sl. list br. 26/89., HRN U.F2.024.</t>
  </si>
  <si>
    <t>*Pravilnik o tehničkim normativima za projektiranje i izvođenje radova u građevinarstvu, Sl. list br. 21/90.</t>
  </si>
  <si>
    <t>*Pravilnik o tehničkim mjerama i uvjetima za nagibe krovnih ravnina, Sl. list br. 26/64.</t>
  </si>
  <si>
    <t>*Pravilnik o zaštiti na radu u građevinarstvu, Sl. list br. 42/68. radovi na krovovima,</t>
  </si>
  <si>
    <t>*Pravilnik o tehničkim mjerama za ugljikovodične hidroizolacije, Sl. list br. 26/69.</t>
  </si>
  <si>
    <t>HIDROIZOLACIJE:</t>
  </si>
  <si>
    <t>Sav materijal za pokrov mora odgovarati objavljenim standardima i propisima kao i utanačenim uzorcima.</t>
  </si>
  <si>
    <t xml:space="preserve">Sve radove treba izvoditi po detaljnim nacrtima, opisima troškovnika, tehničkim propisima te uputama projektanta i nadzornog organa. </t>
  </si>
  <si>
    <t>Sav upotrijebljeni materijal mora zadovoljiti navedene propise, te imati odgovarajuće ateste.</t>
  </si>
  <si>
    <t>Ukoliko opis neke od vrsta radova dovodi izvoditelja u sumnju o načinu izvedbe dužan je pravovremeno od projektanta tražiti objašnjenje.</t>
  </si>
  <si>
    <t>Prije početka radova izvoditelj mora ustanoviti kvalitetu podloga na kojoj se izvodi krovna izolacija, i ako ona nije pogodna za rad mora se o tome pismeno obavijestiti naručitelj radova, kako bi se podloga na vrijeme popravila i pripremila za izvođenje hidroizolacije.</t>
  </si>
  <si>
    <t>Izvođenje krovne izolacije mora biti tehnološki ispravno sa svim fazama rada po slojevima propisanim redoslijedom.</t>
  </si>
  <si>
    <t xml:space="preserve">Kod izvođenja radova treba se pridržavati svih općih smjernica isporučitelja materijala za izvođenje radova te projektanta . </t>
  </si>
  <si>
    <t>Završetke hidroizolacije uz rubove krova, spajanje hidroizolacije na druge građevinske elemente i prodore kroz krov izvesti prema priloženim detaljima .</t>
  </si>
  <si>
    <t>Horizontalne i vertikalne diletacije izolirati također prema priloženim detaljima.</t>
  </si>
  <si>
    <t>ZVUČNA I TOPLINSKA IZOLACIJA</t>
  </si>
  <si>
    <t>Sva predložena rješenja i primjena materijala moraju biti u skladu sa postojećim pravilnicima i propisima u građevinarstvu:</t>
  </si>
  <si>
    <t>*Pravilnik o tehničkim normativima za projektiranje i izvođenje završnih radova u građevinarstvu, Sl. list br. 21/90.</t>
  </si>
  <si>
    <t>*Pravilnik o tehničkim mjerama i uvjetima za toplinsku zaštitu zgrada, Sl. list br.35/70.</t>
  </si>
  <si>
    <t>*HRN U.J5.600 toplinska tehnika u građevinarstvu,</t>
  </si>
  <si>
    <t>*Pravilnik o tehničkim mjerama i uvjetima za ugljikovodične hidroizolacije krovova i terasa, HRN U.F2.024, 26/69.</t>
  </si>
  <si>
    <t>*Pravilnik o tehničkim mjerama i uvjetima za nagibe krovnih ravnina, Sl. list br. 26/69.</t>
  </si>
  <si>
    <t>*Dimenzioniranje i vrednovanje izolacije, grijanja i hlađenja, HRN U.J5.070</t>
  </si>
  <si>
    <t>*Toplotna tehnika u visokogradnji -difuzija vodene pare, HRN U.J5.022</t>
  </si>
  <si>
    <t>*Prikaz dijagrama difuzije vodene pare, HRN U.J5.026</t>
  </si>
  <si>
    <t>*Standardne vrijednosti koeficijenata otpora difuzije vodene pare građevinskog materijala, HRN U.J5.028</t>
  </si>
  <si>
    <t>Upotreba materijala mora biti u skladu sa važećim standardima:</t>
  </si>
  <si>
    <t>stakleni voal                                    HRN U.D3.101, HRN D.O.001,</t>
  </si>
  <si>
    <t>stakleni voal - metode ispitivanja    HRN U.D3.102</t>
  </si>
  <si>
    <t>Primjena toplinske zaštitemoguća je samo uz prilaganje važećih atesta ili odgovarjućeg dokaza o kvaliteti.</t>
  </si>
  <si>
    <t xml:space="preserve">*sav rad s transportom na gradilište </t>
  </si>
  <si>
    <t>*glavni i pomoćni materijal i alat</t>
  </si>
  <si>
    <t xml:space="preserve">*deponiranje alata i materijala </t>
  </si>
  <si>
    <t>*čišćenje ploha prije izvedbe izolacije sa zalijevanjem eventualnih reški</t>
  </si>
  <si>
    <t>*čišćenje po završenom poslu</t>
  </si>
  <si>
    <t>*svu štetu na svojim i tuđim radovima učinjenu nepažnjom</t>
  </si>
  <si>
    <t xml:space="preserve">Sve eventualne izmjene materijala moguće su uz suglasnost projektanta, nadzorne službe i investitora.  </t>
  </si>
  <si>
    <t>Izmjenjeni materijal mora imati najmanje iste ili bolje karakteristike kvalitete sukladno projektu po standardima za tu vrstu radova.</t>
  </si>
  <si>
    <t>Za sve radove dati garanciju minimalno 10 godina.</t>
  </si>
  <si>
    <t>HRN U.F2.024/80 - Završni radovi u građevinarstvu. Tehnički uvjeti izvođenja izolacijskih radova na ravnim krovovima. -</t>
  </si>
  <si>
    <t>HRN EN 13956. - TPO folije</t>
  </si>
  <si>
    <t>Svaka stavka posebno definira uvjete koje mora zadovoljiti materijal  i ugradba; a naročito protupožarn uvjete.</t>
  </si>
  <si>
    <t>PRIPREMA TERENA</t>
  </si>
  <si>
    <t xml:space="preserve">Kako se radovi izvode na novoformiranom terenu koji nastaje postupnim kontroliranim nasipavanjem kamenog i zemljanog materijala do potrebne čvrstoće i modula zbijenosti, ovaj troškovnik obuhvaća radove od nivoa donje zone temelja samaca i predviđenih temeljnih traka. </t>
  </si>
  <si>
    <t xml:space="preserve">Početak radova podrazumijeva, kontrolu, od strane nadzornog inženjera, svih parametara određenih Glavnim geotehničkim elaboratom GP-OG-010-07-08-01, na prethodnim radovima nasipavanja. </t>
  </si>
  <si>
    <t xml:space="preserve">Radove kao i kontrolu kvalitete ugrađenog materijala treba obavljati u skladu sa važećim normativom HRN U.E1.010. </t>
  </si>
  <si>
    <t>Prevedeno iz Volume III Folder 5 March 2016</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</si>
  <si>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 kao i eventualnu razliku u cijeni.</t>
  </si>
  <si>
    <t>5.8.</t>
  </si>
  <si>
    <t>PRIVREMENI OBJEKTI, OPREMA I INSTALACIJE</t>
  </si>
  <si>
    <t>Izvođač je dužan postaviti i instalirati sve privremene objekte, ograde, zaštite, opremu i instalacije potrebne za normalno izvođenje radova, te ih nakon završetka radova sa gradilišta ukloniti.</t>
  </si>
  <si>
    <t>Privremeni objekti, ograde, zaštite, oprema obuhvaćaju, pored ostalog, i uređenje prostora, izgradnju eventualno potrebnih baraka, povremeno uređenje postojećih prostorija, sanitarija, dopremu i postavu građevinskih dizala, kranova i dizalica, privremena stubišta, ljestve i penjalice, ograde, zaštitne ograde, skele, platforme, oznake, protupožarnu opremu i sve ostalo potrebno za brzo i sigurno odvijanje izgradnje. Izvođač će sve ove radove izvesti bez posebne naplate.</t>
  </si>
  <si>
    <t>6.3.</t>
  </si>
  <si>
    <t>Izvođač će bez posebne naplate izvesti prema potrebi sve potrebne privremene priključke na vodovod, kanalizaciju, električnu mrežu i telefon, te provesti posebnu rasvjetu na gradilištu, uključivo propisanu svjetlosnu signalizaciju.</t>
  </si>
  <si>
    <t>6.4.</t>
  </si>
  <si>
    <t>Izvođač je po potrebi dužan na gradilištu organizirati čuvarsku službu, te osigurati policom imovinu trećih osoba i života od svih eventualnih šteta i ozljeda koje mogu biti prouzročene građenjem ili pripremom za građenje. Izvođač preuzima potpunu odgovornost za sav materijal, opremu itd. tijekom pripremnih radova i izvođenja objekta, uključivo i materijal i opremu kooperanata, suizvođača itd., sve do potpune primopredaje svih radova i građevine investitoru.</t>
  </si>
  <si>
    <t>6.5.</t>
  </si>
  <si>
    <t>Izvođač će na ulazu u gradilište postaviti ploču s podacima o investitoru, projektantu, izvođaču i objektu.</t>
  </si>
  <si>
    <t>ČIŠĆENJA</t>
  </si>
  <si>
    <t>7.1.</t>
  </si>
  <si>
    <t>Izvođač radova izvršit će sva čišćenja tijekom radova, te po završetku pojedinih grubih radova, kao i fino čišćenje po završetku svih radova, a neposredno prije konačne primopredaje.</t>
  </si>
  <si>
    <t>7.2.</t>
  </si>
  <si>
    <t>Čišćenje obuhvaća uklanjanje sveg smeća, otpadaka, šute, materijala ili elemenata koje je nadzorni organ odbio i zatražio da se ukloni sa gradilišta, kao i konačno čišćenje i pranje nakon završetka svih radova, te držanje svih materijala uredno uskladištenih.</t>
  </si>
  <si>
    <t>7.3.</t>
  </si>
  <si>
    <t>Izvođač je dužan izvesti i završno čišćenje cijelog objekta prije primopredaje, uključivo sva pranja stakala, pločica, podova, uređaja, armatura, tepiha, itd. Sva ta čišćenja izvođač će izvesti sredstvima za čišćenje, koja su proizvedena i preporučena za primjenu na površinama koje se čiste. Izvođač će o svom trošku zamijeniti, popraviti i dovesti u ispravno stanje sve radove i površine koje eventualno ošteti tijekom takvog čišćenja.</t>
  </si>
  <si>
    <t>UKLANJANJE OTPADAKA</t>
  </si>
  <si>
    <t>Izvođač će tijekom trajanja izvedbe uklanjati sve otpatke, smeće i šutu, te će ih otpremiti izvan gradilišta na u tu svrhu odobrenu lokaciju i održavati će cijeli objekt uključivo okolni teren i pločnike, te ulice oko gradilišta u urednom i radnom stanju.</t>
  </si>
  <si>
    <t>Izvođač je dužan voditi računa i provesti mjere osiguranja tako da se tijekom uklanjanja otpadaka, materijala i opreme ne dovedu u opasnost ljudi i imovina. Prilikom svih čišćenja i uklanjanja otpadaka kada je god to moguće izvođač će koristiti vodu da smanji stvaranje prašine. Nikakvo smeće neće biti spaljivano na gradilištu.</t>
  </si>
  <si>
    <t>Nikakvo smeće ili otpatci neće se bacati u iskope, jame, niti koristiti kod nasipavanja.</t>
  </si>
  <si>
    <t>8.3.</t>
  </si>
  <si>
    <t>Vozila koja će se koristiti za odvoz smeća, šute i otpadaka moraju imati platneni krov (ceradu), a materijal koji se prevozi mora biti poprskan vodom kako bi se spriječilo njegovo rasipanje i raznošenje vjetrom tijekom prijevoza do lokaliteta za deponiranje.</t>
  </si>
  <si>
    <t>Suvišno blato i ostala nečistoća sa kotača vozila mora se odstraniti, kako bi se spriječilo njihovo raznošenje po ulicama izvan gradilišta. Svako eventualno blato i ostalu nečistoću koja takva vozila raznesu po ulicama izvan gradilišta dužan je izvođač o svom trošku ukloniti i zaprljane površine očistiti.</t>
  </si>
  <si>
    <t>ČUVANJE MATERIJALA</t>
  </si>
  <si>
    <t>Sav materijal i oprema koja će se upotrijebiti na građevini moraju biti uskladišteni, složeni i zaštićeni, te održavani u urednom i dobrom stanju.</t>
  </si>
  <si>
    <t>9.2.</t>
  </si>
  <si>
    <t>Sav suvišni materijal, oprema i alat koji nije više u upotrebi, kao i skele, oplata i itd. moraju biti uredno složeni, tako da ne ometaju napredak preostalih radova, te uklonjeni prvom prilikom sa gradilišta.</t>
  </si>
  <si>
    <t>9.3.</t>
  </si>
  <si>
    <t>Ukoliko se postojeće prostorije ili djelomično dovršeni prostori građevine koriste za privremeno skladište materijala, izvođač je odgovoran da uskladišteni materijal ne ometa pravovremeno izvođenje preostalih radova, niti inspekciju odnosno kontrolu izvedenih radova. Izvođač je također odgovoran da težina uskladištenog materijala ne pređe računato dozvoljeno opterećenje konstrukcije.</t>
  </si>
  <si>
    <t>ZAVRŠETAK RADOVA</t>
  </si>
  <si>
    <t>Po završetku radova teren i svi djelovi građevine moraju biti ostavljeni u čistom i urednom stanju, koje će udovoljiti pregledu i odobrenju nadzornog inžinjera.</t>
  </si>
  <si>
    <t>Sav preostali materijal, oprema i privremeni objekti biti će uklonjeni sa gradilišta, a površine na kojima su bili postavljeni dovedeni u prijašnje stanje predviđeno projektom ili u stanje koje će odobriti nadzorni inžinjer, a sve bez prava na posebnu naplatu.</t>
  </si>
  <si>
    <t>PRIMOPREDAJA  RADOVA</t>
  </si>
  <si>
    <t>11.1.</t>
  </si>
  <si>
    <t>Po završetku svih radova izvršit će se primopredaja izvedenog objekta putem komisije, u kojoj će obavezno biti predstavnici investitora, projektanta, a po potrebi i predstavnici proizvođača ili organizacija koje su učestvovale u financiranju ili izvedbi građevine.</t>
  </si>
  <si>
    <t>11.2.</t>
  </si>
  <si>
    <t>Prije primopredaje radova izvođač je dužan investitoru dostaviti svu dokumentaciju, naročito projekt izvedenih radova, odnosno izvedbeni projekt sa svim izmjenama i dopunama nastalim u toku gradnje, građevinski dnevnik, ateste, rezultate ispitivanja itd., kao i drugu dokumentaciju potrebnu investitoru da zatraži uporabnu dozvolu.</t>
  </si>
  <si>
    <t>11.3.</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</si>
  <si>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t>
  </si>
  <si>
    <t>11.4.</t>
  </si>
  <si>
    <t>Tijekom trajanja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</si>
  <si>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11.5.</t>
  </si>
  <si>
    <t>Po isteku jamčevnog odnosno garantnog roka predstavnici investitora, projektanta i izvođača pregledati će radove i sastaviti popis eventualnih korekcija i popravaka te odrediti razuman rok u kojem je izvođač dužan provesti takve korekcije i popravke, a po izvršenju takvih popravaka isti će ponovo biti pregledani od nadzornog inžinjera, prihvaćeni i svi će se ugovoreni radovi potom isplatiti i posao će se smatrati završenim.</t>
  </si>
  <si>
    <t>Izvođač je dužan voditi građevinsku knjigu, koju će potpisivati nadzorni inženjer kako bi se uvijek mogla kontrolirati količina izvedenih radova.</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</si>
  <si>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inžinjer ili projektant. Izvođaču neće biti priznati nikakvi dodatni ili naknadni radovi koji proizađu iz neusklađenosti ili nekoordiniranosti između njegovih podizvođača, te će svaki ispravak i korekciju tako neusklađenih radova izvesti o svom trošku.</t>
  </si>
  <si>
    <t>6.6.</t>
  </si>
  <si>
    <t>Izvođač je tijekom radova obavezan osigurati neometano funkcioniranje graničnog prijelaza i trajektne luke te će zbog toga poduzerti sve mjere zaštite osoba i materijalnih dobara koja se nalaze u blizini granice gradilišta ili prolaze neposredno uz granice gradilišta.</t>
  </si>
  <si>
    <t>3.5.</t>
  </si>
  <si>
    <t>Sve eventualne primjedbe u odnosu na potpunost i tehničku ispravnost projekata dužan je ponuđač priopćiti najkasnije 7 dana prije roka predaje ponude iz poziva na predaju ponude i zatražiti potrebna objašnjenja.</t>
  </si>
  <si>
    <t>UREĐENJE TEMELJNOG TLA MEHANIČKIM ZBIJANJEM</t>
  </si>
  <si>
    <t>Temeljno tlo treba osposobiti da bez štetnih posljedica preuzme opterećenje od objekta, kolničke konstrukcije i opterećenja ostalih objekata.</t>
  </si>
  <si>
    <t>Vrstu transportnih sredstava bira izvoditelj radova i uračunava u svojoj ponudi u jediničnoj cijeni.</t>
  </si>
  <si>
    <t>I.</t>
  </si>
  <si>
    <t xml:space="preserve">GRAĐEVINSKI RADOVI </t>
  </si>
  <si>
    <t>OPĆI UVIJETI:</t>
  </si>
  <si>
    <t>Pri izvedbi zidarskih radova izvoditelj je dužan pridržavati se svih uvjeta i opisa u troškovniku kao i važećih propisa i to posebno:</t>
  </si>
  <si>
    <t>Pravilnika o tehničkim mjerama i uvjetima za izvedbu zgrade, Sl. list br. 17/70.</t>
  </si>
  <si>
    <t>Pravilnik o zaštiti na radu u građevinarstvu, Sl. list br. 42/68.</t>
  </si>
  <si>
    <t>MATERIJALI:</t>
  </si>
  <si>
    <t>Materijal koji se upotrebljava za zidarske radove mora biti ispravan, kvalitetan, a na zahtjev izvoditelj mora predočiti važeće ateste ili ih dati ispitati prema važećim standardima. Ispitivanje pada na teret izvoditelja.</t>
  </si>
  <si>
    <t>Materijal koji je upotrebljen mora zadovoljiti slijedeće standarde:</t>
  </si>
  <si>
    <t>HRN B.D1.015.  šuplje opeke i blokovi od pečene gline</t>
  </si>
  <si>
    <t>HRN B.D8.011.  metode ispitivanja blokova i ploča od gline</t>
  </si>
  <si>
    <t>HRN U.M1.058.  zidni blokovi</t>
  </si>
  <si>
    <t>HRN B.D1.020.  šuplji zidni blokovi od pečene gline</t>
  </si>
  <si>
    <t>HRN B.D1.022.  šuplje ploče od gline za pregradne zidove</t>
  </si>
  <si>
    <t>HRN B.N1.011.  betonski puni blokovi od lakog betona</t>
  </si>
  <si>
    <t>HRN U.N1.020, HRN U.N1.100  betonski šuplji blokovi od lakog betona</t>
  </si>
  <si>
    <t>Sve reške moraju biti potpuno vodoravne, odnosno okomite, jednakih debljina i uvučene oko 10 mm.</t>
  </si>
  <si>
    <t>U slučaju da na zidu nastane izlučivanje soli ili karbonata, izvoditelj je dužan te zidove očistiti i spriječiti daljnje izlučivanje o svom trošku.</t>
  </si>
  <si>
    <t>ŽBUKANJA I GLAZURE</t>
  </si>
  <si>
    <t>Pri izvedbi radova žbukanja i glazura opisanih ovim troškovnikom izvoditelj radova mora se pridržavati svih uvjeta i opisa u troškovniku kao i važećih propisa i to posebno:</t>
  </si>
  <si>
    <t>Žbukanje zidova može se izvesti tek kada se utvrdi da su svi zidovi izvedeni u skladu sa tehničkim propisima. Zidovi od opeke moraju se prije žbukanja očistiti, a mort u fugama udubiti, kako bi se žbuke mogle dobro primiti.</t>
  </si>
  <si>
    <t>Materijali:</t>
  </si>
  <si>
    <t>ARMATURA</t>
  </si>
  <si>
    <t xml:space="preserve">Površina armature mora biti očišćena od slobodne hrđe i tvari koje mogu štetno djelovati na čelik, beton ili vezu između njih. </t>
  </si>
  <si>
    <t xml:space="preserve">Armatura mora biti na gradilištu pregledno deponirana. </t>
  </si>
  <si>
    <t>Žica, plastični ili drugi ulošci koji se polažu radi održavanja razmaka kao i sav drugi pomoćni materijal uključeni su u jediničnu cijenu.</t>
  </si>
  <si>
    <t xml:space="preserve">Ugrađivati se mora armatura po profilima iz statičkog računa, odnosno nacrta savijanja. </t>
  </si>
  <si>
    <t>Pri polaganju armature naročitu pažnju valja posvetiti visini armature kod greda i ploča kako ne bi došlo do povećanja visine grede ili debljine ploče kod betoniranja zbog previsoko položene spomenute armature.</t>
  </si>
  <si>
    <t>Jedinična cijena armiračkih radova sadržava:</t>
  </si>
  <si>
    <t>Prije ugradbe pojedinog materijala Izvođač mora Nadzornom iženjeru predočiti prateću dokuemntaciju  i dokaze kvalitete za svaki pojedini materijal i dobiti dopuštenje za ugradbu navedenog materijala.</t>
  </si>
  <si>
    <t xml:space="preserve">Izvoditelj je dužan provoditi kontrolna ispitivanja betona. </t>
  </si>
  <si>
    <t>OPLATE I SKELE</t>
  </si>
  <si>
    <t xml:space="preserve">OPĆENITO
</t>
  </si>
  <si>
    <t xml:space="preserve">Oplata mora biti izrađena točno po mjerama za pojedine dijelove konstrukcije, označenim u projektu.  </t>
  </si>
  <si>
    <t>Oplata, podupiranje iste, kao i pomoćna radna skela uključeni su u cijenu.</t>
  </si>
  <si>
    <t xml:space="preserve">Završne plohe betona moraju biti potpuno ravne, bez izbočina ili valova. </t>
  </si>
  <si>
    <t>Eventualni popravci segregiranih mjesta i tragovi spojeva oplate, neće se dodatno priznavati.</t>
  </si>
  <si>
    <t>Prije početka ugrađivanja betona oplata se mora detaljno očistiti.</t>
  </si>
  <si>
    <t>Oplata se skida po fazama, bez potresa i udara, na način da se konstrukcija ne preoptereti i ne ošteti. Opterećenja skela treba otpuštati postupno tako da se drugi elementi skele ne preopterete. Stabilnost skela i oplate treba održavati pri oslobađanju i uklanjanju opterećenja.</t>
  </si>
  <si>
    <t xml:space="preserve">OPLATE
</t>
  </si>
  <si>
    <t>MATERIJAL</t>
  </si>
  <si>
    <t>Oplata nosača izrađuje se prema potrebnim veličinama. Materijal za izradu tabli su gredice 5/8 cm i šperploče debljine d=15 mm. Ostalo kao za oplatu ploča.</t>
  </si>
  <si>
    <t>NAČIN OBRAČUNAVANJA</t>
  </si>
  <si>
    <t>Pri strojnom iskopu zemlje treba voditi računa o stabilnosti zemlje ispod stroja, kao i odlaganju iskopanog materijala na razmak koji ne ugrožava stabilnost bočnih stranica iskopa.</t>
  </si>
  <si>
    <t>Oplata za razupiranje bočnih strana iskopa treba izlaziti minimalno 20 cm iznad ruba iskopa, kako bi se spriječio pad i urušavanje materijala sa terena u iskop (rov, kanal ili jamu).</t>
  </si>
  <si>
    <t>Instalacije koje nisu trenutno u funkciji, treba odstraniti, zatvoriti ili pokriti.</t>
  </si>
  <si>
    <t>Svi pomoćni pristupi i prilazi, ceste i slično, za potrebe gradilišta uključeni su u jediničnu cijenu i neće se priznati kao posebni troškovi.</t>
  </si>
  <si>
    <t>Kameni materijal, koji se ugrađuje mora odgovarati propisima HRN.</t>
  </si>
  <si>
    <t>Jedinična cijena treba sadržavati :</t>
  </si>
  <si>
    <t>Izvođač radova na montaži treba u građevinskom dnevniku evidentirati koji su dijelovi ili sklopovi toga dana montirani, kakve su atmosferske i vremenske prilike, koji su radnici vršili radove na montaži, koji je dodatni (spojni) materijal upotrijebljen, te ostale okolnosti bitne za stanje konstrukcije. Izvođač radova na zavarivanju treba na gradilištu imati uređaj za sušenje elektroda, te voditi evidenciju o sušenju u kontrolnim knjigama. Mogu se upotrijebiti samo elektrode čije je sušenje evidentirano.</t>
  </si>
  <si>
    <t>Zaštita od korozije svih elemenata provest će se toplim cinčanjem. Naročitu pažnju treba obratiti dijelovima koji se štite naknadno, nakon zavarivanja dijelova konstrukcije.</t>
  </si>
  <si>
    <t>Treba provoditi sve tehničko-higijenske zaštitne mjere, bez nanošenja štete nad ostalim dijelovima izgrađenog dijela infrastrukture, okolnih objekata i što je moguće manju devastaciju okolnog terena.</t>
  </si>
  <si>
    <t>UKLANJANJE ILI PREMJEŠTANJE POSTOJEĆIH KOMUNALNIH INSTALACIJA</t>
  </si>
  <si>
    <t xml:space="preserve">TEHNIČKA OPREMA I PRIPREMA (UREĐENJE)     </t>
  </si>
  <si>
    <t>Izvoditelj radova mora prije početka građevinskih radova investitoru predočiti plan organizacije gradilišta, sva potrebna tehnička pomagala koja se nalaze na gradilištu, kao i operativni (dinamički) plan izvršenja ugovorenih radova.</t>
  </si>
  <si>
    <t>Prije početka radova izvršiti zaštiti i prelaganje postojećih instalacija internog razvoda (elektrika, telefonija, vodovod, kanalizacija).  Nije planirano postojanje glavnih komunalnih priključaka u okruženju zahvata.</t>
  </si>
  <si>
    <t>ZAJEDNIČKI OBRAČUNSKO - TEHNIČKI UVJETI</t>
  </si>
  <si>
    <t>OPĆENITO</t>
  </si>
  <si>
    <t>1.1.</t>
  </si>
  <si>
    <t>Ovi zajednički obračunsko - tehnički uvjeti su sastavni dio općih uvjeta za pojedine vrste radova.</t>
  </si>
  <si>
    <t>1.2.</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</si>
  <si>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štetnog atmosferskog utjecaja: vrućine, hladnoće, i sl., najamne troškove za posuđenu mehanizaciju koju izvođač sam ne posjeduje, a za kojom se u toku gradnje može pojaviti potreba i kompletnu režiju.</t>
  </si>
  <si>
    <t>U cijene su također uključena sva druga davanja kao i pripomoći kod izvedbe obrtničkih radova i proizvoda: stolarije, bravarije, zidnih i podnih obloga; zatim sva potrebna ispitivanja materijala radi postizanja tražene kvalitete i čvrstoće po HRN propisima.</t>
  </si>
  <si>
    <t xml:space="preserve">BRAVARSKI RADOVI </t>
  </si>
  <si>
    <t>OPĆI UVJETI</t>
  </si>
  <si>
    <t>Sav upotrebljeni materijal kao i finalni proizvod mora odgovarati postojećim tehničkim propisima i HRN-u, a ukoliko je materijal ili proizvod izvan hrvatskih standarda, njihovu kvalitetu treba dokazati atestima odgovarajućeg Zavoda za ispitivanje materijala.</t>
  </si>
  <si>
    <t>Davanjem ponude izvođač se obavezuje pravovremeno nabaviti sav opisani materijal i proizvod. U slučaju nemogućnosti nabavke opisanog materijala ili proizvoda tijekom gradnje, za svaku će se izmjenu prikupiti ponude i uz suglasnost nadzornog inžinjera i investitora odabrati najpovoljnija.</t>
  </si>
  <si>
    <t>1.3.</t>
  </si>
  <si>
    <t>U slučaju pogodbe izvođenja radova po građevinskoj knjizi, svi će se radovi obračunati prema izmjeri u naravi, bez obzira na količine upisane u troškovniku. Kao način obračuna vrijede "Normativi i standardi rada u građevinarstvu".</t>
  </si>
  <si>
    <t>1.4.</t>
  </si>
  <si>
    <t>1.5.</t>
  </si>
  <si>
    <t>Prije početka izrade treba sve mjere i količine prekontrolirati u naravi i dogovoriti s projektantom sve pojedinosti izvedbe.</t>
  </si>
  <si>
    <r>
      <t xml:space="preserve">Prilikom predaje ponude treba navesti i točan rok do kada se radovi mogu završiti, kako rokovi za pojedine faze, tako i rok za potpuno dovršenje, te eventualne posebne zahtjeve na kvalitetu ili dorađenost predradnji. Osim toga, treba </t>
    </r>
    <r>
      <rPr>
        <b/>
        <u/>
        <sz val="10"/>
        <rFont val="Arial"/>
        <family val="2"/>
        <charset val="238"/>
      </rPr>
      <t>prilikom predaje ponude predati i pismenu izjavu</t>
    </r>
    <r>
      <rPr>
        <sz val="10"/>
        <rFont val="Arial"/>
        <family val="2"/>
        <charset val="238"/>
      </rPr>
      <t xml:space="preserve"> da su ponuđaču poznati svi uvjeti, te da je spreman da se prema njima nadmeće odnosno preuzme izvedbu radova.</t>
    </r>
  </si>
  <si>
    <t>Kod podnošenja ponude izvođač je dužan dostaviti operativni plan gradnje, organizacije gradilišta, popis mehanizacije i stručne radne snage koja će biti korištena na gradilištu.</t>
  </si>
  <si>
    <t>Investitor uz zahtjev za ponudu prilaže generalni plan izvođenja radova sa navodima o najranijem početku i najkasnijem završetku radova. Izvođač treba uz ponudu dostaviti svoj plan izvođenja - operativni plan, koji se uklapa u generalni plan sa min 20% kraćim rokovima i to po 10% u početku ili završetku radova.</t>
  </si>
  <si>
    <t>Izvođač će razraditi i direktni mrežni plan na nivo preglednog operativnog plana (mrežnog) na način da bude razrađena svaka pojedina aktivnost iz direktnog mrežnog plana i dostaviti ga max.20 dana po sklapanju ugovora.</t>
  </si>
  <si>
    <t>Izvođač je dužan da u terminima određenim direktnim mrežnim planom omogući nesmetano izvođenje građevinsko-zanatskih radova, instalaterskih radova, te ugradnju opreme bez obzira da li će se ti radovi izvoditi putem proizvođača ili će ih naručilac neposredno ustupiti drugim izvođačima.</t>
  </si>
  <si>
    <t>Izvođač je dužan naručiocu omogućiti uvid u sve dokumente i radnje potrebne za prihvaćanje realizacije planova iz prethodnih točaka.</t>
  </si>
  <si>
    <t>U toku izvođenja radova izvođač će po potrebi raditi rebalanse svog operativnog plana, vodeći računa o rokovima određenim u direktnom mrežnom planu.</t>
  </si>
  <si>
    <t>Svaki rebalans plana treba potvrditi naručilac.</t>
  </si>
  <si>
    <t>Izvođač je dužan mjesečno, najkasnije do 1.-og u mjesecu podnositi naručiocu izvještaj o odvijanju radova u odnosu na plan, zaključno s završetkom proteklog mjeseca.</t>
  </si>
  <si>
    <t>Ukoliko tokom radova dođe do odstupanja rokova u odnosu na operativni plan izvođača, a ta odstupanja dovode u pitanje ispunjenje rokova iz direktnog mrežnog plana, naručilac će pismeno obavijestiti izvođača i zatražiti da u primjerenom roku izvođač uskladi radove s operativnim planom. Ako izvođač ne udovolji zahtjevu naručioca, naručilac može dio ugovorenog posla, čiji je rok dovršenja u pitanju, povjeriti drugoj osobi na teret izvođača, a izvođač je dužan omogućiti nesmetano izvođenje tih radova.</t>
  </si>
  <si>
    <t>1.7.</t>
  </si>
  <si>
    <r>
      <t xml:space="preserve">  </t>
    </r>
    <r>
      <rPr>
        <b/>
        <sz val="10"/>
        <rFont val="Arial"/>
        <family val="2"/>
        <charset val="238"/>
      </rPr>
      <t>Proizvođači</t>
    </r>
  </si>
  <si>
    <t>Pojedini radovi mogu se ustupiti proizvođaču samo uz prethodni pristanak naručioca.</t>
  </si>
  <si>
    <t>1.8.</t>
  </si>
  <si>
    <t>Posebna obaveza glavnog izvođača u vezi s ugovorima za radove koje izvode drugi izvođači jest koordinacija rada tih izvođača sa svojim radovima. Ta koordinacija obuhvaća sve potrebne pripreme, ugradnju eventualnih drvenih ili metalnih elemenata, potrebnih za učvršćenje ili zavješenje, te ostale zidarske radove i druge pripomoći potrebne za izvedbu i dovršenje radova drugih izvođača, kao i to da im omogući privremeno uskladištenje njihovih proizvoda. Glavni izvođač je također dužan uskladiti sve svoje radove , naročito na instalacijama, s radovima drugih izvođača (izvodi električnih instalacija, položaj raznih cijevi, kanala itd.), te im treba omogućiti nesmetano i brzo izvođenje njihovih radova.</t>
  </si>
  <si>
    <t>Radi osiguranja navedenih zahtjeva glavni izvođač treba ovjeriti izvedbenu dokumentaciju po izvođačima instalacija.</t>
  </si>
  <si>
    <t>1.9.</t>
  </si>
  <si>
    <t>Izvođač - kooperant, dužan je osigurati normalan i nesmetan rad, tj. tok izvedbe, tako da ne ometa pravilan rad ostalim obrtnicima zaposlenim u gradnji.</t>
  </si>
  <si>
    <t>Nabavu potrebnog materijala, osiguranje potrebnog broja radnika odgovarajuće stručnosti, kao i organizaciju svojeg rada izvođač treba provesti tako da to bude u skladu s operativnim planom, te da krivicom izvođača na dođe do zakašnjenja sa vlastitim radovima ili do ometanja u odvijanju radova drugih izvođača na zgradi.</t>
  </si>
  <si>
    <t>Izvođač mora sam osigurati od oštećenja svoje dovršene radove sve do primopredaje građevine.</t>
  </si>
  <si>
    <t>PRIDRŽAVANJE ZAKONA</t>
  </si>
  <si>
    <t>Izvođač je dužan pridržavati se svih važećih zakona, naredbi, uputstava, uredbi, pravilnika, propisa i drugih akata koji se odnose ili se mogu odnositi na radove koje je preuzeo.</t>
  </si>
  <si>
    <t>Izvođač radova dužan je pridržavati se odredbi Zakona o građenju, kao i drugih propisa, kojima se uređuje izgradnja investicionih objekata.</t>
  </si>
  <si>
    <t>3.1.</t>
  </si>
  <si>
    <t>Ponuđač je dužan detaljno proučiti projekte prema kojima daje svoju ponudu.</t>
  </si>
  <si>
    <t>3.2.</t>
  </si>
  <si>
    <r>
      <t>Ukoliko se u pojedinim dijelovima projekata pojave različite informacije za istu vrstu radova, ponuđač je dužan prije davanja ponude pribaviti mišljenje projektanta i naručioca. Ukoliko to ponuđač ne učini, biti će mjerodavno tumačenje projektanta</t>
    </r>
    <r>
      <rPr>
        <sz val="10"/>
        <rFont val="Arial"/>
        <family val="2"/>
        <charset val="238"/>
      </rPr>
      <t>.</t>
    </r>
  </si>
  <si>
    <t>3.3.</t>
  </si>
  <si>
    <t>Izvođač radova nema pravo tražiti povećanje ponuđene cijene ili odštetu na drugi način, pozivajući se na to da prilikom davanja ponude pojedini radovi nisu bili u dovoljnoj mjeri definirani u projektu.</t>
  </si>
  <si>
    <t>3.4.</t>
  </si>
  <si>
    <t>Izvođač je dužan radove izvoditi u skladu s projektom. Za svako odstupanje od projekta izvođač mora imati pismenu suglasnost projektanta i naručioca.</t>
  </si>
  <si>
    <t>TESTOVI I ISPITIVANJA</t>
  </si>
  <si>
    <t>4.1.</t>
  </si>
  <si>
    <t>UZORCI, PROSPEKTI, RADIONIČKI I KOMPOZITNI NACRTI</t>
  </si>
  <si>
    <t>5.1.</t>
  </si>
  <si>
    <t>Izvođač je odgovoran za izvedbu i podnošenje na odobrenje projektantu i nadzornom inžinjeru uzoraka prospekata radioničkih i kompozitnih nacrta u okviru ovog ugovora i bez prava na posebnu naknadu, a kao što je to naznačeno u općim uvjetima i stavkama ovog troškovnika.</t>
  </si>
  <si>
    <t>5.2.</t>
  </si>
  <si>
    <t>Izvođač će pokazati uzorke, prospekte, radioničke i ostale nacrte, koji su specificirani u ovom popisu i na način koji je ovdje naveden bez obzira na to, da li su navedeni u općim opisima ili u pojedinim stavkama troškovnika.</t>
  </si>
  <si>
    <t>5.3.</t>
  </si>
  <si>
    <t>Svi traženi uzorci, prospekti, radionički i ostali nacrti biti će nadzornom inžinjeru predani u 2 (dva) primjerka na gradilištu, ako to općim opisima ili stavkama troškovnika nije drugačije određeno, od kojih jedan ostaje nadzornom inžinjeru, a drugi se, ovjeren i eventualno korigiran, vraća izvođaču. Ukoliko je izvođaču potrebno više primjeraka ovjerenog nacrta, izvođač može dostaviti na ovjeru i transparent kopiju takvog nacrta. Izvođač snosi troškove dobave, izrade i dostave svog materijala, te je dužan dostaviti ga na vrijeme, kako bi nadzorni inžinjer mogao donijeti odluku prije nego je takav materijal potreban za izradu ili dobavu te ugradbu pojedinih stavka ili opreme.</t>
  </si>
  <si>
    <t>5.4.</t>
  </si>
  <si>
    <t>Svaki će uzorak imati naljepnicu, svaki prospekt popratno pismo, a svaki nacrt će u žigu sadržavati slijedeće podatke:</t>
  </si>
  <si>
    <t>a) ime projekta</t>
  </si>
  <si>
    <t>b) naziv izvođača ili proizvođača</t>
  </si>
  <si>
    <t>c) materijal, opremu ili stavku koju predstavlja</t>
  </si>
  <si>
    <t>d) mjesto ugradbe</t>
  </si>
  <si>
    <t>5.5.</t>
  </si>
  <si>
    <t>Odabrani uzorci koji su u dobrom stanju bit će od nadzornog inžinjera označeni i moći će se uptrijebiti na radovima.  Svi ostali materijali i oprema koja se ugrađuje u objekt moraju u potpunosti odgovarati odobrenim uzorcima, prospektima i nacrtima. Nadzorni inžinjer ima pravo i dužnost zatražiti uklanjanje s gradilišta bilo kojeg materijala, opreme ili njezinog dijela, koji ne odgovara tom zahtjevu. Takvo uklanjanje dužan je izvođač izvršiti o svom trošku.</t>
  </si>
  <si>
    <t>5.6.</t>
  </si>
  <si>
    <t>5.7.</t>
  </si>
  <si>
    <t>Izvođač će izraditi i dati na odobrenje radioničke i ostale nacrte potrebne za proizvodnju i montažu instalacija, oprema i pojedinih stavaka.</t>
  </si>
  <si>
    <t>Posebnu pažnju treba posvetiti izvedbi čelične konstrukcije koju je prema Elaboratu zaštite od požara potrebno štiti od požara, što treba biti uključeno u jediničnu cijenu pripadajuće stavke. Naknadni troškovi za zaštitu od požara neće se uzimati u obzir.</t>
  </si>
  <si>
    <t xml:space="preserve">Kod vertikalne radne reške, prije početka prve faze betoniranja treba nanijeti sredstvo za površinsko sprječavanje vezanja betona . </t>
  </si>
  <si>
    <t>Nakon skidanja oplate ovaj se sloj ispere smjesom vode i zraka pod pritiskom.</t>
  </si>
  <si>
    <t xml:space="preserve">Nakon montiranja armature i oplate potrebno je ponovno očistiti površinu vertikalne radne reške. </t>
  </si>
  <si>
    <t xml:space="preserve">Neposredno prije početka betoniranja druge faze na površinu radne reške nanosi se premaz reakcijskom smolom. </t>
  </si>
  <si>
    <t>Vrijeme nanošenja i vezivanja, odnosno vezanja reakcijske smole mora biti podešeno tako da ona ne veže dok na nju ne dođe beton druge faze betoniranja.</t>
  </si>
  <si>
    <t>Norme relevantne za kvalitetu estriha:
• HRN EN 13892-1:2003 Ispitne metode za materijale za in situ podove (estrihe)-
1. dio: Uzorko-vanje, izrada i njegovanje uzoraka za ispitivanje
• HRN EN 13892-2:2003 Ispitne metode za materijale za in situ podove (estrihe)-
2. dio: Određiva-nje čvrstoče pri savijanju i tlačne čvrstoče
• HRN EN 13892-3:2003 Ispitne metode za materijale za in situ podove (estrihe)-
3. dio: Određiva-nje otpornosti na habanje-Boehme
• HRN EN 13892-6:2003 Ispitne metode za materijale za in situ podove (estrihe)-
6.dio: Određiva-nje površinske tvrdoče
• HRN EN 13892-8:2002 Ispitne metode za materijale za in situ podove (estrihe)-
ž8. dio: Određiva-nje čvrstoče prianjanja
• HRN DIN 18201 tolerancije u graditeljstvu : Pojmovi,načela, primjena, ispitivanje (DIN 18201:1997). Državni zavod za normizaciju i mjeriteljstvo DZNM na prijedlog</t>
  </si>
  <si>
    <t>4.</t>
  </si>
  <si>
    <t>3.</t>
  </si>
  <si>
    <t>kom</t>
  </si>
  <si>
    <t>ZEMLJANI RADOVI</t>
  </si>
  <si>
    <t>Vanprofilski iskop ide na teret izvoditelja, te će samo u iznimnim slučajevima nadzorni organ investitora priznati izvođaču vanprofilski iskop.</t>
  </si>
  <si>
    <t>Sav iskop  mora se izvoditi sa pravilnim odsjecanjem bočnih strana i dna jame (horizontalno).</t>
  </si>
  <si>
    <t xml:space="preserve">Obračun iskopanog materijala vrši se po 1 m3 u sraslom stanju na temelju snimljenog profila prije i poslije iskopa. </t>
  </si>
  <si>
    <t xml:space="preserve">Transportne dužine obračunavaju se od težišta mase iskopa do težišta mase nasipa, odnosno deponije. </t>
  </si>
  <si>
    <t>Iskopanu zemlju nakon nasipanja između temelja, temeljnih greda i temeljnih zidova treba upotrebiti za nasipanje između rovova kanalizacije itd.</t>
  </si>
  <si>
    <t xml:space="preserve">Ako za nasipanje nije dovoljna količina zemlje iz iskopa razliku treba donijeti za ugradbu. </t>
  </si>
  <si>
    <t>Preostalu zemlju nakon nasipanja treba odvesti na gradski deponij (prema odluci lokalne uprave).</t>
  </si>
  <si>
    <t>Koeficijent trajnog ili privremenog povećanja volumena obračunava se financijski u stavkama transporta ili prenosa.</t>
  </si>
  <si>
    <t>Nakon završetka radova izvršiti planiranje terena, zatrpavanje jama te uklanjanje čitavog otpadnog materijala sa gradilišta, što se ne plaća posebno.</t>
  </si>
  <si>
    <t>Izvoditelj će izvršiti potrebna iskolčenja, biti odgovoran za izmjere, te poduzeti potrebnu predostrožnost provjere dimenzije (visinske kote, profili).</t>
  </si>
  <si>
    <t>Izvoditelj snosi svu odgovornost za diranje u pravo vlasništva susjeda.</t>
  </si>
  <si>
    <t>Iskope zemlje za kanalske rovove vršiti sa pravilnim odsijecanjem bočnih strana i dna jame.</t>
  </si>
  <si>
    <t xml:space="preserve">Odbacivanje iskopa minimalno 1,0 m od ruba iskopa. </t>
  </si>
  <si>
    <t xml:space="preserve">Ručno otkopavanje zemlje izvoditi obavezno odozgo na niže. </t>
  </si>
  <si>
    <t>Kopanje zemlje pri dubinama većim od 1,0 m izvoditi pod kontrolom zadužene osobe.</t>
  </si>
  <si>
    <t xml:space="preserve">Rovove i kanale izvoditi u širini koja osigurava nesmetan rad u nijma. </t>
  </si>
  <si>
    <t>6.1.</t>
  </si>
  <si>
    <t>6.2.</t>
  </si>
  <si>
    <t>1.6.</t>
  </si>
  <si>
    <t>8.1.</t>
  </si>
  <si>
    <t>8.2.</t>
  </si>
  <si>
    <t>9.1.</t>
  </si>
  <si>
    <t>10.1.</t>
  </si>
  <si>
    <t>10.2.</t>
  </si>
  <si>
    <t>ZIDARSKI RADOVI</t>
  </si>
  <si>
    <t>5.</t>
  </si>
  <si>
    <t>Svaka stavka troškovnika čelične konstrukcije obuhvaća:</t>
  </si>
  <si>
    <t xml:space="preserve"> -uzimanje izmjera na objektu</t>
  </si>
  <si>
    <t xml:space="preserve"> -razrada izvedbene dokumenatcije u skladu sa konačnom preciznom izmjerom.</t>
  </si>
  <si>
    <t xml:space="preserve"> -radionička izrada spojeva </t>
  </si>
  <si>
    <t xml:space="preserve"> -sve ležajne pločevine, ukrute, vijci, sidreni vijci, varovi i ispitivanje varova</t>
  </si>
  <si>
    <t xml:space="preserve"> -varenje moždanika na spregnute nosače</t>
  </si>
  <si>
    <t>GRAĐEVINSKI RADOVI</t>
  </si>
  <si>
    <t>ARMIRANO-BETONSKI I BETONSKI RADOVI</t>
  </si>
  <si>
    <t>Prije početka izvedbe betonskih radova treba pregledati i zapisnički ustanoviti podatke o agregatu, cementu i vodi, odnosno faktorima koji će utjecati na kakvoću radova i ugrađenog betona.</t>
  </si>
  <si>
    <t xml:space="preserve">* sastav betonskih mješavina, količine i tehničke uvjete za projektirane klase betona, </t>
  </si>
  <si>
    <t>* plan betoniranja, organizaciju i opremu potrebnu za izvođenje,</t>
  </si>
  <si>
    <t>* način transporta i ugradnje betonske mješavine,</t>
  </si>
  <si>
    <t>* način njegovanja ugrađenog betona,</t>
  </si>
  <si>
    <t xml:space="preserve">* program kontrolnih ispitivanja sastojaka betona, </t>
  </si>
  <si>
    <t>* program kontrole betona, uzimanje uzoraka i ispitivanje betonske mješavine i betona po partijama,</t>
  </si>
  <si>
    <t>* plan montaže elemenata, projekt skele za složene konstrukcije i elemente od betona i armiranog betona, ako nije naveden u projektu konstrukcije, te projekt za specijalne vrste oplate.</t>
  </si>
  <si>
    <t>SASTAVNI MATERIJALI</t>
  </si>
  <si>
    <t>Sastavni materijali ne smiju sadržavati štetne primjese u količinama koje mogu biti opasne za trajnost betona ili uzrokovati koroziju armature. Moraju biti pogodni za namjeravano korištenje betona.</t>
  </si>
  <si>
    <t xml:space="preserve">Za izradu betona može se upotrebljavati obični agregat propisan normom HRN EN 12620. </t>
  </si>
  <si>
    <t>Frakcije agregata moraju se transportirati i skladištiti odvojeno, tako da se ne prljaju, ne predrobljuju i ne segregiraju.</t>
  </si>
  <si>
    <t xml:space="preserve">Podloga odlagališta agregata treba biti izvedena u dovoljnom nagibu za odvodnju vode koja se procjeđuje iz agregata. </t>
  </si>
  <si>
    <t>Na istome mjestu smiju se odlagati samo agregati iste nazivne frakcije iz istog izvora, a iste nazivne frakcije iz različitih izvora samo ako je prethodno dokazano da imaju ista ili dovoljno slična svojstva koja ne uzrokuju promjenu količine doziranja u betonu.</t>
  </si>
  <si>
    <t xml:space="preserve">Voda za spravljanje betona treba zadovoljavati uvjete norme HRN EN 1008. </t>
  </si>
  <si>
    <t xml:space="preserve">Pouzdano pitka voda (iz gradskih vodovoda) može se rabiti bez potrebe prethodne provjere uporabljivosti. </t>
  </si>
  <si>
    <t>UGRADNJA BETONA</t>
  </si>
  <si>
    <t xml:space="preserve">Ugradnjom betona može se započeti tek kada je oplata i armatura u potpunosti zgotovljena i učvršćena. </t>
  </si>
  <si>
    <t xml:space="preserve">Sabijanje betona vrši se  pogodnim pervibratorima i vibratorima koji imaju minimalnu frekvenciju od 8000 ciklusa u minuti i pri tome valja paziti da ne dođe do stvaranja segregacijskih gnijezda. </t>
  </si>
  <si>
    <t xml:space="preserve">Kod vibriranja jednog sloja betona, koji dolazi na prethodni sloj koji još nije vezao, pervibratori moraju ući i u donji sloj betona za dužinu igle. </t>
  </si>
  <si>
    <t>Beton treba ubaciti što bliže njegovom konačnom položaju u konstrukciji da se izbjegne segregacija.</t>
  </si>
  <si>
    <t xml:space="preserve">Smije se vibrirati samo dobro ukliješten beton, a nikako ga se ne smije transportirati pomoću pervibratora. </t>
  </si>
  <si>
    <t xml:space="preserve">Od mjesta ubacivanja do definitivnog položaja beton smije prijeći najviše 1,50 m. </t>
  </si>
  <si>
    <t>Ploče treba betonirati u slojevima od 5 cm, a zidove u slojevima od 80 cm.</t>
  </si>
  <si>
    <t>Za sve vrijeme betoniranja na gradilištu treba dežurati stručno osoblje koje može otkloniti manje kvarove na postrojenju za spravljanje betona, transportnim sredstvima i sredstvima za ugradnju betona.</t>
  </si>
  <si>
    <t>Zaštita betonske konstrukcije vrši se polijevanjem vodom ili prekrivanjem vlažnim jutenim platnom, ovisno o temperaturi i osunčanju.</t>
  </si>
  <si>
    <t>Armatura mora ostati u projektiranom položaju i za vrijeme betoniranja i treba biti u potpunosti obložena betonom u čitavoj dužini i opsegu, sa zaštitnim slojem betona ne manjim od minimalno propisanog za tu vrstu konstrukciju.</t>
  </si>
  <si>
    <t xml:space="preserve">Ukoliko se betoniranje obavlja pri niskim temperaturama mora biti osigurana mogućnost proizvodnje zagrijanog svježeg betona i mogućnost zaštite svježeg betona za vrijeme manipuliranja. </t>
  </si>
  <si>
    <t>Dozvoljena visina slobodnog pada betona je 1,0 m, a za veće visine treba osigurati dozvoljeni broj vertikalnih ljevaka.</t>
  </si>
  <si>
    <t>ZAŠTITA BETONA</t>
  </si>
  <si>
    <t xml:space="preserve">Zaštita betona od isušivanja mora biti efikasna već u prvim satima nakon ugradnje betona, odmah kada stanje površine betona to dozvoljava. </t>
  </si>
  <si>
    <t>Intezivna zaštita mora trajati najmanje 7 dana.</t>
  </si>
  <si>
    <t>Ukoliko se zaštita od isušivanja vrši postupkom zatvaranja betonskih površina prskanjem kemijskim sredstvima, njihovo djelovanje treba provjeriti u tijeku predhodnih ispitivanja betona.</t>
  </si>
  <si>
    <r>
      <t>Temperatura ugrađenog betona mora tri dana poslije ugradbe iznositi najmanje 278 K (+5</t>
    </r>
    <r>
      <rPr>
        <vertAlign val="superscript"/>
        <sz val="9"/>
        <rFont val="Arial"/>
        <family val="2"/>
        <charset val="238"/>
      </rPr>
      <t>o</t>
    </r>
    <r>
      <rPr>
        <sz val="9"/>
        <rFont val="Arial"/>
        <family val="2"/>
        <charset val="238"/>
      </rPr>
      <t>C).</t>
    </r>
  </si>
  <si>
    <t xml:space="preserve">Radni spojevi (reške) moraju biti vodonepropusni . </t>
  </si>
  <si>
    <t xml:space="preserve">Nakon montiranja armature i oplate, potrebno je ponovno savjesno očistiti površinu radne reške, zatim ispuhati i isprati smjesom zraka i vode. </t>
  </si>
  <si>
    <t>Naročitu pažnju pri tome valja posvetiti čišćenju uglova .</t>
  </si>
  <si>
    <t xml:space="preserve">Neposredno prije početka betoniranja druge faze na površinu radne reške nanosi se sloj mikrobetona debljine 3 mm. </t>
  </si>
  <si>
    <t xml:space="preserve">Ovaj mikrobeton spravlja se sa vodom pomiješanom sa sredstvom za povećanje prionljivosti i vlačne čvrstoće betona. </t>
  </si>
  <si>
    <t>6.</t>
  </si>
  <si>
    <t>IZOLATERSKI RADOVI</t>
  </si>
  <si>
    <t>1.</t>
  </si>
  <si>
    <t>PRIPREMNI RADOVI</t>
  </si>
  <si>
    <t>2.</t>
  </si>
  <si>
    <t>Obračun po kompletu</t>
  </si>
  <si>
    <t>komplet</t>
  </si>
  <si>
    <t>10.</t>
  </si>
  <si>
    <t>11.</t>
  </si>
  <si>
    <t>9.</t>
  </si>
  <si>
    <t>7.</t>
  </si>
  <si>
    <t>8.</t>
  </si>
  <si>
    <t>c)</t>
  </si>
  <si>
    <t>2.2.</t>
  </si>
  <si>
    <t>m3</t>
  </si>
  <si>
    <t>m2</t>
  </si>
  <si>
    <t>2.1.</t>
  </si>
  <si>
    <t>R.Br.</t>
  </si>
  <si>
    <t>Opis stavke</t>
  </si>
  <si>
    <t>Jed.    mjera</t>
  </si>
  <si>
    <t>Količina</t>
  </si>
  <si>
    <t>Jed. cijena</t>
  </si>
  <si>
    <t>Ukupna cijena</t>
  </si>
  <si>
    <t>a)</t>
  </si>
  <si>
    <t>b)</t>
  </si>
  <si>
    <t>Plivajući pod 
"Plivajući pod" je onaj pod kod kojeg je betonski estrih (namaz od armiranog mikrobetona) na mekoelastičnom sloju. Slojevi ove konstrukcije moraju se ugraditi pod određenim uvjetima kvalitete i s materijalima specificiranih mehaničko-fizikalnih svojstva.
Osnovna podna konstrukcija na koju se ugrađuje pod mora biti očišćena i bez neravnina da bi se izbjeglo nastajanje zvučnih mostova na ispupčenjima. Osnovna podna konstrukcija izvodi se kao AB ploča na tamponu, zaglađena za postavljanje hidroizolacije.
Plivajući pod se izvodi na sloju TI prema tlu, na sloju elastificiranog ekspandiranog polistirena .
Posebni uvjeti za armiranobetonske podloge (estrihe) na mekoelastičnom sloju (EPS-T):
“plivajući” namaz od armiranog mikrobetona mora imati čvrstoću na tlak najmanje 30 N/mm2, čvrstoće na savijanje 4 N/mm2 i tvrdoću (otpor protiv prodiranja) 60 N/mm2. Za 1 m3 gotovog betona ne smije se upotrijebiti više od 400 kg cementa. Veličina zrna agregata od 0 do 7 mm, tako da frakcija od 0 - 3 mm ne iznosi više od  70 % težine. Preporuča se izvesti estrih s aditivom za brže sušenje ili adekvatnim brzovezujućim cementom (kao ARDEX ili sl.)
Sve podne obloge polažu se na “plivajući” namaz od armiranog mikrobetona i ne smiju se kruto vezati za obodne zidove ili prodore kroz namaz. Zbog toga se izvode rubne reške koje trajno razdvajaju namaz od zidova i dijelova instalacija. Reške se ispunjavaju rubnim trakama elastificiranog ekspandiranog polistirena minimalne debljine 1 cm, s dilatiranom pokrovnom kutnom letvicom ili opločenjem podnožja zida, kako na tom spoju obloga ne bi nastajali zvučni mostovi.
Namaz se armira. Zvučna propustljivost stropne konstrukcije primarno ovisi o kvaliteti izvedbe ovog sloja, pa se podloga ne smije betonirati prije nego što se utvrdi da elastificirani sloj kvalitetno izveden.
Namaz se izvodi nakon postavljenog mekoelastičnog sloja, i to na polietilensku foliju u jednom sloju. Preklapanje PE folije na mjestu spojeva mora ≥ 30 cm, približno do visine 2-3 cm iznad razine gotovog poda.
U svježe izvedenoj armirano betonskoj podlozi čija je površina veća od 25 m2 moraju se izvesti usječene razdjelnice širine do 3 mm, dubine do armature (izvedba prema DIN 4109, list 4, točka 5.3.1.).
Usječene razdjelnice treba izvesti na pragovima, na sjecištima zidova, na prodorima i  sl., i onda kad je površina betonske podloge manja od 25 m2.
Plivajuću armiranobetonsku podlogu treba izvesti takve kvalitete, da nije potreban nikakav izravnavajući dodatni sloj prije polaganja podne obloge.
Prije polaganja podne obloge potrebno je provjeriti sadržaj vlage u podlozi, koji ne smije biti veći od 3 % u omjerima mase.</t>
  </si>
  <si>
    <t>I.4.</t>
  </si>
  <si>
    <t>I.4.1.</t>
  </si>
  <si>
    <t>I.3.1.</t>
  </si>
  <si>
    <r>
      <t>PROJEKTI</t>
    </r>
    <r>
      <rPr>
        <b/>
        <sz val="10"/>
        <color indexed="10"/>
        <rFont val="Arial"/>
        <family val="2"/>
        <charset val="238"/>
      </rPr>
      <t xml:space="preserve"> I PROJEKTANTSKI TIM</t>
    </r>
  </si>
  <si>
    <t>3.6.</t>
  </si>
  <si>
    <t>Izvođač je dužan povjeriti izradu Izvedbenih projekata projektantu ovlaštenom i registriranom prema zakonima RH za obavljanje projektantskih poslova.</t>
  </si>
  <si>
    <t>5 ovlaštenih arhitekata po obrazovanju diplomirani inženjeri arhitekture</t>
  </si>
  <si>
    <t>U sklopu ponude za izvođenje radova prema ovom troškovniku Izvođač mora dokazati da je projektantski tim sastavljen od najmanje:</t>
  </si>
  <si>
    <t>1 ovlašteni krajobrazni arhitekt po obrazovanju magistar inženjer prosp.arch.</t>
  </si>
  <si>
    <t>10 ovlaštenih građevinskih inženjera po obrazovanju diplomirani inženjeri građevinarstva (za projekte konstrukcije)</t>
  </si>
  <si>
    <t>2 ovlaštena građevinska inženjera po obrazovanju diplomirani inženjeri građevinarstva (za projekte prometnica)</t>
  </si>
  <si>
    <t>d)</t>
  </si>
  <si>
    <t>e)</t>
  </si>
  <si>
    <t>f)</t>
  </si>
  <si>
    <t>Projektant mora u kratkom roku prema prihvaćenom terminskom planu izvođenja radova osigurati Izvedbene projekte sukladne Glavnom projektu i Građevinskoj dozvoli.</t>
  </si>
  <si>
    <t>3.7.</t>
  </si>
  <si>
    <t>Naplata izrađenih Izvedbenih projekata vršit će se prema izvršenom poslu uz prethodno ispunjene uvjete:</t>
  </si>
  <si>
    <t>obostrana ovjera primopredajnog zapisnika za Izvedbene projekte između projektanta i Investitora</t>
  </si>
  <si>
    <t>izrada mjesečnog izvješća o izrađenom Izvedbenim projektima prihvaćenog od strane Investitora  čiji sadržaj čini najmanje:
- popis izrađenih projekata
- usporedba sa terminskim planom izvođenja radova i aktualizacija plana prema potrebi
- evidentiranje odstupanja od Glavnog porjekta ili Izvedbenog projekta izrađenog prije i od terminskog plana sa prihvaćenim ili odbijenim razlogom odstupanja</t>
  </si>
  <si>
    <t>Projektant mora dokazati da ima iskustva na izradi Izvedbenih projekata istih ili sličnih građevina (putnički terminali zračnog ili pomorskog prometa) usporedivih površina (više od 25.000 m2 bruto površine jedne zgrade). Prihvatljiv dokaz iskustva je potvrda o dobrom izvršenju posla u smislu javne nabave sukladno propisima RH.</t>
  </si>
  <si>
    <t>Investitor je povjerio projektantu Glavnog projekta  projektantski nadzor tijekom izvođenja radova.</t>
  </si>
  <si>
    <t>2 ovlaštena strojarska inženjera po obrazovanju diplomirani inženjeri strojarstva</t>
  </si>
  <si>
    <t>2 ovlaštena inženjera elektrotehnike po obrazovanju diplomirani inženjeri elektrotehnike</t>
  </si>
  <si>
    <t>I.1.</t>
  </si>
  <si>
    <t>I.3.2.</t>
  </si>
  <si>
    <t>Obaveza Izvođača je izraditi Projekt izvedenog stanja svih radova u formi uvezanog elaborata u 3 primjerka i u digitalnom formatu prema potrebi Naručitelja za održavanje zgrade. Pored toga obaveza Izvođača je predati sve upute za korištenje i održavanje građevine i njenih sustava, te izvršiti obuku osoblja Naručitelja za ugrađene sustave. Cijena za izradu Porjekta izvedenog stanja uključena je u ponuđenu cijenu radova i ne obračunava se posebno.</t>
  </si>
  <si>
    <t>11.6.</t>
  </si>
  <si>
    <t>10.3.</t>
  </si>
  <si>
    <t>Radovi nisu završeni dok Izvođač ne preda Investitoru dokumentaciju prema projektu i zakonu za dokazivanje kvalitete ugrađenih materijala i izvedenih radova uključivo rezultate svih ispitivanja.</t>
  </si>
  <si>
    <t>Beton i armirani beton izvođač je dužan davati na testiranje ovlaštenoj organizaciji u skladu sa zakonom</t>
  </si>
  <si>
    <t>Cijena takvih supstitucija ni u kom slučaju neće moći biti viša od cijene ponuđene u ugovoru, a moći će se provoditi odnosno ugrađivati tek kada nadzorni inženjer i projektant pismeno odobre takve supstitucije.</t>
  </si>
  <si>
    <t>Izvođač je dužan organizirati kontrolu radova te provoditi potrebna testiranja i ispitivanja u skladu s postojećim zakonima i propisima. Testovi i ispitivanja mogu se provoditi samo u za to registriranoj i priznatoj ustanovi. Za pojedine materijale, elemente ili opremu, za koje projektant i nadzorni inženjer to zatraže, izvođač je dužan dobaviti i pokazati ateste ili drugu ovjerenu dokumentaciju proizvođača tog materijala, elementa ili opreme.</t>
  </si>
  <si>
    <t>Ugovorni troškovnik je napravljen sa najvećom mogućom pažnjom primjereno stupnju razrade Glavnog projekta. Ukoliko se uoče neusklađenosti troškovnika sa projektom iz Građevinske dozvole i Izvedbenim projektom mjerodavan je Glavni projekt  dio Građevinske dozvole, odnosno Izvedbeni projekt napravljen temeljem navedenog Glavnog projekta; odnosno radovi se izvode u opsegu, količini i uvjetima do projektom definirane gotovosti.</t>
  </si>
  <si>
    <t>Skele i oplate moraju biti tako projektirane, konstruirane i izvedene da mogu preuzeti opterećenja i utjecaje koji nastaju u izvođenju radova, bez štetnih slijeganja i deformacija. Moraju osigurati točnost predviđenu projektom konstrukcije. Također, moraju osgurati da oblik, funkcioniranje, izgled i trajnost stalne konstrukcije nisu ugroženi ili oštećeni. Skele i oplate moraju zadovoljavati mjerodavne hrvatske i europske norme kao što je EN 1065. Za izradu skela i oplata može se upotrijebiti svaki materijal koji će ispuniti uvjete konstrukcije ovih tehničkih uvjeta.
Nadvišenja skele i oplate određuju se ovisno o objektu i njegovoj namjeni te estetskom  izgledu. Za specijalne i osobito složene objekte nadvišenje skele određuje se proračunom.
Skele i oplate moraju biti tako izvedene da odgovaraju načinu ugradnje, vibriranja, njegovanja i toplinske obrade betona, prema projektu betona.</t>
  </si>
  <si>
    <t xml:space="preserve">U oplati se moraju izvesti svi otvori, udubine i prolazi za sve vrste instalacija i okapnica, kako bi se izbjeglo naknadno oštećenje i rastresanje konstrukcije. </t>
  </si>
  <si>
    <t>Izrađena oplata, s podupiranjem, prije betoniranja mora biti pregledana, te provjerene sve dimenzije i kakvoća izvedbe.</t>
  </si>
  <si>
    <t>Pregled i prijem oplate od Nadzornog inženjera mora se evidentirati u građevinskom dnevniku.</t>
  </si>
  <si>
    <t xml:space="preserve">Premaz oplate ne smije biti štetan za beton, ne smije djelovati na promjenu boje površine vidljivog betona i na vezu između armature i betona i ne smije štetno djelovati na materijal koji se naknadno nanosi na beton.
Oplatu koja apsorbira značajniju količinu vode iz betona ili omogućava evaporaciju treba odgovarajuće vlažiti da se spriječi gubitak vode iz betona. Za osiguranje traženog zaštitnog sloja betona treba koristiti odgovarajuće vodilice ili distancere oplate od armature.
</t>
  </si>
  <si>
    <t>Kad tehnologija gradnje zahtijeva podupiranje konstrukcije i nakon skidanja oplate, raspored i način podupiranja moraju se predvidjeti projektom betona.
Za nosive elemente kod kojih je slobodna duljina veća od 6 m, oplata se postavlja tako da nakon njezina opterećenja ostane nadvišenje veličine L/1000, gdje je L raspon elementa.</t>
  </si>
  <si>
    <t xml:space="preserve">Prije početka ugradnje Nadzorni inženjer treba provjeriti: geometriju oplate, stabilnost oplate, skela i njihovih temelja, nepropusnost oplate, uklanjanje nečistoća (kao što su prašina, snijeg, led i ostaci žice) s dijela koji će se betonirati, pripremu površine oplate, otvore u oplati. </t>
  </si>
  <si>
    <t>Oplate betonskih konstrukcija izvode se od čvrste šperploče ili od metala, sa glatkom i ravnom površinom.
Daščana oplata se u principu upotrebljava za temelje, ojačanja temelja i slično, dok se za sve ostale konstrukcije upotrebljava glatka oplata ili metalna oplata .
Drvene letve i gredice ne smiju biti izvitoperene, raspucane, zahvaćene insektima, gnjilom srčikom i gnjilim kvrgama.</t>
  </si>
  <si>
    <t>Za konstrukciju okvira primjeniti gredice presjeka 10x10 cm, šperploča debljine 15 mm. Zaštitna daska na oba vrha 4x13 cm i vezne daske iz šperploče 1,5x16 cm. Vezivanje šperploče za okvir vijcima 50x50. Vezivanje elemenata u sklopove postiže se vijcima kroz rubne vertikale ili pomoću klina.</t>
  </si>
  <si>
    <t>Svaki element u visini kliješta ima rupe profila 20 mm, koje služe za postavu svornjaka ili stega sa žabicama ili sličnog tipa. Rupe su okovane metalnim šajbama. Razupiranje se postiže juvidur cijevima. Kliješta su dvodjelna od drveta 2x6/14 cm.
Podupiranje oplate postiže se obostrano sa koso postavljenim podupiračima. Čela zidova opločuju se šiberom koji se fiksira na glavnu oplatu.</t>
  </si>
  <si>
    <t xml:space="preserve">Oplata ploča se izrađuje prema Izvedbenom projektu. Elementi okvira su od letvi 5/8 cm, a šperploča debljine d=15 mm. Povezivanje šperploča sa okvirom postiže se vijcima 50/50. Montaža se vrši postavom pregrada od željeznih podupirača tipa B ili C i podvlaka 12/12 postavljenih u smjeru prema fasadi.
Uz čelo se postavlja zaštitni lim. Ukrućenje podvlaka u horizontalnom smjeru postiže se poprečno ukucanim daskama.
</t>
  </si>
  <si>
    <t>Oplata stupova izrađuje se prema potrebnim dimenzijama. Upotrijebljeni materijal za table su gredice 8/10 cm i šperploča debljine d=15 mm. Vezna daska 2,4x11 cm, a kod šibera 1,5x20 cm od šperploče. Kliješta 2x6x12 cm. Spojna sredstva i ostalo kao za oplatu zidova.</t>
  </si>
  <si>
    <t>Oplata zidova obračunava se po 1 m2 izvedene površine zida uključujući sve otvore okvira. 
Oplata ploča obračunava se po 1 m2 izvedene površine ploče, mjerene među zidovima sa čeonom oplatom ploče i otvorima okvira. 
Oplata stupova i nosača obračunava se po 1 m3 stupa ili nosača.
Ostale konstrukcije obračunavaju se prema oznakama i stavkama troškovnika.</t>
  </si>
  <si>
    <t>I.5.</t>
  </si>
  <si>
    <t>I.5.1.</t>
  </si>
  <si>
    <t>Prilikom uređenja terena izvođač radova se mora pridržavati svih uvjeta i opisa u Glavnom projektu, važećih propisa i Općih tehničkih uvjeta (Knjiga II, Zagreb, prosinac 2011.)</t>
  </si>
  <si>
    <t xml:space="preserve">Prije početka zemljanih radova označiti stalne visine te snimiti postojeći teren zbog obračunavanja iskopane količine konsolidiranog tla nasipa.  Geodetski snimiti teren i u prisutnosti nadzornog inženjera odrediti relativnu visinsku kotu  ±0.00. Nužno je provjeriti da li trase postojećih instalacijskih vodova na gradilištu ili u blizini kolidiraju s iskopom ili radnim prostorom potrebne mehanizacije. Dužnost je izvođača da utvrdi pravi sastav tla, odnosno njegovu kategoriju i nosivost te ukoliko odstupa od Geotehničkog elaborata (RN 8601 3282-62/15) izrađenog od Institua IGH d.d., Split, obavijesti nadzornog inženjera. </t>
  </si>
  <si>
    <t>Svi iskopi moraju se izvesti prema planu iskolčenja. Prema OTU, zasebne etape zemljanih radova moraju biti gedoetski mjerene i unesene u građevinsku knjigu. Nadalje, sve individualne faze zemljanih radova moraju biti fotografirane, a iskop će se izvršiti strojno, kao što je opisano u stavkama troškovnika.</t>
  </si>
  <si>
    <t>Svako crpljenje podzemne, oborinske ili morske vode je uračunato u jediničnu cijenu.</t>
  </si>
  <si>
    <t>Obavezno je snimanje terena prije početka iskopa te nakon izvršenog iskopa.</t>
  </si>
  <si>
    <t>Pri iskolčenju treba posebnu pažnju posvetiti da se ostane u predmetu, vlasništvu i pravima.</t>
  </si>
  <si>
    <t>U jediničnu cijenu uračunata su također i zaštita okoline od posljedica eventualnog miniranja.</t>
  </si>
  <si>
    <t>Pravila i propisi koji se odnose na električne, telefonske, vodovodne instalacije i odvodnju moraju se poštivati za vrijeme izvođenja radova.</t>
  </si>
  <si>
    <t xml:space="preserve">Instalacije koje su u uporabi moraju se odgovarajuće zaštititi od oštećenja, ukloniti ili premjestiti kako je naznačeno ili specificirano Glavnim i Izvedbenim projektom. </t>
  </si>
  <si>
    <t>Izvoditelj radova dužan je izvjestiti nadzornog organa o položaju psotojećih električnih, telefonskih, vodovodnih instalacija i odvodnje.</t>
  </si>
  <si>
    <t>→ kompletna mobilizacija i demobilizacija gradilišta,</t>
  </si>
  <si>
    <t>→ geotehnički nadzor iskopa</t>
  </si>
  <si>
    <t>→ dovoz, otpremu i premještanje i upotrebu svih vrsta strojeva za izvedbu ovih radova</t>
  </si>
  <si>
    <t>→ potrebne razupore, potpore i mostove za prebacivanje</t>
  </si>
  <si>
    <t>→ nalaganje temelja</t>
  </si>
  <si>
    <t>→ sve transporte izvan gradilišta te održavanje pristupnih i javnih puteva i cesta,</t>
  </si>
  <si>
    <t>→ sve horizontalne i vertikalne transporte unutar gradilišta do mjesta rada kao potrebna skladištenja,</t>
  </si>
  <si>
    <t>→ sav potreban rad i materijal bilo pomoćni ili osnovni</t>
  </si>
  <si>
    <t>→ radnu skelu</t>
  </si>
  <si>
    <t>→ zaštitu od posljedica miniranja.</t>
  </si>
  <si>
    <t>→ troškove osiguranja i čuvanja materijala, opreme i izvedenih radova do primopredaje,</t>
  </si>
  <si>
    <t>→ troškove čuvanja i održavanja postojećih komunalnih instalacija koje se pojave tokom iskopa. Eventualna oštećenja izvođač mora sanirati o svom trošku.</t>
  </si>
  <si>
    <t>→ sve troškove crpljenja atmosferske i podzemne vode, te održavanje jame u suhom stanju,</t>
  </si>
  <si>
    <t>→ čišćenje radnog prostora nakon završetka svake faze rada te prijenos otpadnog   materijala na gradsku deponiju na udaljenosti u krugu 10km.</t>
  </si>
  <si>
    <r>
      <t>Na najmanje svakih 100 m</t>
    </r>
    <r>
      <rPr>
        <vertAlign val="superscript"/>
        <sz val="9"/>
        <rFont val="Arial"/>
        <family val="2"/>
        <charset val="238"/>
      </rPr>
      <t>2</t>
    </r>
    <r>
      <rPr>
        <sz val="9"/>
        <rFont val="Arial"/>
        <family val="2"/>
        <charset val="238"/>
      </rPr>
      <t xml:space="preserve"> temeljnog tla treba obaviti kontrolna i tehnološka isitivanja stupnja zbijenosti (Sz) po Proctoru ili modula stišljivosti (Ms) kružnom pločom Ø30 cm (ovisno o vrsti materijala).</t>
    </r>
  </si>
  <si>
    <t>Debljina sloja kojeg treba zamijeniti, ako nije određeno Glavnim projektom, određuje se na pokusnoj površini, a isto se odnosi i na određivanje vrste strojeva za zbijanje i režim njihova rada.</t>
  </si>
  <si>
    <t>Izbor transportnih sredstava i načina izvršenja transporta u zavisnosti je od vrste i količine iskopanog materijala, načina njegovog utovara i istovara, udaljenosti transporta i mjesnih terenskih prilika u skladu s Glavnim projektom.</t>
  </si>
  <si>
    <t>Prije ugradbe pojedinog materijala Izvođač mora Nadzornom inženjeru predočiti prateću dokuemntaciju  i dokaze kvalitete za svaki pojedini materijal i dobiti dopuštenje za ugradbu navedenog materijala.</t>
  </si>
  <si>
    <t>NAPOMENA - FAZE GRADNJE</t>
  </si>
  <si>
    <t xml:space="preserve">Prema GEOTEHNIČKOM ELABORATU (R.N. 8601 3282 - 62/15) izrađenom u Institutu IGH d.d., Split,  potrebno je voditi računa o mogućoj pojavi slijeganja terena. </t>
  </si>
  <si>
    <t>Pod pretpostavkom da je kapacitet nosivosti dostignut sa temeljnom stopom 200 x 200 cm, može se očekivati slijeganje od oko 2 do 5 cm, koje bi se trebalo ostvariti u relativno kratkom vremenskom periodu (tijekom gradnje, cca. 3 - 6 mjeseci, od čega će se najveći dio ostvariti u prvom mjesecu gradnje koja će uzrokovati slijeganje, kako je tlo nekohezivno i neće biti dugoročnog, sekundarnog slijeganja). Izvedba slojeva od drobljenog kamena koji će se položiti kako bi se postigla visinska kota +3,60 m.n.m. imat će dominantan utjecaj na slijeganje (cca. 50 %), dok će teret od same građevine imati manji efekt na dublje slojeve; tako da će glavnina slijeganja biti realizirana u prvom mjesecu gradnje.</t>
  </si>
  <si>
    <t>U tom smislu, preporučeno je da Izvoditelj organizira gradilište na način da se dozvoli istovremen i kontinuiran rad na cijeloj površini građevine, a ne da se radovi koncentriraju na izvođenje pojedinih dijelova građevine u punoj visini. Na taj način, slijeganja će se ''aktivirati'' na cijeloj površini, što ćemo omogućiti praćenje (topografsko snimanje) slijeganja tijekom gradnje uz mogućnost, po potrebi, korekcije visinske kote podne ploče tijekom izvođenja plivajućeg poda (sloj za izravnavanje).</t>
  </si>
  <si>
    <t>Uzimajući u obzir veličinu građevine, koja će se izvoditi tijekom dužeg vremenskog perioda, sve predložene mjere za pripremu tla i praćenje slijeganja neće imati utjecaja na dovršenje radova.</t>
  </si>
  <si>
    <t>Primarnu pažnju treba posvetiti visokoj kvaliteti pripreme i nabijanja nasipa korištenjem teške mehanizacije kako bi se eliminirale, od samog početka, kritične mikro-lokacije s mogućom pojavom diferencijalnog slijeganja.</t>
  </si>
  <si>
    <t>Također, jedna od mjera može biti i postavljanje dodatne armature u kritične presjeke kako bi se spriječila pojava pukotina uzrokovanih slijeganjem.</t>
  </si>
  <si>
    <t>Kod svih vodoravnih radnih spojeva potrebno je površinu, na koju će se dobetonirati dijelovi konstrukcije druge faze, obraditi ispiranjem i ispuhivanjem smjesom zraka i vode pod pritiskom. Neposredno prije početka betoniranja dijelova konstrukcije druge faze površina radne reške premazuje se konstruktivnim ljepilom na bazi sintetičke smole za ostvarivanje veze. Svu nastavnu armaturu potrebno je zaštititi od korozije.</t>
  </si>
  <si>
    <t>Pri ugradbi i njezi betona u svim armirano-betonskim i betonskim konstrukcijama striktno se pridržavati Glavnog projekta.</t>
  </si>
  <si>
    <t>Izrada armirano-betonskih konstrukcija obuhvaća: izradu oplate, dobavu i postavljanje armature, vlaženje oplate, ubacivanje betona  i zbijanje (vibriranje) sve dok se voda ne pojavi na površini, izradu potrebnih rupa (otvora), zareza i prodora.</t>
  </si>
  <si>
    <t xml:space="preserve">Svi betonski i armiranobetonski radovi navedeni u ovom troškovniku moraju biti izvedeni stručno i u odgovarajućoj kvaliteti, točno prema Glavnom i Izvedbenom projektu, važećim hrvatskim normama i uputama nadzornog organa, te prema uzancama struke i uputama proizvođača za pojedine materijale ili sustave . </t>
  </si>
  <si>
    <t>Izvoditelj konstrukcija i elemenata od betona i armiranog betona mora voditi dokumentaciju prema Tehničkom propisu za betonske konstrukcije (N.N. 139/09) kojim dokazuje kvalitetu materijala, izvedenih radova te gotove konstrukcije te drugu dokumentaciju predviđenu Glavnim projektom.</t>
  </si>
  <si>
    <t>Prije početka izvođenja radova, izrade konstrukcije i elemenata od betona, mora se izraditi projekt betona koji sadrži:</t>
  </si>
  <si>
    <t xml:space="preserve">Za izradu betona mogu se rabiti cementi propisani normom HRN EN 197. Smiju se rabiti samo oni cementi koji imaju potvrdu sukladnosti s uvjetima odgovarajuće važeće norme, a potvrdu izdaje ovlaštena hrvatska institucija. </t>
  </si>
  <si>
    <t>Ne smije se rabiti cement koji je na betonari skladišten duže od tri mjeseca, osim ako ispitivanjima osnovnih svojstava nije potvrđeno da mu kakvoća odgovara propisanim uvjetima.</t>
  </si>
  <si>
    <t xml:space="preserve">Agregat mora biti razdvojen u najmanje tri frakcije, i treba imati potvrdu sukladnosti s uvjetima navedenih normi, koju izdaje ovlaštena hrvatska institucija. </t>
  </si>
  <si>
    <t>Vodu koja se ne koristi za piće, a koristi se za izradu betona na osnovi provedenih ispitivanja, treba kontrolirati najmanje jednom u tri mjeseca.</t>
  </si>
  <si>
    <t>Tehnički proračun mora biti proveden za sve faze rada, od spravljanja, transporta i ugradnje, do njege betona, uzimajući u obzir toplinska svojstva materijala i klimatske uvjete.</t>
  </si>
  <si>
    <t>Trajanje manipulacije i transporta svježeg betona treba svesti na minimum i uvjetovano je temeljem kriterija da u tom vremenu ne smije doći do bitnije promjene konzistencije betona.</t>
  </si>
  <si>
    <t>Transportna sredstva moraju biti takova da spriječe segregaciju od mjesta spravljanja do mjesta ugradnje betona. Transportna sredstva ne smiju se oslanjati na oplatu ili armaturu, kako ne bi dovela u pitanje njihov projektirani položaj. To mogu biti betonske pumpe, auto-mješalice i kamioni kiperi za prijevoz do 1 km.</t>
  </si>
  <si>
    <t>Definitivni plan transporta betona sa popisom svih sredstava mora Izvođač predložiti pismeno nadzornom organu na odobrenje.</t>
  </si>
  <si>
    <t xml:space="preserve">Prekidi u betoniranju dopušteni su samo na mjestima kako je to predviđeno u Izvedbenom projektu ili izričito dopušteno od nadzornog organa. </t>
  </si>
  <si>
    <t xml:space="preserve">Ukoliko se zaštita od isušivanja vrši polijevanjem, voda ne smije biti hladnija od temperature površine betona, kako ne bi došlo do ubrzavanja i diferencijalnih termičkih stezanja betona koja mogu izazvati stvaranje pukotina. </t>
  </si>
  <si>
    <t xml:space="preserve">U hladnom periodu ugrađeni beton se mora na odgovarajući način termički zaptivati. </t>
  </si>
  <si>
    <r>
      <t>Izvođač je dužan u dnevnik zavarivanja osim upisa na kojem dijelu konstrukcije je vršio zavarivanje, upisati vrstu i dimenzije elektroda ili žice za zavarivanje, naziv proizvođača i broj šarže, ime i znak varilaca, te toplotnu obradu (ukoliko se izvodila). Zavarivanje se može vršiti samo u kontroliranim uvjetima na temperaturi većoj od 0</t>
    </r>
    <r>
      <rPr>
        <sz val="9"/>
        <rFont val="Calibri"/>
        <family val="2"/>
        <charset val="238"/>
      </rPr>
      <t>°</t>
    </r>
    <r>
      <rPr>
        <sz val="9"/>
        <rFont val="Arial"/>
        <family val="2"/>
        <charset val="238"/>
      </rPr>
      <t xml:space="preserve"> C, a ako to nije moguće, treba poduzeti odgovarajuće mjere za zaštitu od vjetra i oborina te u pismenom obliku predložiti nadzornom organu navedene mjere zaštite. U tom slučaju treba u dnevnik zavarivanja upisivati temperaturu zraka i atmosferske prilike, te primijenjene zaštitne mjere (temperaturu predgrijavanja, termičku obradu i slično). Nadzorni inženjer treba upisom i potpisom u dnevnik zavarivanja ustanoviti da je Izvođač predočio naprijed navedenu dokumentaciju i odobriti radove na zavarivanju.</t>
    </r>
  </si>
  <si>
    <t>Izvođač radova treba pozvati Nadzornog inženjera da izvrši kontrolu priprema zavarivanja, kao i kontrolu samog zavarivanja za svaku pojedinu fazu te da posebno ustanovi i odobri nastavak radova slijedeće faze. Izvođač radova je dužan izvršiti kontrolu šavova poslije zavarivanja, i to zavarivanjem i izmjerama, kao i radiografskom kontrolom, koja je predviđena za pojedinu kvalitetu vara. Rezultate kontrole treba staviti Nadzornom inženjeru na uvid, kako bi se ustanovilo da su varovi izvedeni prema propisanim dimenzijama te da zadovoljavaju u pogledu tolerancije mjera i oblika kao i kvalitete vara.</t>
  </si>
  <si>
    <t>Nadzorni inženjer treba upisom i potpisom u građevinski dnevnik izvršiti prijem varova, odnosno narediti proširenje radiografske kontrole, doradu i obradu varova, ukoliko rezultati kontrole pokažu nezadovoljavajuću kvalitetu.</t>
  </si>
  <si>
    <t>Nakon izrade čelične konstrukcije u radionici, treba izvršiti pregled i prijem konstrukcije, o čemu treba sastaviti zapisnik. Zapisnikom treba biti ustanovljeno da je izrađena konstrukcija, kao i pojedini dijelovi, dimenzija i oblika prema Izvedbenom projektu, a odstupanja mjera i oblika su u granicama dopuštenih vrijednosti prema važećim propisima. Prijemu konstrukcije u radionici trebaju prisustvovati predstavnik Izvođača i Nadzorni inženjer. Izvođač radova treba prilikom primopredaje konstrukcije predati i svu dokumentaciju koja je za takvu vrstu konstrukcije propisana, a što treba evidentirati u zapisniku.</t>
  </si>
  <si>
    <t>Prilikom probne montaže, Izvođač radova i Nadzorni inženjer trebaju izvršiti pregled i ustanoviti da je konstrukcija izrađena od čelika propisane kvalitete i dimenzija, te da se prilikom probne montaže ustanovilo da se montaža može izvršiti jednostavno (bez pritezanja silom), te da konstrukcija ima potrebna nadvišenja. O tom pregledu treba sastaviti zapisnik i izvršiti upis u građevinski dnevnik.</t>
  </si>
  <si>
    <t>MONTAŽA ČELIČNE KONSTRUKCIJE
Prije početka montaže čelične konstrukcije potrebno je obaviti geodetsku kontrolu izvedene sidrene konstrukcije ili drugih dijelova konstrukcije na koje se montira čelična konstrukcija.
Kontrola treba obuhvatiti: 
- položaj dijela konstrukcije u prostoru, a prema Izvedbenom projektu,
- podatke o stalnim točkama,
- zapisnik o preuzimanju podataka i rezultata mjerenja, kojeg potpisuju Izvođač radova i Nadzorni inženjer.</t>
  </si>
  <si>
    <t xml:space="preserve">Prije početka radova na montaži, Izvođač radova treba izraditi i Nadzornom inženjeru dostaviti na uvid slijedeću dokumentaciju :
- plan organizacije i uređenja gradilišta,
- popis opreme za izvođenje radova na montaži,
- projekt montaže čelične konstrukcije, koji mora sadržavati dokaz stabilnosti konstrukcije u pojedinim fazama montaže, te dokaz nosivosti i stabilnosti, odnosno nepromjenjivosti oblika montiranog dijela konstrukcije u svim fazama montaže,
- plan kontrole u svim fazama montaže (geodetska kontrola),
- ime i stručnu spremu, te dokaz o položenom stručnom ispitu osobe odgovorne za montažu zavarivanjem,
- tehnologiju, plan zavarivanja s planom kontrole varova (isto kako je navedeno za radove pri izradi čelične konstrukcije zavarivanjem),
- projekt skele,
- vremenski plan izvođenja radova na montaži.
</t>
  </si>
  <si>
    <t>Nakon što je dobio na uvid navedenu dokumentaciju, Nadzorni inženjer će upisom i potpisom u građevinski dnevnik odobriti radove na montaži čelične konstrukcije.</t>
  </si>
  <si>
    <t>Prije početka radova na montaži, Izvođač radova treba izvršiti pregled dopremljenog materijala na gradilištu, ustanoviti da li je prilikom transporta došlo do oštećenja, te dijelove koji su neznatno oštećeni popraviti, a u slučaju većih oštećenja oštećene dijelove ojačati ili zamijeniti. Predloženi popravak treba u pismenom obliku dostaviti na uvid Nadzornom inženjeru, o čemu je isti dužan sastaviti zapisnik. Nakon sanacije dijelova konstrukcije ili sklopova čelične konstrukcije, treba izvršiti ponovni pregled, što treba upisati u građevinski dnevnik.</t>
  </si>
  <si>
    <t>Dijelove i sklopove čelične konstrukcije na gradilištu treba propisno uskladištiti, sortirati, obilježiti i zaštititi od eventualnog oštećenja. Dijelovi konstrukcije ne smiju se odlagati neposredno na zemlju, nego na drvene grede i sl. Kada se ustanovi da su dijelovi ili sklopovi čelične konstrukcije sortirani i propisno uskladišteni, eventualna oštećenja sanirana, a teren za montažu propisno pripremljen, upisom i potpisom u građevinski dnevnik Nadzorni inženjer će odobriti početak montaže.</t>
  </si>
  <si>
    <t>Kod postavljanja konstrukcije na ležište, Izvođač treba izvršiti dotjerivanje konstrukcije u položaj koji je predviđen Izvedbenim projektom, te pozvati Nadzornog inženjera da izvrši pregled i odobri nastavak montaže, odnosno ugrađivanje mikrobetona pod ležajeve i oko sidara.</t>
  </si>
  <si>
    <t>Nakon završene montaže, Izvođač radova je dužan izvršiti izmjeru i geodetsku kontrolu montirane čelične konstrukcije, kao i kontrolu spojeva. Dužan je pozvati Nadzornog inženjera da izvrši pregled konstrukcije, te mu uručiti rezultate izmjera i geodetske kontrole konstrukcije i spojeva.</t>
  </si>
  <si>
    <t>Nadzorni inženjer treba ustanoviti da li je prilikom montaže došlo do odstupanja, da su odstupanja odobrena, da li su svi spojevi izvedeni prema Izvedbenom projektu, te da li je došlo do oštećenja konstrukcije. O izvršenom pregledu treba sastaviti zapisnik. Zapisniku treba priložiti propisanu dokumentaciju (radioničke nacrte, projekt montaže, izjave o svojstvima o osnovnim i spojnim materijalima kod izrade i montaže, certifikate varilaca, dokumente o kontroli spojeva, zapisnike o kontroli i prijemu konstrukcije u radionicama i drugo).</t>
  </si>
  <si>
    <t>ZAŠTITA ČELIČNE KONSTRUKCIJE OD KOROZIJE I POŽARA
Izvođač radova treba prije početka radova dostaviti Nadzornom inženjeru na uvid sve podatke o sredstvima koja će se upotrijebiti za čišćenje površina čelične konstrukcije, kao i tehnologiju čišćenja i zaštite od korozije. Nadalje, Izvođač treba omogućiti pregled pripremljenih mjesta na kojima će se vršiti čišćenje, kao i mjesta na kojima će očišćeni dijelovi konstrukcije biti uskladišteni do početka radova. Nadzorni inženjer mora nakon izvršenog pregleda upisom i potpisom u građevinski dnevnik odobriti radove na čišćenju i zaštiti površina od korozije. Sam postupak čišćenja treba predložiti Izvođač (mlazom, plamenom, kemijski ili ručno), kao i postupke odmašćivanja, otprašivanja i prethodne zaštite.</t>
  </si>
  <si>
    <t>Nakon što je sistem zaštite u cjelini izveden, Izvođač radova treba Nadzornom inženjeru dostaviti na uvid dokumentaciju o upotrijebljenim materijalima (certifikate i rezultate kontrole uzoraka), rezultate mjerenja debljine pojedinačnih slojeva cinka, rezultate mjerenja stupnja prijanjanja premaza, moguće nakupine cinka i drugo.</t>
  </si>
  <si>
    <t>Nadzorni inženjer treba izvršiti pregled i ustanoviti da li su provedena mjerenja i provjere zadovoljili uvjete specifikacije i propisa, da li je u cjelini završena zaštita konstrukcije, te da li su zaštićena sidra i vijci, kao i gornje površine betonskih dijelova i dodirne površine u spojevima čelika s drugim materijalima. O pregledu treba sastaviti zapisnik, u kojem treba ustanoviti i da li je konstrukcija u cjelini zaštićena od korozije na način propisan u specifikaciji radova i propisima.</t>
  </si>
  <si>
    <t xml:space="preserve"> -dobavu, transport i montažu svih elemenata, spojeva i spojnih sredstava</t>
  </si>
  <si>
    <t xml:space="preserve"> -ovjeru usklađenosti razrade izvedbene dokumentacije s Glavnim i Izvedbenim projektom</t>
  </si>
  <si>
    <t xml:space="preserve"> -antikorozivna zaštita u skladu s Glavnim projektom</t>
  </si>
  <si>
    <t xml:space="preserve"> -potrebna vatrootpornost čeličnih stavki konstrukcije postiže se vatrootpornim zaštitnim premazom, oblaganjem vatrootpornim oblogama u skladu s normamom iz skupine HRN DIN 4102 ili odgovarajućom HRN EN normom (EUROCODE).</t>
  </si>
  <si>
    <t xml:space="preserve">→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</si>
  <si>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 xml:space="preserve">→ izvedba betonske mase u betonari,
→ dostava na gradilište,                                                                                                                     </t>
  </si>
  <si>
    <t>→ zaštitu betonskih i AB konstrukcija od djelovanja atmosferilija i temperaturnih utjecaja,
→ betoniranje u vodi
→ uzimanje potrebnih uzoraka,
→ ispitivanje materijala s predočenjem isprave o sukladnosti,
→ čišćenje u tijeku izvođenja i nakon završetka svih radova,</t>
  </si>
  <si>
    <t>Jedinična cijena oplate sadržava:</t>
  </si>
  <si>
    <t>Jedinična cijena betonskih radova sadržava:</t>
  </si>
  <si>
    <t>→ vlaženje i premazivanje oplate i mazanje kalupa,                                                                    
→ pregled oplate od strane Izvođača i Nadzornog inženjera prije početka betoniranja
→ montaža oplate, sa svim potrebnim horizontalnim i vertikalnim transportima,
→ potrebna radna skela i podupiranje,</t>
  </si>
  <si>
    <r>
      <t>→ skidanje oplate, 
→ popravak neravnina na elementima u glatkoj oplati,
→ zatvaranje rupa, otvora, montažnih spojeva, šliceva oko instalacija i sl,</t>
    </r>
    <r>
      <rPr>
        <sz val="9"/>
        <color indexed="10"/>
        <rFont val="Arial"/>
        <family val="2"/>
        <charset val="238"/>
      </rPr>
      <t/>
    </r>
  </si>
  <si>
    <t xml:space="preserve">→ uzimanje potrebnih uzoraka,
→ ispitivanje materijala uz predočenje ispava o sukladnosti,
→ čišćenje tijekom i po završetku izvođenja svih radova,
→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</si>
  <si>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Armatura mora biti u položaju predviđenom Izvedbenim projektom i u potpunosti obuhvaćena betonom.</t>
  </si>
  <si>
    <t>Pregled postavljene armature vrši Nadzorni inženjer na građevini.</t>
  </si>
  <si>
    <t xml:space="preserve">Za armiranje betonskih konstrukcija i elemenata koriste se čelici za armiranje, koji trebaju zadovoljavati uvjete norme EN 10080 i uvjete Glavnog i Izvedbenog projekta. </t>
  </si>
  <si>
    <t>Čelik za armiranje betona treba rezati i savijati prema specifikacijama u Izvedbenom projektu.</t>
  </si>
  <si>
    <t>Rukovanje, skladištenje i zaštita armature treba biti u skladu sa zahtjevima tehničkih specifikacija koje se odnose na čelik za armiranje, Izvedbenog projekta te odredbama Priloga B Tehničkog propisa za betonske konstrukcije (N.N. 139/09).</t>
  </si>
  <si>
    <t>Armatura se ugrađuje u armiranobetonsku konstrukciju prema Izvedbenom projektu, normi HRN EN 13670 i normama na koje ta norma upućuje.</t>
  </si>
  <si>
    <t>Prije početka ugradnje, Izvođač mora prema normi HRN EN 13670 pregledati armaturu. Prilikom transporta armature od armiračnice ili radionice do gradilišta, armatura mora biti vezana i označena po stavkama i pozicijama u skladu s Izvedbenim projektom.</t>
  </si>
  <si>
    <t xml:space="preserve">Ukoliko je onemogućena nabava određenih profila zamjena se vrši uz odobrenje Nadzornog inženjera. </t>
  </si>
  <si>
    <t>Postavljenu armaturu prije betoniranja dužan je osim rukovodioca gradilišta pregledati i Nadzorni inženjer i to upisati u građevinski dnevnik.</t>
  </si>
  <si>
    <t>Armirački radovi se u svemu moraju izvoditi prema HRN BS, važećim propisima i standardima.</t>
  </si>
  <si>
    <t>→ ugradba prefabriciranih nastavaka posebno se obračunava, ali se izvodi uz armiračke radove</t>
  </si>
  <si>
    <t>→ uzimanje izmjera na objektu</t>
  </si>
  <si>
    <t>→ razrada izvedbene dokumentacije u skladu sa konačnom preciznom izmjerom.</t>
  </si>
  <si>
    <t>→ sva bušenja postojeće konstrukcije za postavljanje ankera i postavljanje ankera.</t>
  </si>
  <si>
    <t>→ sva varenja armature, međusobna ili varenja za čeličnu konstrukciju</t>
  </si>
  <si>
    <t>→ savijanje u središnjem savijalištu te transport do gradilišta i dobavu svog potrebnog materijala s
     transportom na gradilište                                                                                                                                               
→ pregled armature prije savijanja i sječenja sa čišćenjem od hrđe, masnoće i ostalih nečistoća te sortiranjem,</t>
  </si>
  <si>
    <t>→ sječenje, ravnanje i savijanje armature na gradilištu sa horizontalnim transportom do mjesta savijanja te
     horizontalnim i vertikalnim transportom do mjesta vezanja i ugradnje,</t>
  </si>
  <si>
    <t>→ postavljanje i vezanje armature točno prema armaturnim nacrtima, sa podmetanjem podložaka, kako bi se
     osigurala potrebna udaljenost između armature i oplate,</t>
  </si>
  <si>
    <t>→ pregled armature od strane izvođača i Nadzornog inženjera prije početka betoniranja.</t>
  </si>
  <si>
    <t>Obračun ugrađene armature vrši se po kg bez obzira na profil. U troškovniku je dana procjena količine armature temeljena na statičkog proračunu u Glavnom projektu. Detaljni iskaz armature dati će se u sklopu Izvedbenog projekta armature za svaki pojedini konstruktivni element. Preciznost postave: s točnošću od 3 % u odnosu na projektirano stanje (razmaci i preklopi). Ovi opći uvjeti mijenjaju se ili nadopunjuju opisom pojedine stavke troškovnika.</t>
  </si>
  <si>
    <t>Kod izvedbe čeličnih konstrukcija kompletan rad, kao i sav osnovni i pomoćni materijal, mora u svemu odgovarati važećim tehničkim propisima za pojedine vrste radova i važećim hrvatskim normama tj. propisanim tehničkim svojstvima, ocjenama sukladnosti i dokazima uporabljivosti građevnih proizvoda (prema Zakonu o građevnim proizvodima). Izvođač se dužan pridržavati Tehničkog propisa za čelične konstrukcije, mjerodavnih hrvatskih normi (EUROCODE), te statičkog proračuna. Sva čelična konstrukcija mora zadovoljavati vatrootpornost zahtijevanu Elaboratom zaštite od požara.
Sva čelična konstrukcija i pripadajući radovi moraju biti izvedeni u skladu s Glavnim projektom, zakonom i propisima i u skladu s dobrom inženjerskom i operativnom praksom.
Korišteni materijal mora biti u skladu s hrvatskim propisima (Zakon o standardizaciji, NN 53/91, 26/93, 44/95).</t>
  </si>
  <si>
    <t>Kovani, zavareni ili savijeni dijelovi konstrukcije ne smiju biti spaljeni, cijepati se ili imati pukotine.
Čvorovi i zglobovi moraju biti izvedeni s punim oslabljenim profilima.
Po završetku, svi radovi moraju biti očišćeni u radionici od hrđe i masti i premazani s minimalnim (temeljni premaz) ili njemu jednakim premazom.
DIjelovi koji se ugrađuju u zidove moraju biti dvostruko premazani.
Ako je bilo koji dio stavke, nacrta ili detalja nejasan, Izvođač mora zatražiti pojašnjenje od Nadzornog inženjera.
U slučaju kolizije u troškovničkom opisu  i Izvedbenom projektu, mjerodavan je Izvedbeni projekt.
Cijena mora uključivati naknadu za mjerenje, označavanje, izradu utora, montažu i privremeno fiksiranje strukturalnih elemenata tako da ne dođe do pomicanja tijekom postavljanja na sidra ili neke druge vrsta pričvršćenja. Cijena uključuje i svu potrebnu opremu i materijal za montažu (vijke, trnove, itd.) kao i uklanjanje krhotina i svog stranog materijala uzrokovanog izvedbom.</t>
  </si>
  <si>
    <t>Vodonepropusnost svih elemenata postiže se postavljanjem plastičnih zaptivki na bazi poliestera.
Prije montaže materijala, dokumentacija propisana zakonom - Izjava o svojstvima, certifikati i drugi dokazi propisani zakonom moraju biti dostavljeni Nadzornom inženjeru.</t>
  </si>
  <si>
    <t>IZRADA ČELIČNE KONSTRUKCIJE
Prije početka radova na izradi čelične konstrukcije, izvođač treba projektantu konstrukcije i nadzornom inženjeru dostaviti na uvid radioničke nacrte (izrađene na osnovi Izvedbenog projekta), koje je dužan pribaviti o svom trošku.</t>
  </si>
  <si>
    <t>Nadzorni inženjer treba ustanoviti da li su u radioničkim nacrtima navedeni svi elementi na osnovu kojih se može izraditi čelična konstrukcija. Nadzorni inženjer treba pregled radioničkih nacrta evidentirati u radioničkom dnevniku, uz eventualne primjedbe.</t>
  </si>
  <si>
    <t>Izvođač radova treba materijale za čeličnu konstrukciju dobavljati iz onih željezara koje vrše periodično ispitivanje proizvoda. Prije izrade čelične konstrukcije izvođač mora na skladištu imati složene i bojom obilježene čelike ovisno o kvaliteti. Svi čelici moraju biti označeni propisanom oznakom proizvođača iz koje se može osim naziva proizvođača ustanoviti stanje, isporuka i broj šarže. Čelici koji nemaju oznaku proizvođača i broj šarže, ne mogu se upotrijebiti za izradu čelične konstrukcije.</t>
  </si>
  <si>
    <t>Ukoliko na tržištu nema čelika kvalitete i dimenzije propisane specifikacijom, izvođač treba nadzornom inženjeru predložiti materijal koji namjerava upotrijebiti za izradu čelične konstrukcije. Nadzorni inženjer će unijeti promjenu u radionički dnevnik.</t>
  </si>
  <si>
    <t>Kod izrade dijelova čelične konstrukcije zavarivanjem u radionici, izvođač treba Nadzornom inženjeru predložiti tehnologiju zavarivanja, te priložiti popis svih uređaja, strojeva, alata i opreme, s dokazom da odgovaraju HRN, odnosno da suispitani od ovlaštenih ustanova. Nadalje, treba Nadzornom inženjeru u pismenom obliku dostaviti ime, stručnu spremu i dokaz o položenom stručnom ispitu osobe odgovorne za pravilnu primjenu i izvršenje varilačkih radova (rukovodilac radova na zavarivanju).</t>
  </si>
  <si>
    <t>Radovima na zavarivanju izvođač može pristupiti kada Nadzorni inženjer odobri plan zavarivanja, kojega je dužan sastaviti izvođač radova. U planu zavarivanja treba navesti oblik žlijeba, broj slojeva varova, vrstu elektroda, odnosno žica za zavarivanje, s dimenzijama, način zavarivanja, redoslijed i položaj zavarivanja, te vrstu i način toplotne obrade. Kod automatskog zavarivanja potrebno je navesti i napon struje za zavarivanje kao i brzinu zavarivanja, vrstu zaštitnog praška i slično.</t>
  </si>
  <si>
    <t xml:space="preserve">Kod vodoravnih radnih spojeva, po završetku betoniranja (kada beton dobije odgovarajuću čvrstoću tj. u vremenu od početka do završetka vezivanja betona) potrebno je površinu na koju će se dobetonirati sljedeća faza obraditi ispiranjem i ispuhivanjem smjesom zraka i vode pod pritiskom. Nakon montiranja armature i oplate potrebno je ponovno očistiti površinu vertikalne radne reške te ispuhati smjesom zraka i vode. </t>
  </si>
  <si>
    <t xml:space="preserve">Sa ugradnjom betona može se započeti tek kada je oplata i armatura definitivno postavljena i kada je Nadzorni inženjer to dopustio upisom u građevinski dnevnik. </t>
  </si>
  <si>
    <t>Čvrstoća betona određuje se klasom betona, a Izvođač se mora strogo pridržavati klase betona za pojedine konstrukcije, označene u statičkom proračunu u Glavnom projektu.</t>
  </si>
  <si>
    <t>Oplata treba osigurati betonu traženi oblik dok ne očvrsne. Kad je oplata sastavni dio konstrukcije iIi njezina elementa i ostaje ugrađena u konstrukciji, treba provjeriti njezinu trajnost. 
Ako takva oplata ili dio oplate ne utječe na nosivost konstrukcije, treba provjeriti da njezin utjecaj na konstrukciju nije štetan.
Ako sredstva za učvrsćivanje oplate prolaze kroz beton, ne smiju štetno djelovati na beton.
Oplatu treba tako izvesti da ju je moguće lako skinuti, bez oštećenja betona.
Unutrašnje stranice oplate moraju biti čiste i, prema potrebi, premazane zaštitnim sredstvom.</t>
  </si>
  <si>
    <t>REKAPITULACIJA:</t>
  </si>
  <si>
    <t>GRAĐEVINSKO - OBRTNIČKI RADOVI</t>
  </si>
  <si>
    <t>UKUPNO  (bez PDV-a):</t>
  </si>
  <si>
    <t xml:space="preserve"> + PDV (25%)</t>
  </si>
  <si>
    <t>SVEUKUPNO  (s PDV-om):</t>
  </si>
  <si>
    <t>III.</t>
  </si>
  <si>
    <t>IV.</t>
  </si>
  <si>
    <t>V.</t>
  </si>
  <si>
    <t>REKAPITULACIJA GRAĐEVINSKO-OBRTNIČKIH RADOVA</t>
  </si>
  <si>
    <t>GRAĐEVINSKO-OBRTNIČKI RADOVI UKUPNO:</t>
  </si>
  <si>
    <t>GRAĐEVINSKO-OBRTNIČKI RADOVI</t>
  </si>
  <si>
    <t>Obračun po m2</t>
  </si>
  <si>
    <t>Obračun po m2.</t>
  </si>
  <si>
    <t>Obračun po komadu.</t>
  </si>
  <si>
    <t>m1</t>
  </si>
  <si>
    <t>Stavka uključuje:
- dobavu, pripremu i ugradnju materijala
- sav rad i alat
- potrebne pokretne skele</t>
  </si>
  <si>
    <t>Obračun po kompletu.</t>
  </si>
  <si>
    <t>I.2.</t>
  </si>
  <si>
    <t>Izvođač je dužan na mjestima montaže ormarića opreme ili sl. izvesti dodatnu podkonstrukciju.</t>
  </si>
  <si>
    <t>U cijeni stavke uračunat je sav potreban pribor i spojna sredstva, uglovni profil na sudaru s obodnim zidovima i izrezivanje svih potrebnih otvora.</t>
  </si>
  <si>
    <t>Površine koje će se opločiti premazati impregnacijskim sredstvom prema uputi proizvođača.</t>
  </si>
  <si>
    <t>Sve spojeve ploča međusobno i s obodnim konstrukcijama brtviti nepropusno kitom, a na sudare ploča s drugim materijalima postaviti razdjelnu traku.</t>
  </si>
  <si>
    <t>I.8.</t>
  </si>
  <si>
    <t>I.8.1.</t>
  </si>
  <si>
    <t>Obračun po m1.</t>
  </si>
  <si>
    <t>I.10.</t>
  </si>
  <si>
    <t>I.10.1.</t>
  </si>
  <si>
    <t>Napomena:</t>
  </si>
  <si>
    <t>I.12.</t>
  </si>
  <si>
    <t>I.12.1.</t>
  </si>
  <si>
    <t>KERAMIČARSKI RADOVI</t>
  </si>
  <si>
    <t>12.</t>
  </si>
  <si>
    <t>popravak štete učinjene na svojim ili tuđim radovima pri radu iz nepažnje.</t>
  </si>
  <si>
    <t>SOBOSLIKARSKI RADOVI</t>
  </si>
  <si>
    <t>Uljučivo sav materijal, radne skele i podeste i čišćenje.</t>
  </si>
  <si>
    <t xml:space="preserve">Obračun po m2 vertikalne projekcije površine skele. </t>
  </si>
  <si>
    <t>BRAVARSKI RADOVI</t>
  </si>
  <si>
    <t>I.8.2.</t>
  </si>
  <si>
    <t>I.8.3.</t>
  </si>
  <si>
    <t>FASADERSKI RADOVI</t>
  </si>
  <si>
    <t>OPĆE NAPOMENE:</t>
  </si>
  <si>
    <t>0. OPĆE NAPOMENE</t>
  </si>
  <si>
    <t>Stavke  troškovnika  obuhvaćaju konačno dovršenje radova definiranih po količini i kakvoći. Cijena pojedine stavke je konačna cijena za realizaciju pojedine troškovničke stavke, te obuhvaća i sve radnje koje u stavci nisu posebno navedene, a neophodne su za izvedbu pojedine stavke do potpune funkcionalne i pogonske gotovosti.</t>
  </si>
  <si>
    <t>Količine radova koje nakon dovršenja cjelokupnog posla nije moguće provjeriti neposredno izmjerom, treba po izvršenju pojedinog takvog rada preuzeti od izvoditelja nadzorni inženjer, uz dostavu dokaznog materijala i fotodokumentacije. Svi radovi koji bi se izveli protivno opisanom postupku neće biti uzeti u obzir prilikom obračuna od strane nadzora i naručitelja.</t>
  </si>
  <si>
    <t xml:space="preserve">O ispitivanjima i pregledima vodi se posebna evidencija. </t>
  </si>
  <si>
    <t>Jedinične cijene su nepromjenjive i  primijenit će se na izvedene radove bez obzira u kojem postotku dođe do odstupanja od količina u ovom troškovniku. Jedinične cijene obuhvaćaju sav rad, gradivo i organizaciju u cilju izvršenja radova u potpunosti i u skladu sa projektom i opisanim stavcima troškovnika, a sve sukladno opisu u općim uvjetima uz troškovnik.  Nadalje, sve jedinične cijene za pojedine vrste radova sadrže i sve one posredne troškove koji nisu iskazani u troškovniku, ali su neminovni za izvršenje radova predviđenih projektom, te su isti eksplicite navedeni u općim uvjetima uz troškovnik.</t>
  </si>
  <si>
    <t>Svako samovoljno odstupanje od projekta izvoditelj preuzima na vlastiti rizik i snosi sve rezultirajuće direktne i indirektne troškove koji nastanu kao posljedica njegovih izmjena tijekom gradnje.</t>
  </si>
  <si>
    <t>Izvoditelj je u obavezi izraditi radioničku dokumentaciju za čeličnu konstrukciju, sve bravarske, stolarske i čelične elemente, detalje i sheme svih stavaka u projektu.</t>
  </si>
  <si>
    <t>1. ZAJEDNIČKI OBRAČUNSKO-TEHNIČKI UVJETI</t>
  </si>
  <si>
    <t xml:space="preserve">Ovi zajednički obračunsko - tehnički uvjeti su sastavni dio općih uvjeta za pojedine vrste radova.
</t>
  </si>
  <si>
    <t>U cijene su također uključena sva druga davanja kao i pripomoći kod izvedbe obrtničkih radova i proizvoda; zatim sva potrebna ispitivanja materijala radi postizanja traženih svojstava, kvalitete i čvrstoće.</t>
  </si>
  <si>
    <t>2. UZORCI, PROSPEKTI, RADIONIČKI I KOMPOZITNI NACRTI, PROJEKTI</t>
  </si>
  <si>
    <t>Izvođač će pokazati uzorke, prospekte, radioničke i ostale nacrte, koji su specificirani u ovom popisu i na način koji je ovdje naveden bez obzira na da li su navedeni u općim opisima ili u pojedinim stavkama troškovnika.</t>
  </si>
  <si>
    <t>Odabrani i odobreni uzorci biti će od nadzornog inženjera označeni i moći će se uptrijebiti na radovima.  Svi ostali materijali i oprema koja se ugrađuje u objekt moraju u potpunosti odgovarati odobrenim uzorcima, prospektima i nacrtima. Nadzorni inženjer ima pravo i dužnost zatražiti uklanjanje s gradilišta bilo kojeg materijala, opreme ili njezinog dijela, koji ne odgovara tom zahtjevu. Takvo uklanjanje dužan je izvođač izvršiti o svom trošku.</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</si>
  <si>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inženjer ili projektant. Izvođaču neće biti priznati nikakvi dodatni ili naknadni radovi koji proizađu iz neusklađenosti ili nekoordiniranosti između njegovih podizvođača, te će svaki ispravak i korekciju tako neusklađenih radova izvesti o svom trošku.</t>
  </si>
  <si>
    <t>3. PRIVREMENI OBJEKTI, OPREMA I INSTALACIJE</t>
  </si>
  <si>
    <t>4. ČIŠĆENJA</t>
  </si>
  <si>
    <t>5. UKLANJANJE OTPADAKA</t>
  </si>
  <si>
    <t>6. ČUVANJE MATERIJALA</t>
  </si>
  <si>
    <t>7. ZAVRŠETAK RADOVA</t>
  </si>
  <si>
    <t>Po završetku radova teren i svi djelovi građevine moraju biti ostavljeni u čistom i urednom stanju, tj. vraćeni u prvobitno stanje koje će udovoljiti pregledu i odobrenju nadzornog inženjera.</t>
  </si>
  <si>
    <t>8. PRIMOPREDAJA RADOVA</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</si>
  <si>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 prilikom tehničkog pregleda.</t>
  </si>
  <si>
    <t>OPĆI  UVJETI ZA IZVOĐENJE GRAĐEVINSKIH RADOVA, PRIPREMNIH RADOVA,  UREĐENJE GRADILIŠTA   I   POMOĆNIH  RADOVA</t>
  </si>
  <si>
    <t>UREĐENJE GRADILIŠTA</t>
  </si>
  <si>
    <t>prostorije za urede,</t>
  </si>
  <si>
    <t>gradilište osigurati ogradom ili drugim posebnim elementima za sigurnost ljudi i zaštitu prometa i objekata,</t>
  </si>
  <si>
    <t>postaviti natpisnu ploču  od cca 3,5 x 2,5 metra,</t>
  </si>
  <si>
    <t>postaviti potreban broj urednih skladišta, pomoćnih radnih prostorija, nadstrešnica, odrediti i urediti prometne i parkirne površine za radne i teretne automobile, opremu, građevinske strojeve  i sl., te opremu i objekte za rastresiti i habasti građevinski materijal,</t>
  </si>
  <si>
    <t>Izvoditelj je dužan gradilište sa svim prostorijama i cijelim inventarom redovito održavati i čistiti,</t>
  </si>
  <si>
    <t>Sve materijale izvoditelj mora redovito i pravovremeno dobaviti da ne dođe do bilo kakvog zastoja gradnje,</t>
  </si>
  <si>
    <t>U kalkulacije izvoditelj mora prema ponuđenim radovima uračunati ili posebno ponuditi eventualne zaštite za zimski period građenja, kišu ili sl.</t>
  </si>
  <si>
    <t>Izvoditelj je dužan svu površinsku vodu u granicama gradilišta na svim nižim nivoima redovito odstranjivati,</t>
  </si>
  <si>
    <t>Na gradilištu mora postojati stalna čuvarska služba za cijelo vrijeme trajanja gradnje također uračunata u faktor,</t>
  </si>
  <si>
    <t>Gradilište mora biti po noći dobro osvijetljeno,</t>
  </si>
  <si>
    <t>Izvoditelj je dužan uz shemu organizacije gradilišta dostaviti i spisak sve mehanizacije i opreme koja će biti na raspolaganju gradilišta, te satnice za rad i upotrebu svakog stroja,</t>
  </si>
  <si>
    <t>Pod tim nazivom se podrazumijeva samo cijena materijala tj. dobavna cijena i to kako glavnog materijala, tako i pomoćnog, veznog i slično. U tu cijenu uključena je i cijena transportnih troškova bez obzira na prijevozno sredstvo sa svim prijenosima, utovarima i istovarima, te uskladištenje i čuvanje na gradilištu od uništenja (prebacivanje, zaštita i slično). Tu je uključeno i davanje potrebnih uzoraka kod izvjesnih vrsta materijala.</t>
  </si>
  <si>
    <t>RAD</t>
  </si>
  <si>
    <r>
      <t>U kalkulaciji rada treba uključiti sav rad, kako glavni, tako i pomoćni, te sav unutarnji transport. Ujedno treba uključiti sav rad oko zaštite gotovih konstrukcija i dijelova objekta od štetnog utjecaja vrućine, hladnoće i slično.</t>
    </r>
    <r>
      <rPr>
        <b/>
        <sz val="11"/>
        <rFont val="Helvetica Neue"/>
        <family val="2"/>
        <charset val="238"/>
      </rPr>
      <t xml:space="preserve"> </t>
    </r>
  </si>
  <si>
    <t>SKELE</t>
  </si>
  <si>
    <t xml:space="preserve">Sve lake, pokretne, pomoćne  skele,  bez obzira na visinu, ulaze u jediničnu cijenu dotičnog rada, osim fasadne skele za obradu fasade, koja se obračunava kao posebna stavka. Skela mora biti na vrijeme postavljena kako ne bi nastao zastoj u radu. Pod pojmom skela podrazumijeva se i prilaz istoj, te ograda. Kod zemljanih radova u jediničnu cijenu ulaze razupore, te mostovi za prebacivanje iskopa većih dubina. Ujedno su tu uključeni i prilazi, te mostovi za betoniranje konstrukcije i slično. </t>
  </si>
  <si>
    <t>OPLATA</t>
  </si>
  <si>
    <t xml:space="preserve">Kod izrade oplate predviđeno je podupiranje, uklještenje, te postava i skidanje iste. U cijenu ulazi kvašenje oplate prije betoniranja, kao i mazanje limenih i/ili drvenih kalupa. Po završetku betoniranja, sva se oplata nakon određenog vremena mora očistiti i sortirati. </t>
  </si>
  <si>
    <t>IZMJERE</t>
  </si>
  <si>
    <t>ZIMSKI I LJETNI RAD</t>
  </si>
  <si>
    <t>A. GRAĐEVINSKI  RADOVI</t>
  </si>
  <si>
    <t>Prije početka zemljanih radova obvezno iskolčiti gabarite objekta, te po potrebi postaviti druge potrebne oznake, označiti stalne visine, te snimiti postojeći teren.</t>
  </si>
  <si>
    <t>Završen iskop temeljne jame i rovova pregleda i preuzima unaprijed određena komisija, prije početka izvođenja temelja.</t>
  </si>
  <si>
    <t>Izvođač je dužan izvesti sav rad oko iskopa (ručnog ili mehaničkog) i to do bilo koje potrebne dubine, sa svim potrebnim pomoćnim radovima, kao što je niveliranje i planiranje, nabijanje površine, obrubljivanje stranica, osiguranje od urušavanja, postava potrebne ograde, crpljenje i odstranjivanje oborinske ili procjedne vode.</t>
  </si>
  <si>
    <t>Ukoliko dode do zatrpavanja, urušavanja, odrona ili bilo koje druge štete nepažnjom izvođača (radi nedovoljnog podupiranja, razupiranja ili drugog nedovoljnog osiguranja), izvodač je dužan dovesti iskop u ispravno stanje, odnosno popraviti štetu bez posebne naknade.</t>
  </si>
  <si>
    <t>TEMELJENJE GRAĐEVINE</t>
  </si>
  <si>
    <t xml:space="preserve">BETONSKI I ARMIRANOBETONSKI   RADOVI </t>
  </si>
  <si>
    <t>Kod izvedbe betonskih i armirano betonskih radova izvoditelj se u svemu mora pridržavati:</t>
  </si>
  <si>
    <t>Obrada gornjih površina betona treba biti ravno zaribana, osim gdje se u stavci traži drugačija obrada.</t>
  </si>
  <si>
    <t>Sve visine pri izradi oplate davati, a poslije betoniranja kontrolirati instrumentom.</t>
  </si>
  <si>
    <t>Za premazivanje oplate prije betoniranja predvidjeti premaze koji se mogu obrisati sa gotove betonske površine – dužan ih je obrisati izvoditelj, tj. premaze koji se sami razgrađuju. Oplata ploha betona koji se ne žbuka, ne smije se vezati kroz beton limom ili žicom.</t>
  </si>
  <si>
    <t>Sve betone predvidjeti granulacije 0-32 mm, osim u iznimnim slučajevima ako to gustoća armature zahtjeva beton granulacije 0-16 mm.</t>
  </si>
  <si>
    <t>Sve betone na vanjskim voznim ili parkirnim površinama izvesti sa recepturom otpornom na soli i smrzavanje.</t>
  </si>
  <si>
    <t>Ukoliko su odstupanja veća od dozvoljeni izvoditelj je dužan sanaciju izvršiti o svom trošku. To se posebno odnosi na ravnost gornje površine temeljne ploče. Izvoditelj je dužan izraditi geodetsku izmjeru, te sva izbočenja preko tolerance poravnati brušenjem. Za sve udubine izvan propisane norme izvoditelj snosi trošak povečane količine asfalta.</t>
  </si>
  <si>
    <t>Sanaciju gnijezda i loših mjesta izvesti sukladno pravilima struke uz prethodno odobrenje metode i materijala od strane nadzora. Sanaciju izvoditi mokro na mokro odmah nakon skidanja oplate.</t>
  </si>
  <si>
    <t>Sanacija vidnih betona nije dozvoljena.</t>
  </si>
  <si>
    <t>U cijeni armature podrazumijeva se dobava, doprema, čišćenje od hrđe, rezanje, savijanje, privremeno skladištenje, horizontalni i vertikalni transport i montaža i vezivanje. U jediničnoj cijeni uključena je žica za vezivanje i svi potrebni distanceri.</t>
  </si>
  <si>
    <t>Betonsko željezo mora biti uredno položeno prema armaturnim nacrtima. Prije najave gotovosti pojedinog konstruktivnog elementa za kontrolu od strane nadzora, izvoditelj je dužan sam prekontrolirati svaki element, te upisom u dnevnik jamčiti ispravnost postavljene oplate i armature sukladno projektu. Pregled i preuzimanja armature vrši nadzorni inženjer, sa upisom odobrenja za betoniranje u dnevnik građenja.</t>
  </si>
  <si>
    <t>Prilikom betoniranja treba naročito paziti da armatura ostane u položaju predviđenom statičkim računom i nacrtom. Koristiti distancere za postizavanje potrebnog zaštitnog sloja. U temeljnoj ploči ispod donje zone koriste se betonski distanceri, a u pločama i zidovima PVC distanceri. Svi neophodno potrebni distanceri u gustoći propisanoj nacrtima uračunati su u jedinične cijene armature, te se neće posebno naplaćivati.</t>
  </si>
  <si>
    <t>U pravilu kod arm.betonskih radova cijena betona, oplate i betonskog željeza dane su odvojeno, a u slučajevima kada nisu posebno iskazani, jedinična cijena se odnosi na kompletan rad i materijal (beton s oplatom i armaturom), te transport do mjesta ugradnje.</t>
  </si>
  <si>
    <t>BETON</t>
  </si>
  <si>
    <t>Kontrola konzistencije obavlja se na gradilištu, te u slučaju odstupanja na više beton se ne ugrađuje, u slučaju odstupanja na manje moguće je dodavanje kompatibilnog aditiva na gradilištu uz odobrenje tehnologa. Detaljni program dužan je izvoditelj definirati projektom betona, a sve u skladu sa programom kontrole kvalitete propisanim projektom.</t>
  </si>
  <si>
    <t>sastav betonskih mješavina, količine i tehničke uvjete za projektiranje klase betona</t>
  </si>
  <si>
    <t>plan betoniranja, organizaciju i opremu</t>
  </si>
  <si>
    <t>način transporta i ugradnje betonske mješavine</t>
  </si>
  <si>
    <t>način njegovanja ugrađenog betona</t>
  </si>
  <si>
    <t>program kontrolnih ispitivanja sastojaka betona</t>
  </si>
  <si>
    <t>program kontrole betona, uzimanja uzoraka i ispitivanja betonske mješavine i betona po  partijama</t>
  </si>
  <si>
    <t xml:space="preserve">projekt skela </t>
  </si>
  <si>
    <t>projekt oplata</t>
  </si>
  <si>
    <t>ateste glavne i rezervne betonare</t>
  </si>
  <si>
    <t>Kod izrade konstrukcija od vidljivog betona potrebno je koristiti cement istog proizvođača da ne bi došlo do promjene boje. Ne smije se upotrijebiti cement koji ja na gradilištu uskladišten duže od 3 mjeseca.</t>
  </si>
  <si>
    <t>Za izradu betona predviđa se prirodno granulirani šljunak ili drobljeni agregat. Kameni agregat mora biti dovoljno čvrst i postojan, ne smije sadržavati zemljanih i organskih sastojaka, niti drugih primjesa štetnih za beton i armaturu. Granulometrijska krivulja I receptura betona za vidne betone mora biti posebno odobrena I ispitana od strane tehnologa.</t>
  </si>
  <si>
    <t>Beton spravljati isključivo strojnim putem.</t>
  </si>
  <si>
    <t>Obračun se vrši isključivo po m³ projektom predviđenih količina betona u konstrukciji uz odbitak svih rupa, niša, otvora, prodora itd.</t>
  </si>
  <si>
    <t>Betonski čelik u pogledu kvalitete mora odgovarati važećim standardima.</t>
  </si>
  <si>
    <t>Sve vrste čelika moraju imati kompaktnu homogenu strukturu. Ne smiju imati nikakvih nedostataka, mjehura, pukotina ili vanjskih oštećenja. Prilikom isporuke betonskog čelika isporučitelj je dužan dostaviti ateste koji garantiraju: vlačnu čvrstoću i varivost čelika.</t>
  </si>
  <si>
    <t>Obračun ugrađene armature vrši se po kg bez obzira na profil. Jediničnom cijenom armature treba obuhvatiti:</t>
  </si>
  <si>
    <t>uzimanje izmjera na objektu</t>
  </si>
  <si>
    <t>dobava</t>
  </si>
  <si>
    <t>doprema</t>
  </si>
  <si>
    <t>čišćenje od hrđe, rezanje, savijanje</t>
  </si>
  <si>
    <t>privremeno skladištenje</t>
  </si>
  <si>
    <t>doprema na gradilište</t>
  </si>
  <si>
    <t>skladištenje na gradilištu</t>
  </si>
  <si>
    <t>sortiranje i po potrebi premještanje</t>
  </si>
  <si>
    <t>čišćenje nakon postave armature svakog pojedinog elementa</t>
  </si>
  <si>
    <t>potrebna radna skela</t>
  </si>
  <si>
    <t>uzimanje potrebnih uzoraka, ispitivanje materijala te dostava atesta prije ugradnje i montaža i vezivanje.</t>
  </si>
  <si>
    <t>Oplate moraju biti stabilne, otporne i dovoljno poduprte da se ne bi izvile ili popustile u bilo kojem pravcu. Moraju biti izrađene točno po mjerama označenim u crtežima plana oplate za pojedine dijelove konstrukcije koji će se betonirati sa svim potrebnim podupiračima.</t>
  </si>
  <si>
    <t>Unutarnje površine oplate moraju biti ravne i potpuno glatke bilo da su horizontalne, vertikalne ili nagnute, prema tome kako je to u crtežima planova oplate predviđeno. Raspored oplatnih ploča mora biti pravilan, izrađen od oplatnih ploča jednake veličine, bez ubacivanja  manjih komada. Nastavci oplate  ne smiju izlaziti iz ravnine, tako da nakon njihovog skidanja vidljive površine betona budu ravne i s oštrim rubovima.</t>
  </si>
  <si>
    <t xml:space="preserve">Oplate, kao i razna razupiranja, moraju imati takvu sigurnost i krutost da bez slijegavanja i štetnih deformacija mogu primiti opterećenja i utjecaje koji nastaju za vrijeme izvedbe radova. </t>
  </si>
  <si>
    <t>Za oplatu se ne smiju koristiti takvi premazi koji se ne bi mogli oprati s gotovog betona ili bi nakon pranja ostale mrlje na tim površinama.</t>
  </si>
  <si>
    <t>Kad su u betonskim zidovima i drugim konstrukcijama predviđeni otvori i udubine za prolaz vodovodne i kanalizacione cijevi, cijevi centralnog grijanja i slično, kao i dimovodne i ventilacione kanale i otvore, treba još prije betoniranja izvesti i postaviti cijevi većeg profila od prolazeće cijevi da se iste mogu provući kroz zid ili konstrukciju i propisno zabrtviti. Kod nastavljanja betoniranja po visini, prilikom postavljanja oplate za tu konstrukciju treba izvesti zaštitu površina betona već gotovih konstrukcija od procjeđivanja cementnog mlijeka. Neposredno prije početka ugrađivanja betona oplata se mora očistiti.</t>
  </si>
  <si>
    <t xml:space="preserve">Oplate moraju biti tako izvedene da se mogu skidati lako i bez potreba i oštećenja konstrukcija, sa svim njenim elementima, kao i slaganje i sortiranje građe na određenim mjestima. Također je uključeno i čišćenje dasaka, gredica, potpora i drugog, vađenje čavala, sjećenje vezne žice, vađenje klanfi i zavrtnja, kao i čišćenje tih elemenata od eventualnih ostataka stvrdnutog betona. </t>
  </si>
  <si>
    <t>Izrađena oplata, s podupiranjem, prije betoniranja mora biti od strane izvoditelja statički kontrolirana. Prije nego što se počne ugrađivati beton moraju se provjeriti dimenzije oplate i kakvoća njihove izvedbe, kao i ćistoća i vlažnost oplate. Rezultati ispitivanja nivelete oplate, kao i zapisnik o prijemu tih konstrukcija, čuvaju se u evidenciji koja se prilikom primopredaje izgrađene građevine ustupa korisniku te građevine.</t>
  </si>
  <si>
    <t>Izvedba svih radnih fuga uključena je u jediničnu cijenu. Na prekidima betoniranja, tj. na svim radnim fugama obvezna je upotreba “streckmatall-a”, te je isti uključen u jedinične cijene i neće se posebno naplaćivati.</t>
  </si>
  <si>
    <t>Na svim vidljivim bridovima betona, koji se ne žbukaju ili ne oblače, obvezna je upotreba trobridnih trokutastih lajsni, koje su uključene u jedinične cijene i neće se posebno naplaćivati.</t>
  </si>
  <si>
    <t>Obračun se vrši putem građevinske knjige, prema stvarno izvedenoj količini radova m2 oplate, pri čemu se odbijaju svi prazni prostori, otvori, vrata, niše, kučice, dimnjaci, bez obzira na veličinu. Sukladno nacrtima oplate izvode se u oplati svi otvori veći ili jednaki promjeru 10 cm ili veličine 10x10 cm. Bočne špalete otvora obračunavaju se po cijeni m2 osnovne stavke oplate elementa unutar kojeg se predmetni otvor, tj. špaleta nalazi. Nikakve posebne nadoplate neće se priznavati.</t>
  </si>
  <si>
    <t xml:space="preserve">ZIDARSKI RADOVI </t>
  </si>
  <si>
    <t>Sve vertikalne i horizontalne plohe moraju biti izvedene i očišćene po završetku radova.</t>
  </si>
  <si>
    <t>U svrhu zaštite susjednih postojećih ili već izvedenih radova i ploha, horizontalnih ili vertikalnih, potrebno je iste na odgovarajući način zaštititi PVC ili PE folijama, ljepenkom, daskama i sl. tako da ne dođe do oštećenja radova ili ploha. Sve navedeno treba uračunati u jediničnu cijenu radova.</t>
  </si>
  <si>
    <t>Razne pomoćne konstrukcije i skele potrebne u toku radova treba obavezno uračunati u jediničnu cijenu, osim gdje je to posebno predviđeno troškovnikom.</t>
  </si>
  <si>
    <t>Zidanje</t>
  </si>
  <si>
    <t>Zidati treba u potpuno horizontalnim redovima, a ležajne i sudarne reške moraju biti širine 10-15 mm. Pri zidanju ih treba dobro zapuniti odgovarajućom vrstom morta, a kod ploha koje će se ožbukati treba ostaviti prazninu u reškama do dubine od cca 2 cm od plohe zida, da bi se žbuka bolje uhvatila, ako troškovnikom nije drugačije određeno. Upotreba skele za visine preko 1,5 m uključena je u jedinične cijene i neće se posebno obračunavati.</t>
  </si>
  <si>
    <t>Žbukanje</t>
  </si>
  <si>
    <t xml:space="preserve">Za potrebe žbukanja koristiti omjere : </t>
  </si>
  <si>
    <t>Produžni cem.mort 1:2:5 – za žbukanje zidova i fasade, zidanje zidova ispune i pregradnih zidova debljine ½ opeke i više</t>
  </si>
  <si>
    <t>Cementni mort 1:4 – za pačokiranje</t>
  </si>
  <si>
    <t>Zatvaranje prodora i šliceva može se posebno obračunati samo u slučaju ako su isti odštemani u već požbukanim zidovima.</t>
  </si>
  <si>
    <t>Za poravnanje bet. stropova u debljini 2-3 mm koristiti glet masu za beton uz prethodno nanošenje kontakt grunda. Ako je potrebno nanijeti deblji sloj od 5 mm, koristiti betonfiks koji se može nanositi do debljine 20 mm, koji se po nanošenju zafilca spužvastom gladilicom i zagleta.</t>
  </si>
  <si>
    <t xml:space="preserve">U jediničnim cijenama treba uračunati sve radove dotične stavke, sa dobavom potrebnog materijala i građevnih dijelova, sve horizontalne i vertikalne transporte i prijenose osnovnog i pomoćnog materijala, do i na gradilištu, sve utovare, istovare i pretovare, sva uskladištenja, te sva potrebna radna snaga i režijski troškovi </t>
  </si>
  <si>
    <t>ESTRIH PODLOGE</t>
  </si>
  <si>
    <t xml:space="preserve">Postupak izrade podloge u svim prostorima je jednak osim što variraju debljine estriha. Priprema i čišćenje podloge uključeno je u jedinične cijene. Prethodno se  kao  zvučnu izolaciju na gotovu AB ploču treba postaviti izolacijski materijal – ekspandirani  polistiren u debljini predviđenoj projektom. </t>
  </si>
  <si>
    <t>Prigušni sloj  potrebito je izvesti i okomito uz  zidove do visine gotovog poda sa pločama ekspandiranog polistirena debljine 1 cm ili sa trakom ethafoam-a, a kod svih prodora kroz podlogu spoj riješiti trajno el. kitom.</t>
  </si>
  <si>
    <t>Kao razdjelnu ravninu između prigušnog sloja i cem. estriha postaviti  tanku PE foliju  koja mora biti odignuta  i uz okomice prigušnog sloja. Preklopi folije moraju u svakom smjeru biti min. 20 cm. Debljina PE folije iznosi 0,02 cm.</t>
  </si>
  <si>
    <t xml:space="preserve">Za gornji plašt, estrih, mora biti primjenjena bet. smjesa od agregata max. veličine zrna do 8 mm, s učešćem frakcije od 0-3 mm do max. 30 % težinskih postotaka. </t>
  </si>
  <si>
    <t>Cem. estrih potrebno je armirati polipropilenskim vlaknima u tež. omjeru po naputku proizvođača za C 25/30 (MB  30). Primjenom ovih vlakana izbjegava se posebna izrada dilatacijskih razdjelnica, a podloga je lakša za izvođenje. Formiranje radnih i dilatacijskih razdjelnica uključeno je u jediničnoj cijeni estriha. Razdjelnice formirati odmah nakon izvedbe na potrebnim razmacima i na prelazima gdje je to neophodno – npr. vrata, itd.</t>
  </si>
  <si>
    <t>Sve pukotine koje se pojave mimo izrađenih razdjelnica dužan je sanirati izvođač estriha o svom trošku, zarezivanjem estriha poprečno na fugu pod kutem od 45º, te ugradnjom čeličnih rebrastih tipli u epoksidnoj smoli. Navedena sanacija ne smije imati odstupanja od postojeće površine estriha.</t>
  </si>
  <si>
    <t>TESARSKI RADOVI</t>
  </si>
  <si>
    <t>Konstrukcije i oplate</t>
  </si>
  <si>
    <t xml:space="preserve">Obrada građe za tesarske radove vrši se pomoću mehanizacije na pilanama ili gradilištima. Građu na gradilištu treba zaštititi od vlage i ne deponirati je na mjesta predviđenom za krojenje građe. Mjesto za krojenje građe planirati do najveće udaljenosti 30,0 metara od mjesta ugrađivanja, kao uzdignuti pod na kojem će se vršiti crtanje i krojenje, a s jedne i druge strane podići nadstrešnice za smještaj neobrađene i skrojene građe. </t>
  </si>
  <si>
    <t>Obračun i detaljan opis radova prema tehničkim uvjetima za tesarske radove. Ovi uvjeti se mijenjaju ili dopunjuju pojedinim stavkama troškovnika.</t>
  </si>
  <si>
    <t>uzimanje mjera za izvođenje i obračune,</t>
  </si>
  <si>
    <t>sav materijal, uključujući pomoćni i vezni (čel.papuče, vijci itd.),</t>
  </si>
  <si>
    <t>sav rad,</t>
  </si>
  <si>
    <t>zaštita na radu,</t>
  </si>
  <si>
    <t>poravak štete na svojim i tuđim radovima,</t>
  </si>
  <si>
    <t>uklanjanje svih ostataka i čišćenje,</t>
  </si>
  <si>
    <t>zaštita izvedenih radova,</t>
  </si>
  <si>
    <t>sva potrebna ispitivanja i atesti,</t>
  </si>
  <si>
    <t>eventualni statički obračun za skele i druge pomoćne konstrukcije.</t>
  </si>
  <si>
    <t>OPĆI  UVJETI</t>
  </si>
  <si>
    <t>Oplate moraju biti izvedene točno po mjerama označenim u crtežima za konstrukcije koje će se betonirati. Izvedene oplate moraju biti sposobne da podnesu predviđeno opterećenje, moraju biti stabilne, otporne, ukrućene i dovoljno poduprte da se ne bi izvile, ili popustile u ma kom pravcu. Unutrašnja površina oplate mora biti čista i ravna. Oplate moraju biti izvedene tako da se mogu skidati lako, bez potresa i oštećenja konstrukcije. Za oplate greda, ploča, sitnorebričastih stropova, stubišta, likova, kupola, svodova sa visinom podupiranja iznad 6 m,  primjeniti nosive skele koje se posebno obračunavaju.</t>
  </si>
  <si>
    <t>OPIS RADA</t>
  </si>
  <si>
    <t>Skidanje oplate,</t>
  </si>
  <si>
    <t>Čišćenje oplate i vađenje čavala, prijenos na deponiju i sortiranje.</t>
  </si>
  <si>
    <t>Izvedba svih pripremnih i pomoćnih radova kao:</t>
  </si>
  <si>
    <t>radova po odredbama važećih propisa zaštite na radu,</t>
  </si>
  <si>
    <t>uzimanje mjera na gradnji,</t>
  </si>
  <si>
    <t>postavljanje, premještanje i skidanje pomoćnih pokretnih skela potrebnih za izradu oplate,</t>
  </si>
  <si>
    <t>odabiranje građe na deponiju,</t>
  </si>
  <si>
    <t>čišćenje radnog mjesta i prijenos otpadaka na deponiju.</t>
  </si>
  <si>
    <t>NAČIN OBRAČUNA:</t>
  </si>
  <si>
    <r>
      <t>Oplata temelja i nadtemeljnih zidova, zidova, stupova, šahtova, kanala, zidova, ograda, greda, stepeništa, obračunava se po m</t>
    </r>
    <r>
      <rPr>
        <vertAlign val="superscript"/>
        <sz val="9"/>
        <rFont val="Helvetica Neue"/>
        <family val="2"/>
        <charset val="238"/>
      </rPr>
      <t>2</t>
    </r>
    <r>
      <rPr>
        <sz val="9"/>
        <rFont val="Helvetica Neue"/>
        <family val="2"/>
        <charset val="238"/>
      </rPr>
      <t xml:space="preserve"> razvijene površine izvedene konstrukcije.</t>
    </r>
  </si>
  <si>
    <r>
      <t>Oplata serklaža obračunava se po m</t>
    </r>
    <r>
      <rPr>
        <vertAlign val="superscript"/>
        <sz val="9"/>
        <rFont val="Helvetica Neue"/>
        <family val="2"/>
        <charset val="238"/>
      </rPr>
      <t>2</t>
    </r>
    <r>
      <rPr>
        <sz val="9"/>
        <rFont val="Helvetica Neue"/>
        <family val="2"/>
        <charset val="238"/>
      </rPr>
      <t xml:space="preserve"> vertikalne projekcije serklaža, mjerena svaka strana posebno.</t>
    </r>
  </si>
  <si>
    <t>Cijena oplate obračunata je u svakoj stavci betonskih i armirano-betonskih radova, a izvodi se prema ovim uvjetima.</t>
  </si>
  <si>
    <t>Obloge krova i pročelja, kao i limarske radove valja nuditi prema razrađenim sustavima specijaliziranih proizvođača, poštujući u svemu zahtjeve iz ovog opisa i opisa stavaka troškovnika.</t>
  </si>
  <si>
    <t>Svaka stavka ovog troškovnika za ponudu i izvedbu  krova i pročelja obuhvaća:</t>
  </si>
  <si>
    <t>Svaka stavka ovog troškovnika za ponudu i izvedbu  krova i pročelja obuhvaća :</t>
  </si>
  <si>
    <t xml:space="preserve">dobavu, izradu i montažu svih nosivih, termoizolacijskih, hidroizolacijskih i pokrovnih dijelova pročelja i krova, do potpune gotovosti i funkcionalnosti. </t>
  </si>
  <si>
    <t>sve potrebne opšave, okape, obrube otvora i bridova, te završne profile</t>
  </si>
  <si>
    <t>sva potrebna brtvljenja</t>
  </si>
  <si>
    <t>sav osnovni, pomoćni i pričvrsni materijal</t>
  </si>
  <si>
    <t>potpunu antikorozivnu zaštitu svih ugrađenih elemenata</t>
  </si>
  <si>
    <t>sve potrebne pomične skele i podeste</t>
  </si>
  <si>
    <t>sav transport: vanjski, u radionici i na gradilištu</t>
  </si>
  <si>
    <t>što dulju garanciju na izvedene radove i ugrađeni materijal</t>
  </si>
  <si>
    <t>Projektnim rješenjem i izvedbom mora se osigurati :</t>
  </si>
  <si>
    <t>stalna stabilnost svih elemenata</t>
  </si>
  <si>
    <t>stalna nepropusnost atmosferilija kao kiša,snijeg,vjetar i sl.</t>
  </si>
  <si>
    <t>izvedba bez mogućnosti pojave toplinskih mostova</t>
  </si>
  <si>
    <t>odvajanje različitih vrsta metala zbog  sprečavanja elektrolize</t>
  </si>
  <si>
    <t>omogućavanje rada elemenata krova i pročelja, bez pojave toplinskih mostova ili slabljenja brtvljenja</t>
  </si>
  <si>
    <t>Sav ugrađeni materijal mora odgovarati zahtjevima ove tehničke dokumentacije i mora biti pravovaljano atestiran.</t>
  </si>
  <si>
    <t>Obračun po m2  površina pročelja i krova, kako je opisano u stavkama troškovnika, bez odbijanja otvora, uključivo  potkonstrukciju za prozore, obradu svih špaleta, opšava, okapa, uglova i sl.</t>
  </si>
  <si>
    <t>Jedinična cijena m2 površine obuhvaća sve gore opisane elemente.</t>
  </si>
  <si>
    <t>B.  OBRTNIČKI RADOVI</t>
  </si>
  <si>
    <t xml:space="preserve">OPĆI TEHNIČKI UVJETI ZA IZVEDBU ZAVRŠNIH RADOVA U ZGRADARSTVU </t>
  </si>
  <si>
    <t>SADRŽAJ:</t>
  </si>
  <si>
    <t>kontrolna ispitivanja</t>
  </si>
  <si>
    <t>obvezujuće odredbe odgovarajućih pravilnika ili normi</t>
  </si>
  <si>
    <t>upis u građevinski dnevnik</t>
  </si>
  <si>
    <t>pregled izvedenih radova</t>
  </si>
  <si>
    <t xml:space="preserve">DOKAZ KVALITETE </t>
  </si>
  <si>
    <t>ISPITIVANJE I ATESTIRANJE MATERIJALA PRIJE UGRADNJE</t>
  </si>
  <si>
    <t>Izvoditelj građevine mora za sve materijale građevinsko završnih radova koje ugrađuje pribaviti:</t>
  </si>
  <si>
    <t>dokument iz kojih proizlazi na građevini zadovoljavaju postojeće postojeće propise i eventualne dodatne zahtjeve iz projekta, odnosno da je podoban za predviđenu ugradnju</t>
  </si>
  <si>
    <t>ISPITIVANJA NA GOTOVOJ GRAĐEVINI</t>
  </si>
  <si>
    <t>Izvoditelj radova dužan je za izvedenu građevinu pribaviti od registrirane institucije:</t>
  </si>
  <si>
    <t>izvješće o ispitivanju zvučne izolacije pregradnih građevinskih elemenata gotove građevine</t>
  </si>
  <si>
    <t xml:space="preserve">izvješće o ispitivanju zračne propustljivosti prostorije ili grupe prostorija gotove građevine </t>
  </si>
  <si>
    <t>eventualno i druge dokumente ovisno o zahtjevima iz projekta</t>
  </si>
  <si>
    <t>U pogledu akustičnih svojstava, za radne prostorije do 30 jedinica ispituje se najmanje 1 jedinica u svakoj  grupi i to na:</t>
  </si>
  <si>
    <t>zvučnu izolaciju zidova između prostora razne namjene i prema stubištu, zvučnu izolaciju stropova između prostora razne namjene</t>
  </si>
  <si>
    <t>izolaciju od zvuka nastalog udarom</t>
  </si>
  <si>
    <t>Ispitivanje se provode za svaku različitu konstrukciju zida i stropa kao i svaku različitu funkciju susjednih prostorija.</t>
  </si>
  <si>
    <t>Isto tako za sve radove gdje je to neophodno, a na traženje nadzora i naručitelja, izvoditelj ima obvezu ugradnje oglednih uzoraka u mjerilu 1:1. Temeljem odobrenog oglednog uzorka vrši se izvedba radova u utvrđenoj kvaliteti, te se preuzimanje i kontrola izvedenih radova obavlja uspoređivanjem sa kvalitetom i načinom ugradnje odobrenog oglednog uzorka. Ove radnje ponuditelj/izvoditelj će obaviti bez posebne naknade.</t>
  </si>
  <si>
    <t>UPIS U GRAĐEVINSKI DNEVNIK</t>
  </si>
  <si>
    <t>Osobita pozornost upisa ovlaštenih osoba glede:</t>
  </si>
  <si>
    <t>vremenskih i drugih uvjeta</t>
  </si>
  <si>
    <t>utvrđenih nedostataka i naloge za njihova otklanjanja</t>
  </si>
  <si>
    <t>rezultata naknadnih ispitivanja</t>
  </si>
  <si>
    <t>preuzimanje izvedenih radova</t>
  </si>
  <si>
    <t>PREGLED U TIJEKU IZVOĐENJA ZAVRŠNIH RADOVA</t>
  </si>
  <si>
    <t>Osobitu pozornost potrebno je obratiti na stanje podloga i metalnih površina.</t>
  </si>
  <si>
    <t xml:space="preserve">Svaka faza izvođenja završnih slojeva na fasadnoj oblozi evidentira se upisom u građevinski dnevnik. </t>
  </si>
  <si>
    <t>Nadalje treba provjeriti:</t>
  </si>
  <si>
    <t>IZVOĐENJE RADOVA OBLAGANJA</t>
  </si>
  <si>
    <t>Kod izrade hidroizolacije treba se u potpunosti pridržavati uputstva proizvođača materijala, kako u pogledu pripreme podloge, svih faza rada, zaštite izvedene izolacije, te uvjeta rada (atmosferskih prilika, temperatura i sl.). Kod pripreme podloge za sve vrste izolacija potrebno je površinu zida ili poda dobro očistiti od svih nečistoća, prašine, krhotina i masnoća, a eventualne veće neravnine kod betonskih površina zapuniti mortom za izravnanje.</t>
  </si>
  <si>
    <t>LIMARSKI RADOVI</t>
  </si>
  <si>
    <t>Izvođač je dužan prije početka radova provjeriti sve građevinske elemente na koje ili za koje se se pričvršćuje limarija i pismeno dostaviti naručitelju svoje primjedbe u vezi eventualnih nedostataka posebno u slučaju: neodgovarajućeg izbora projektiranog materijala i loše riješenog načina vezivanja limarije za građevinske radove.</t>
  </si>
  <si>
    <t xml:space="preserve">Dijelovi različitog materijala ne smiju se dodirivati jer bi uslijed toga moglo doći do korozije. </t>
  </si>
  <si>
    <t>Svi ostali materijali koji nisu obuhvaćeni normama moraju imati certifikate od za to ovlaštenih institucija.</t>
  </si>
  <si>
    <t>Svi limarski elementi predviđeni su od Al plastificiranog lima.</t>
  </si>
  <si>
    <t>Konzole - nosače opšava, žljebova i cijevi izvesti iz pocinčanog željeza.</t>
  </si>
  <si>
    <t>Lim koji naliježe na betonsku podlogu, drvo, žbuku ili na podlogu od opeke mora biti podložen sa krovnom ljepenkom čija su dobava i postava uključene u cijenu</t>
  </si>
  <si>
    <t>Kod spajanja raznih vrsta materijala treba na pogodan način izvesti izolaciju (premaz, izol.traka i sl.) da ne dođe do galvanskog elektriciteta.</t>
  </si>
  <si>
    <t>Sastav i učvršćenja moraju biti tako izvedeni da elementi pri temperaturnim promjenama mogu nesmetano dilatirati, a da pri tome ostanu nepropusni. Moraju se osigurati od oštećenja koje može izazvati vjetar i sl.</t>
  </si>
  <si>
    <t>Izvođač je dužan prije izrade limarije uzeti sve izmjere u naravi, a također je dužan prije početka montaže ispitati sve dijelove gdje se imaju izvesti limarski radovi, te na eventualnu neispravnost istih upozoriti nadzornog inženjera, jer će se u protivnom naknadni popravci izvršiti na račun izvođača limarskih radova.</t>
  </si>
  <si>
    <t>sav rad uključivo i uzimanje mjere na gradnji za izvedbu i obračun,</t>
  </si>
  <si>
    <t>sav materijal uključivo pomoćni te pričvrsni materijal,</t>
  </si>
  <si>
    <t>sav rad na gradnji i u radionici,</t>
  </si>
  <si>
    <t>sav transport i uskladištenje materijala,</t>
  </si>
  <si>
    <t>čišćenje i miniziranje željeznih dijelova</t>
  </si>
  <si>
    <t>dobavu i polaganje podložne ljepenke,</t>
  </si>
  <si>
    <t>potrebne platforme, pokretnu skelu za montažu, kuke, užad, ljestve,</t>
  </si>
  <si>
    <t>čišćenje od otpadaka nakon izvršenih radova,</t>
  </si>
  <si>
    <t>zaštitu izvedenih radova do primopredaje.</t>
  </si>
  <si>
    <t>Ovi opći i posebni uvjeti mijenjaju se ili nadopunjuju opisom pojedinih stavki troškovnika</t>
  </si>
  <si>
    <t>GIPSARSKO – MONTAŽERSKI RADOVI</t>
  </si>
  <si>
    <t>Svi materijali za spuštene stropove ili pregradne stijene i obloge moraju biti prvoklasni, moraju odgovarati važećim standardima i moraju posjedovati ateste a svi radovi moraju se izvoditi prema uputama proizvođača elemenata od kojih se radovi izvode.</t>
  </si>
  <si>
    <t>Ploče koje se ugrađuju su standardnih dimenzija 200 / 125 cm. Spojevi ploča moraju se prekriti trakama od staklenog voala i zagladiti propisanom glet masom. Rubovi ploča gdje je potrebno osiguranje od oštećenja, ojačavaju se kant al. perforiranim profilima, te se gletaju. Po završetku gletanja površine treba prebrusiti finim brusnim papirom tako da plohe budu potpuno glatke i vez vidljivih tragova spajanja i sl. Spoj sa zidom ili vertikalnim plohama stropa mora biti zapunjen akrilnim kitom.</t>
  </si>
  <si>
    <t>Montaža podkonstrukcije za pregradne zidove započinje prije izrade estriha. Pregradni zidovi moraju imati traženo prigušenje zvuka, sa ugradbom min. 5 cm mineralne vune tež. 50 kg/m² unutar zida. Obavezno je brtvljenje sudarnih spojnica uz zidove, strop i pod brtvenom trakom. Izvedba prema detaljima proizvođača. Po završetku je potrebno o trošku izvoditelja radova zatražiti ispitivanje prigušenja zvuka od ovlaštene pravne osobe uz predočenje rezultata mjerenja ( atest ).</t>
  </si>
  <si>
    <t>Montažni zidovi od gipskartonskih ploča</t>
  </si>
  <si>
    <t>Na potkonstrukciju se obostrano pričvršćuju gipskartonske ploče prema opisu u stavci pomoću tzv. vijaka za brzu ugradnju. Kod višeslojnog oblaganja spojevi donjih slojeva GK ploča se samo zapunjavaju a spojevi gornjeg sloja se završno obrađuju gletanjem kako je već opisano. Nakon obrade spojeva završno čitavu površinu pregletati smjesom za izravnanje što ulazi u stavku, tako da su zidovi potpuno pripremljeni za ličenje ili oblaganje keramičkim pločicama. Kod neprekidnih zidova potrebno je u razmaku od 15-20 m ugraditi dilatacijske spojeve. Kod neprekidnih zidnih obloga potrebno je u razmaku od ca.10 m ugraditi dilatacijske spojeve.</t>
  </si>
  <si>
    <t>Spušteni stropovi od gipskartonskih ploča</t>
  </si>
  <si>
    <t>Spoj stropa sa zidom izvesti UD profilima. Učvršćenje izvesti pogodnim sredstvima ovisno o materijalu zida.</t>
  </si>
  <si>
    <r>
      <t>Konstrukcija</t>
    </r>
    <r>
      <rPr>
        <sz val="11"/>
        <rFont val="Helvetica Neue"/>
        <family val="2"/>
        <charset val="238"/>
      </rPr>
      <t>:</t>
    </r>
  </si>
  <si>
    <t>U jediničnoj cijeni sadržano je:</t>
  </si>
  <si>
    <t>sav materijal, dobava i uskladištenje, te unutarnji transporti</t>
  </si>
  <si>
    <t>sav rad opisan u stavci</t>
  </si>
  <si>
    <r>
      <t>čišćenje svakodnevno i po završenom radu</t>
    </r>
    <r>
      <rPr>
        <sz val="9"/>
        <rFont val="Helvetica Neue"/>
        <family val="2"/>
        <charset val="238"/>
      </rPr>
      <t xml:space="preserve"> uključivo odvoz viška materijala na gradsku planirku </t>
    </r>
  </si>
  <si>
    <t>popravci štete na vlastitom ili drugim radovima učinjeni iz nepažnje</t>
  </si>
  <si>
    <t>troškovi zaštite na radu i troškovi atesta</t>
  </si>
  <si>
    <t>Razred vatrootpornosti:</t>
  </si>
  <si>
    <t>Prekidi rada:</t>
  </si>
  <si>
    <t>Prekidi rada (vrijeme čekanja) koji su posljedica instalacijskih radova ukalkulirani su u jedinične cijene.</t>
  </si>
  <si>
    <t>Radove izvoditi tek pošto su montirane i ispitane instalacije koje se nalaze unutar GK konstrukcija.</t>
  </si>
  <si>
    <t>Gotovi tvornički proizvedeni materijali se moraju upotrebljavati strogo po uputstvima proizvođača.</t>
  </si>
  <si>
    <t>Materijali se na gradilište moraju donijeti u orginalnom pakiranju.</t>
  </si>
  <si>
    <t>Podloga mora biti čista (bez prašine, smole, masti, čađe,hrđe,bitumena i sl.).</t>
  </si>
  <si>
    <t>Premazi moraju čvrsto prianjati na podlogu, imati jednoličnu površinu bez tragova četke ili valjka, a boja mora biti ujednačenog intenziteta i tona i bez mrlja, tragova kitanja i oštećenja.</t>
  </si>
  <si>
    <t>Vanjski premazi moraju biti otporni na atmosferilije. Podloga za sve radove mora biti u pravilu čista i bez prljavština (prašina, smola, ulje, mast, čađa, rđa, bitumen i sl.). Opće je pravilo da prije završne obrade treba sve metalne dijelove ugrađene u podlozi zaštititi premazivanjem antikorozivnim sredstvom.</t>
  </si>
  <si>
    <t>Posebno treba voditi računa o dozvoljenoj temperaturi zraka za primjenu pojedine vrste materijala.</t>
  </si>
  <si>
    <t>Izvođač radova dužan je prije početka rada pregledati sve površine na gradnji, te izvođaču građevinskih radova dati svoje eventualne primjedbe.</t>
  </si>
  <si>
    <t>Ako se u garantnom roku pojave bilo kakve promjene na obojenim površinama uslijed loše kvalitete materijala i izvedbe, izvođač mora o svom trošku izvršiti popravke.</t>
  </si>
  <si>
    <t>U cijeni radova uključen je i sav pomoćni rad i materijal, svi transporti bez obzira na mjesto ugradnje, kao i sve potrebne skele, podesti i druga pomagala, skidanje i ponovno vješanje prozorskih i vratnih krila, izrada uzoraka, pogonska energija, sredstva zaštite na radu i drugo.</t>
  </si>
  <si>
    <t>U jediničnoj cijeni kod bojanja odabranom bojom na novom zidu i stropu uključeno je:</t>
  </si>
  <si>
    <t>a) Priprema podloge</t>
  </si>
  <si>
    <t>čišćenje površine od prašine, eventualno potrebni popravci na podlozi i izravnavanje manjih neravnina</t>
  </si>
  <si>
    <t>b) Impregniranje</t>
  </si>
  <si>
    <t>produžne žbuke, vapnene žbuke i beton impregnirati odgovarajućom impregnacijom. Prije upotrebe treba impregnaciju razrijediti čistom vodom prema uputama  proizvođača.</t>
  </si>
  <si>
    <t>impregniranje mrlja od vode i hrđe od armature je također uključeno u cijenu</t>
  </si>
  <si>
    <t>c) Zaglađivanje</t>
  </si>
  <si>
    <t>za zaglađivanje valja primijeniti odgovarajući kit i nanijeti ga gladilicom u dva do tri tanja sloja. Nakon sušenja prebrusiti papirom broj 120 ili broj 150.</t>
  </si>
  <si>
    <t>d) Završno ličenje</t>
  </si>
  <si>
    <t>Izvoditi u 3 naliča, materijal pripremiti prema uputama proizvođača. Nanositi krznenim valjkom ili četkom.</t>
  </si>
  <si>
    <t>U jediničnoj cijeni je uključena i:</t>
  </si>
  <si>
    <t>zaštita obrađenih površina</t>
  </si>
  <si>
    <t>čišćenje i pranje staklenih površina stolarije i podova i zidova od keramike</t>
  </si>
  <si>
    <t>odvoz otpadaka po dovršenju radova</t>
  </si>
  <si>
    <t>dobava uzoraka i izrada uzoraka u svrhu odobrenja.</t>
  </si>
  <si>
    <t>Sve zidove i stropove soba ličiti disperzivnom bojom za unutarnje radove ili sl..</t>
  </si>
  <si>
    <t xml:space="preserve">PODOPOLAGAČKI RADOVI </t>
  </si>
  <si>
    <t>Izvođač treba prije polaganja ispitati horizontalost podloge. Podloga za polaganje podova mora biti suha, očišćena i odmašćena.</t>
  </si>
  <si>
    <t>U slučaju pojave neispravnosti na položenom podu, treba se prvo ustanoviti razlog iste, tj. da li je zbog lošeg materijala, loše izrade ili lošeg rukovanja. Po ustanovljenju razloga, podove treba popraviti na račun krivca.</t>
  </si>
  <si>
    <t>Izradu podopolagačkih radova mogu izvoditi samo stručno osposobljene osobe, ovlaštene od proizvođača obloge.</t>
  </si>
  <si>
    <t>Materijal za izradu poda mora biti prvoklasan i odgovarati navedenim standardima, tj. mora biti negoriv, visoke otpornosti na mehanička oštećenja, jednostavan za održavanje, antistatičan, mora upijati zvuk i imati dobar koeficijent provodljivosti topline.</t>
  </si>
  <si>
    <t>Ukoliko za neki materijal ne postoje standardi proizvođač je dužan uvjerenjem o kvaliteti potvrditi tražene karakteristike materijala.</t>
  </si>
  <si>
    <t>Svaki proizvod koji služi za oblaganje podova mora imati uvjerenje o kvaliteti za navedene osobine.</t>
  </si>
  <si>
    <t>Ljepila moraju biti takva da se njima postiže čvrsta i trajna veza. Ne smiju štetno utjecati na podlogu, oblogu ni zdravlje ljudi koji s njima rade. Proizvođač je dužan za ljepilo priložiti uvjerenje o kvaliteti kojim se potvrđuje da je ljepolo pogodno i  isprobano za određenu vrstu obloge.</t>
  </si>
  <si>
    <t>Masa za izravnanje neravnina podloge ili za dobivanje neutralnog međusloja (u slučaju da se ljepilo ne podnosi s podlogom) moraju se čvrsto i trajno vezati za podlogu i moraju biti prionljive za ljepila. Ne smiju štetno djelovati na podlogu, ljepilo i podnu oblogu.</t>
  </si>
  <si>
    <t>Sav materijal mora odgovarati  hrvatskim standardima i propisima.</t>
  </si>
  <si>
    <t>Odvojeno iskazati cijenu rada i pomoćnog materijala od keramičkih pločica.</t>
  </si>
  <si>
    <t>Kod polaganja keramičkih pločica ljepljenjem potrebno je pripremiti podlogu, tj. očistiti od prašine i masnoća. Prema uputama  proizvođača ljepila pripremiti smjesu, a zatim je nanositi na podlogu prvo ravnom, onda nazubljenom lopaticom kako bi se dobila točna optimalna debljina sloja ljepila. Pločicu utisnuti u ljepilo. Koristiti isključivo dvokomponentna ljepila provjerene kakvoće.</t>
  </si>
  <si>
    <t>Ukoliko je podloga za ljepljenje pločica loša u pogledu prionjivosti treba ju prije ljepljenja pločica impregnirati. Isto treba zapisnički utvrditi uz prisustvo izvoditelja inadzornog inženjera.Otklanjanje nedostataka na podlozi ide na teret izvoditelja podloge.</t>
  </si>
  <si>
    <t>Kod polaganja pločica u većim količinama obvezno miješati pločice iz min. 5 paketa kako bi se dobila ujednačenost sljubnice i nijanse pločice.</t>
  </si>
  <si>
    <t xml:space="preserve">U jediničnim cijenama sadržane su sve radnje i dobava zajedno s veznim materijalom kao i rad na izrezivanju pločica za razne instalacije ili sl. </t>
  </si>
  <si>
    <t>U slučaju kada kod rada neka pločica pukne ima se zamijeniti cijelom bez posebne naplate.Obračun opločenja vrši se po m² razvijene površine opločenja.</t>
  </si>
  <si>
    <t>Troškovnikom je potrebno razdvojiti cijenu rada od vrijednosti m² pločica.</t>
  </si>
  <si>
    <t>Jedinična cijena rada mora sadržavati :</t>
  </si>
  <si>
    <t>sav potreban rad</t>
  </si>
  <si>
    <t>pranje pločica i temeljito  čišćenje prostorija po završenom radu sa uklanjanjem šute i otpadaka</t>
  </si>
  <si>
    <t>potrebnu radnu skelu</t>
  </si>
  <si>
    <t>Pločice iskazati posebno po m² u kojemu je uključena i doprema u skladištenje istih na  gradilištu.</t>
  </si>
  <si>
    <t>STOLARSKI RADOVI</t>
  </si>
  <si>
    <t>Davanjem ponude ponuđač usvaja u cijelosti ove uvjete.</t>
  </si>
  <si>
    <t>Ponuđač nudi gotov stolarski element u koji je uključeno:</t>
  </si>
  <si>
    <t>razrada nacrta i izrada radioničkih detalja</t>
  </si>
  <si>
    <t>izrada u radionici sa dostavom na gradilište i svim potrebnim materijalom i prvoklasnom izvedbom,</t>
  </si>
  <si>
    <t>stolarska montaža na gradilištu,</t>
  </si>
  <si>
    <t>eventualno potrebna radna skela sa postavom i skidanjem /izuzima se fasadna skela/,</t>
  </si>
  <si>
    <t>ostakljenje vrstom stakla, naznačenom u pojedinoj stavci</t>
  </si>
  <si>
    <t>Završna obrada elementa kako je to u stavci posebno naznačeno</t>
  </si>
  <si>
    <t xml:space="preserve">okov prvoklasan za funkcionalnu uporabu sa naznakom proizvoda, </t>
  </si>
  <si>
    <t>sva šteta i troškovi popravka kao posljedica nepažnje u tijeku izvedbe,</t>
  </si>
  <si>
    <t>troškovi zaštite na radu,</t>
  </si>
  <si>
    <t>troškovi atesta.</t>
  </si>
  <si>
    <t>1.Materijali</t>
  </si>
  <si>
    <t>Za predmete na otvorenom prostoru drvo može sadržavati 20-25% vlage, a za prozore i vrata može sadržavati 13-15%. Drvo ne smije imati pogrešaka koje potječu od kukaca, kao što su bušotine i crvotočine. Drvo treba biti ravno rašteno sa pravilnim godovima, bez pukotina, kvrga i smoljnjača.</t>
  </si>
  <si>
    <t>Izvedba i obrada</t>
  </si>
  <si>
    <t xml:space="preserve">Izvoditelj je dužan sa voditeljem građenja definirati redoslijed izrade i ispravke stolarskih elemenata, a u iznimnom slučaju mogu zapisnički utvrditi količine i zidarske veličine otvora ukoliko se izradom stolarije započinje prije izgradnje objekta. </t>
  </si>
  <si>
    <t>Svi stolarski elementi isporučuju se na gradilište kao gotov finalni proizvod osim onog dijela stolarije koji se liči na gradilištu. Ličenu stolariju treba tako pripasati da sa slojem boje krila ne zapinju, a da u pogledu propustljivosti udovolje zahtjevu propisa</t>
  </si>
  <si>
    <t xml:space="preserve">Širina dovratnika treba odgovarati širini gotovog zida sa žbukom. Ukrasna završna pokrovna letvica preklopit će spoj drvenog dovratnika i zida.  </t>
  </si>
  <si>
    <t>Okov u inox brušenoj izvedbi je sljedeći:</t>
  </si>
  <si>
    <t xml:space="preserve">Obračun po komadu kompletno postavljenih vrata. </t>
  </si>
  <si>
    <t>Izvođač je dužan uzeti na gradilištu sve mjere otvora u koje se treba ugraditi bravarija te nakon toga pristupiti izradi iste.</t>
  </si>
  <si>
    <t>Prije početka izrade obavezno se moraju uskladiti mjere i količine na objektu s onima u projektima.</t>
  </si>
  <si>
    <t>Materijal</t>
  </si>
  <si>
    <t>Pod kompletnom izvedbom  bravarskih  radova podrazumijeva se:</t>
  </si>
  <si>
    <t>kontrola mjera na objektu</t>
  </si>
  <si>
    <t>dokaz nosivosti -  statički račun ponuđene konstrukcije</t>
  </si>
  <si>
    <t>kompletna dobava glavnih i pomoćnih materijala i polikarbonatnog stakla obrađenog prema projektu</t>
  </si>
  <si>
    <t>kompletna radionička izrada</t>
  </si>
  <si>
    <t>transport do objekta i na objektu</t>
  </si>
  <si>
    <t>skladištenje u radionici I na objektu</t>
  </si>
  <si>
    <t>kompletna montaža</t>
  </si>
  <si>
    <t>Jedinična cijena mora sadržavati:</t>
  </si>
  <si>
    <t>sve predradnje prije montaže (geodetska izmjera, iscrtavanje potrebnih osi, visinske kote, uzimanje izmjere građevinskih elemenata u naturi, te određivanje stvarne geometrije elemenata)</t>
  </si>
  <si>
    <t>koordinacija radova sa glavnim izvođačem radova</t>
  </si>
  <si>
    <t>sudjelovanje voditelja gradilišta na koordinacijskim sastancima, te usklađivanje sa glavnim izvođačem radova I ostalim izvođačima</t>
  </si>
  <si>
    <t>sav rad u radionici, pripremu i rezanje te rad na gradnji</t>
  </si>
  <si>
    <t>korištenje manjih strojeva i alata,</t>
  </si>
  <si>
    <t>potrebne podkonstrukcije, svi sidreni I pričvrsni elementi neovisno o vrsti podloge</t>
  </si>
  <si>
    <t>svi bravarski spojevi na priključne konstrukcije</t>
  </si>
  <si>
    <t>potrebnu skelu,</t>
  </si>
  <si>
    <t>svi potrebni popravci i regulacije do preuzimanja</t>
  </si>
  <si>
    <t>kontinuirano čišćenje mjesta rada I zbrinjavanje vlastitog otpada</t>
  </si>
  <si>
    <t>svi troškovi šteta i popravaka na svojim ili tuđim radovima, koji su nastali nepažnjom u tijeku izvedbe</t>
  </si>
  <si>
    <t>zaštitu izvedenih radova do primopredaje,</t>
  </si>
  <si>
    <t>svi ostali radovi koji nisu navedeni a neophodni su za dovršenje troškovničkih stavaka do potpune gotovosti</t>
  </si>
  <si>
    <t>Površinska obrada</t>
  </si>
  <si>
    <t>Površine čelika koje se zaštićuju vrućim cinčanjem rade se u debljini sloja cinka  50-85 μm.</t>
  </si>
  <si>
    <t>Izrada</t>
  </si>
  <si>
    <t xml:space="preserve">Sav okov treba biti kvalitetne izvedbe i sa detaljima bravarije predočen nadzornom inženjeru i projektantu na odobrenje a sadržan je u cijeni. </t>
  </si>
  <si>
    <t>Željezni dijelovi spajaju se varenjem. Kod spajanja vijcima svaki sastav mora biti tako konstruktivno riješen da na vanjskim površinama nema vidljivih vijaka.</t>
  </si>
  <si>
    <t>Sva vanjska bravarija mora biti brtvena protiv prodora kiše i prašine.</t>
  </si>
  <si>
    <t>ČELIČNA KONSTRUKCIJA</t>
  </si>
  <si>
    <t>Cijenom moraju biti obuhvaćeni svi troškovi vezani na nabavu i izradu (u skladu s projektnom dokumentacijom) kao i svi ostali potrebni (direktni i indirektni) radovi, postupci i materijali neophodni za ispravnu izvedbu i montažu konstrukcije.</t>
  </si>
  <si>
    <t>plan montaže konstrukcije s detaljno razrađenim načinom i slijedom montaže,</t>
  </si>
  <si>
    <t>plan montaže mora biti prihvaćen i ovjeren od strane projektanta.</t>
  </si>
  <si>
    <t>Antikorozivna zaštita</t>
  </si>
  <si>
    <t>Konstrukcija se isporučuje antikorozivno zaštićena</t>
  </si>
  <si>
    <t>Antikorozivnu zaštitu čelične konstrukcije izvesti na bazi epoksida u radionici.</t>
  </si>
  <si>
    <t>Završni premaz izvesti u boji koju odredi investitor</t>
  </si>
  <si>
    <t>Površinu čelične konstrukcije prije nanošenja antikorozivne zašite, pripremiti pjeskarenjem do stupnja čistoće Sa ½.</t>
  </si>
  <si>
    <t>Montaža č.k.</t>
  </si>
  <si>
    <t>Svakodnevno se mora voditi građevinski dnevnik. Mora biti osiguran brz i siguran transport svih elemenata do mjesta rada.</t>
  </si>
  <si>
    <t>Izvođač montažnih radova je dužan da pri organiziranju radova preuzme sve potrebne mjere za zaštitu postojećih  uređaja, objekata i postrojenja koji se nalaze na gradilištu, kao i zaštitu radnika.</t>
  </si>
  <si>
    <t>Tehnički pregled i ispitivanje č.k.</t>
  </si>
  <si>
    <t>Održavanje čelične konstrukcije:</t>
  </si>
  <si>
    <t>redovni pregled svake godine</t>
  </si>
  <si>
    <t>glavni pregled svake 10-te godine</t>
  </si>
  <si>
    <t>dopunski pregled prema potrebi</t>
  </si>
  <si>
    <t>Održavanje se vrši radi sigurnosti čelične konstrukcije.</t>
  </si>
  <si>
    <t>kvalitete i stanja pojedinih podloga prije nastavka izvođenja završnih radova</t>
  </si>
  <si>
    <t>Vidne betone koji su izloženi utjecaju atmosferilija neophodno je impregnirati jednokomponentnim, UV otpornim, vodoodbojnim i neutralnim (prozirnim) zaštitnim premazom.</t>
  </si>
  <si>
    <t>Spušteni strop izradit će se kao glatki kontinuirani s vodoravnim neprekinutim podgledom iz ploča na čeličnoj, pokrivenoj potkonstrukciji (sastoji se iz nosive i montažne potkonstrukcije iz pocinčanih profila) koja se ovjesnim elementima učvršćuje za nosivi strop.</t>
  </si>
  <si>
    <t>Sve stropove komunikacijskih hodnika, podglede stubišta, otvore liftova i zidove i stupove podruma ličiti mat visokopokrivnom bojom</t>
  </si>
  <si>
    <t>Zidove stubišta i komunikacijskih hodnika oličiti bojom postojanom na čišćenje, ribanje i vremenske utjecaje.</t>
  </si>
  <si>
    <t>13.</t>
  </si>
  <si>
    <t>14.</t>
  </si>
  <si>
    <t>15.</t>
  </si>
  <si>
    <t>16.</t>
  </si>
  <si>
    <t>I. GRAĐEVINSKO-OBRTNIČKI RADOVI</t>
  </si>
  <si>
    <t>BETONSKI I ARMIRANOBETONSKI RADOVI</t>
  </si>
  <si>
    <t>ARMIRAČKI RADOVI</t>
  </si>
  <si>
    <t>Obračun po kg.</t>
  </si>
  <si>
    <t>kg</t>
  </si>
  <si>
    <t>Ravni krov - hidroizolacija, profili</t>
  </si>
  <si>
    <t>Obračun po m1</t>
  </si>
  <si>
    <t>Ravni krov - hidroizolacija, prodori</t>
  </si>
  <si>
    <t>U jediničnu cijenu stavke uključiti sav spojni i montažni pribor, prijevoze i prijenose, vezu na nosivu konstrukciju, brtvljenja spojeva te ostali rad i strojeve potrebne za kompletnu montažu do pune funkcionalnosti.</t>
  </si>
  <si>
    <t>I.13.</t>
  </si>
  <si>
    <t>PODOPOLAGAČKI RADOVI</t>
  </si>
  <si>
    <t>I.13.1.</t>
  </si>
  <si>
    <t>I.13.2.</t>
  </si>
  <si>
    <t>I.14.</t>
  </si>
  <si>
    <t>I.14.1.</t>
  </si>
  <si>
    <t>I.14.2.</t>
  </si>
  <si>
    <t>I.10.2.</t>
  </si>
  <si>
    <t>I.10.3.</t>
  </si>
  <si>
    <t>Tehničkog propisa za građevinske konstrukcije (NN 017/17)</t>
  </si>
  <si>
    <t>Tolerancije ravnosti betonskih ploča, zidova i estrih površina propisuje se za svaki dio posebno sukladno važećim normama.</t>
  </si>
  <si>
    <t>Tehnička svojstva i drugi zahtjevi propisani su Prilozima Tehničkog propisa za građevinske konstrukcije.</t>
  </si>
  <si>
    <t>Prije nego se počne žbukati potrebno je izvršiti predradnje čišćenja ploha, i čišćenja i ispuhivanja fuga, kvašenje zidne površine vodom, te špricanje cem. mortom 1:1. Ako je zbog kiše ploha zida isuviše mokra, žbukanje treba odgoditi sve dok ploha zida ne bude dovoljno suha. Žbukanje se ne smije vršiti dok je temperatura prostora previsoka ili preniska, da žbuka ne bi ispucala. Ravnost mora biti u skladu sa propisanim tolerantnim odstupanjima, s tim da su mjerodavni uvijek stroži zahtjevi. Skela za visine preko 1,5 m uključena je u jediničnoj cijeni radova.</t>
  </si>
  <si>
    <t>Površina cementnog estriha mora pokazivati dobru prionljivost bez prisutnosti štetnih sastojaka ( cem. kore, ulja, masnoće, praha i sl. ) Prijanjajuća čvrstoća površine podloga mora biti barem 1,0 N/mm². Tlačna, savijajuća i prijanjajuća čvrstoća trebaju odgovarati očekivanim opterećenjima i namjeni površine. Cementni estih primjeran je za oblaganje kod preostatka vlage najviše  2 %.</t>
  </si>
  <si>
    <t>Završnu površinu estriha dobro strojno zagladiti da je pripravna za izravno postavljanje završne obloge. Ravnost mora biti u skladu sa propisanim tolerantnim odstupanjima, odnosno  na duljini 5,0 m može odstupati do 0,2 cm, a poprečni pad najviše do 0,1 %. Izrada estriha u padu uključena je u jediničnu cijenu</t>
  </si>
  <si>
    <t>izvješće o ispitivanju koeficijenta toplinske vodljivosti za sve ugrađene toplinsko izolacijske materijale.</t>
  </si>
  <si>
    <t>izvješće o ispitivanju faktora otpora difuziji vodene pare za sve ugrađene materijale.</t>
  </si>
  <si>
    <t>izvješće o ispitivanju vodonepropusnosti, propusnosti zraka, koeficijenta prolaza topline "u" i vrijednosti zvučne izolacije ugrađenih prozora i balkonskih vrata.</t>
  </si>
  <si>
    <t>izvješće o ispitivanju razine buke u boravišnim prostorijama gotove građevine</t>
  </si>
  <si>
    <t>Limarske radove izvesti prema opisu u troškovniku, uz eventualne korekcije projektom predviđenih razvijenih širina i opisa detalja po izmjeri na licu mjesta. Radove izvoditi po pravilima struke i primjenjujući važeće opće i posebne tehničke propise i norme.</t>
  </si>
  <si>
    <t>Podkonstrukcija se izrađuje od CD profila 60x27 u jednoj razini ili iz nosivih i montažnih profila u dvije razine, od pocinčanog lima debljine 0,7 mm i posebnih vješača koji se vijcima s tiplima pričvršćuju o stropnu konstrukciju ( anker fix ovjes sa žicom ili nonius ovjesni element ). Nosivi profili su na razmaku od 75 -100 cm, ovješeni na maksimalnom razmaku od 60 - 90 cm. Na nosive profile dolaze montažni na maksimalnom razmaku od 40-62,5 cm.</t>
  </si>
  <si>
    <t>Opločenje vršiti tamo gdje je to po projektu predviđeno, a prema opisu stavke izvršiti polaganje u cementnom mortu ili ljepljenjem. Izvoditelj se mora pridržavati važećih propisa i standarda.</t>
  </si>
  <si>
    <t>Kvaliteta pločica treba odgovarati važećim standardima.</t>
  </si>
  <si>
    <r>
      <t>čišćenje prostorija i okoliša nakon završetka radova,</t>
    </r>
    <r>
      <rPr>
        <sz val="9"/>
        <rFont val="Helvetica Neue"/>
        <family val="2"/>
        <charset val="238"/>
      </rPr>
      <t xml:space="preserve"> uključivo odvoz otpadnog materijala na gradsku planirku udaljenosti do 20 km. Odvoz otpada i pristojba za deponiranje otpada je u jediničnoj cijeni svake stavke i ne plaća se posebno.</t>
    </r>
  </si>
  <si>
    <t>Kvake u paru i obična brava s ključevima, s rozetama, podni ili zidni odbojnik. Jedino se kod sanitarnih prostora ugrađuje brava i kvaka sa ključem pričvršćenim uz štitnik (standardizirano za kupaonice) . Pri tome treba voditi računa da se odabere kvaka iz istog dizajnerskog paketa, kako za sobe tako i za kupaonice.</t>
  </si>
  <si>
    <t>Antikorozivna zaštita mora biti usklađena s Pravilnikom o tehničkim mjerama i uvjetima za zaštitu čeličnih konstrukcija od korozije (SI. list 32/70 = NN 53/91 i 44/95) i međunarodnim standardom ISO 12944-1 (do 5) ili jednakovrijedna norma ____________________________.</t>
  </si>
  <si>
    <t>Dobava i ugradnja polipropilenskog termički obrađenog geotekstila 300g/m2, debljine 2.2mm, tlačne čvrstoće 6,5 kN/m, statičke sile probijanja 1,5 kN, otpornost na piramidalno pucanje 100 N.</t>
  </si>
  <si>
    <t>Stavka uključuje:</t>
  </si>
  <si>
    <t>I.12.2.</t>
  </si>
  <si>
    <t>Jedinična cijena sadrži:</t>
  </si>
  <si>
    <t>-</t>
  </si>
  <si>
    <t>osnovni materijal - pločice</t>
  </si>
  <si>
    <t>transportne troškove</t>
  </si>
  <si>
    <t>rad i sav potreban pomoćni materijal - Ijepilo, masa za fugiranje, trajnoelastični kit za sanitarije. i sl.</t>
  </si>
  <si>
    <t>čišćenje prostorija po završenom radu sa uklanjanjem šute i otpadaka</t>
  </si>
  <si>
    <t>Pločice se polažu Ijepljenjem s otvorenom reškom širine 2 mm zapunjenom masom za fugiranje u boji materijala. Pravilne reške postići postavom na križaste odstojnike.</t>
  </si>
  <si>
    <t>I.10.4.</t>
  </si>
  <si>
    <t>Čišćenje obuhvaća uklanjanje smeća, otpadaka, šute, materijala ili elemenata koje je nadzorni inženjer odbio i zatražio da se ukloni sa gradilišta, kao i konačno čišćenje i pranje nakon završetka svih radova, te držanje svih materijala uredno uskladištenih.</t>
  </si>
  <si>
    <t>Radovi nisu završeni dok Izvođač ne preda Investitoru dokumentaciju prema projektu i zakonu za dokazivanje kvalitete ugrađenih materijala i izvedenih radova uključivo rezultate svih ispitivanja uključivo s uspješno provedenim probnim opterećenjem konstrukcije, a sve kako je propisano zakonom, građevinskom dozvolom, projektom i pravilima struke kao obaveza izvođača.</t>
  </si>
  <si>
    <t xml:space="preserve">Izvođenje radova na gradilištu započeti tek kada je ono uređeno prema odredbama Pravilnika o zaštiti na radu u građevinarstvu. </t>
  </si>
  <si>
    <t>Spojeve različitih medija (opeka beton ili inst. okno zid) potrebno je rabicirati staklenom mrežicom. Spojeve zidanog zida sa AB konstrukcijom ankerirati armaturom u svakom trećem redu prema uputi statičara.</t>
  </si>
  <si>
    <t>Za unutarnje zidove predviđena je vapneno-cementna žbuka. Nanosi se na očvrsli cem. špric u debljin 15 mm. Nakon djelomičnog učvršćivanja, u pravilu drugi dan, navlažiti vodom i zafilcati. Na spojevima kutova ugraditi kutni profil i obraditi spoj staklenom mrežicom.</t>
  </si>
  <si>
    <t>Cijenom obuhvatiti svo potrebno gradivo i rad za izradu kompletne podloge s tim da će se posebno iskazati cijena za podpodlogu (eks. polistiren, pe folija), a posebno cijena za gradivo i rad završnog sloja.</t>
  </si>
  <si>
    <t xml:space="preserve">Cem. estrih (plivajući pod) izrađuje se nakon što su izrađeni pregradni zidovi. Kod zidova od gipskartonskih ploča upotrebljavati vanjsku ploču impregniranu  grund premazom  na mjestima gdje postoji mogućnost ovlaženja ploče tijekom radova (izrada estriha, postavljanje podnih i zidnih keramičkih i kamenih obloga </t>
  </si>
  <si>
    <t>Po završetku plivajućeg poda od cem. estriha potrebno je zapisnički preuzeti izvedenu podlogu i to tako da budu prisutni nadzorni inženjer, izvoditelj estrih podloge i podopolagač završnog sloja. U slučaju da se mjerenjem utvrde neravnine veće od odzvoljenih odstupanja, poravnanje izvršiti samonivelirajućim masama  tiksotropnim izravnavajućim mortom s ultrabrzim vezanjem za izravnavanje i saniranje lokalnih neravnina podova i stubišta (spremnim za daljnju obradu nakona 4 sata ). U slučaju pukotina neophodno je izvesti sanaciju istih kao što je gore navedeno. Poravnanje i sanacija pukotina ide na teret izvođača cem. estriha.</t>
  </si>
  <si>
    <t>Oplata vijenaca obračunava se po m2 vijenca mjereno po vanjskom rubu.</t>
  </si>
  <si>
    <t>izvješće o ispitivanju općih svojstava tih materijala ili ateste (certifikate) sukladnosti (čl.17 ZOGa),</t>
  </si>
  <si>
    <t>da li se kod velikih obloženih fasadnih površina toplinski koeficijenti rastezanja obloge i konstrukcije podudaraju</t>
  </si>
  <si>
    <t>da li je veličina spojnica i dilatacija odobrenih u projektu odgovara max. povremenim deformacijama konstrukcije</t>
  </si>
  <si>
    <t>Oblaganje zidova, stropova, podova i fasada izvodi se prema opisu radova iz projekta, glede postizanja uvjeta Zakona o gradnji</t>
  </si>
  <si>
    <t>Montažni zidovi se izvode od podkonstrukcije - nosivih CW profila od pocinčanog lima debljine 0,7 mm presjeka 50/75/100 mm na maksimalnom razmaku 41,7 - 62,5 cm (ako stavkom nije drugačije naznačeno) te s donjim i gornjim UW-profilom. Između profila se umeće mineralna vuna i osigurava se od micanja. Kod spoja sa zidom, stropom ili podom na profile se nanosi brtvena masa, a posebno i temeljito kod zahtjeva za zaštitu od buke. Sve rubne profile na spojevima s podom, stropom i sa zidovima treba učvrstiti odgovarajućim učvrsnim elementima. Učvrsni element za masivni zid, pod ili strop je tipla s vijkom. Za ostale priključne površine koriste se učvrsna sredstva koja odgovaraju podlozi. Sve profile koji su u dodiru s bočnim zidovima i s podom odn. stropom treba prije montaže obložiti samoljepivom PE brtvenom trakom odgovarajuće širine.</t>
  </si>
  <si>
    <t xml:space="preserve">Kod izvedbe podopolagačkih radova u svemu se trba pridržavati tehničkih uvjeta za ovu vrstu radova, zakona o zaštiti od požara (NN 92/10) i pravilnika o otpornosti na požar i drugim zahtjevima koje građevine moraju zadovoljiti u slučaju požara (NN 29/13). </t>
  </si>
  <si>
    <t>Količine iskazane ovim troškovnikom su:</t>
  </si>
  <si>
    <t>- projektantske pa postotak zbog loma i sl. treba ukalkulirati u jediničnu cijenu.</t>
  </si>
  <si>
    <t>- neto potrebne količine pa otpad zbog rezanja s obzirom na odabrane dimenzije pločica treba ukalkulirati u jed. cijenu.</t>
  </si>
  <si>
    <t>Kod izvedbe zidnog opločenja u jediničnu cijenu pojedine stavke ukalkulirati i brtvljenje silikonskim kitom sudara keramičkog opločenja s dovratnicima, oblogom druge vrste i sl.</t>
  </si>
  <si>
    <t xml:space="preserve">Sve obložene površine moraju biti izvedene potpuno ravno, bez ispupčenja ili udubljenja sa ujednačenim propisanim sljubnicama.Pločice se moraju namočiti prije lijepljenja. Nanešeni sloj ljepila mora biti takove debljine da se u njega potpuno utisnu neravnine (rebra) na poleđini pločice. Ljepilo nanositi nazubljenom lopaticom na podlogu. </t>
  </si>
  <si>
    <t xml:space="preserve">Opločenje započeti prema projektu. Rez pločica prema bočnim stranicama izvesti simetrično, o čemu treba voditi računa kod rasporeda pločica ovisno o odabranom formatu. Gornji rub sokla i zidnog opločenja koje ne ide do stropa treba obavezno izvesti polukružno zaobljenom užljebinom od nepropusne smjese, po cijeloj dužini ruba opločenja. Isto treba uračunati u jediničnu cijenu izvedbe iako to nije posebno navedeno opisom stavke. </t>
  </si>
  <si>
    <t xml:space="preserve">sav potreban materijal: kutnike, križice, dvokomponentno ljepilo i masa za fugiranje iI sitni spojni i bretveni materijal  te </t>
  </si>
  <si>
    <t>Vratno krilo sastavljeno je od drvenog roštilja sa saćastom ispunom, obostrano obloženo MDF pločom debljine 4 mm, završno lakirano lakom. Ugrađuje se u dovratnik ("futer" štok). Dovratnik i završne letvice (izrađene od MDF-a) kao i samo vratno krilo, završno se obrađuju u boji lakom.</t>
  </si>
  <si>
    <t>Krilo je bez “falca“ sa upuštenim inox okovom kojim se krilo vezuje za dovratnik. Vrata moraju na dovratniku imati gumenu brtvu bijele boje.</t>
  </si>
  <si>
    <r>
      <t xml:space="preserve">U jediničnu cijenu uključena je </t>
    </r>
    <r>
      <rPr>
        <sz val="9"/>
        <rFont val="Helvetica Neue"/>
        <family val="2"/>
        <charset val="238"/>
      </rPr>
      <t>završna obrada, sav okov, ugradnja vrata i završna obrada pokrovnih letvica dovratnika.</t>
    </r>
  </si>
  <si>
    <t xml:space="preserve">Napomena : opis izrade vrata i opreme na njima neće se dalje napominjati u stavkama troškovnika, nego dimenzija i smjer otvaranja vrata. Dovratnike fiksirati uz zidove poliuretnaskom pjenom uz potrebno razupiranje okvira vrata, da ne dođe do vitoperenja kod ekspandiranja pjene. </t>
  </si>
  <si>
    <t>Tehnički pregled i ispitivanje čelične konstrukcije obavlja se poslije završene montaže prema Tehničkom propisu građevinske konstrukcije (NN 17/17).</t>
  </si>
  <si>
    <t>UKUPNO I.1. PRIPREMNI RADOVI</t>
  </si>
  <si>
    <t>Obračun po m2 zida.</t>
  </si>
  <si>
    <t>U jediničnu cijenu uključena je dobava, priprema i ugradnja materijala.</t>
  </si>
  <si>
    <t>Fasadu izvesti po preporukama proizvođača.</t>
  </si>
  <si>
    <t>RUŠENJA I DEMONTAŽE</t>
  </si>
  <si>
    <t>I.3.</t>
  </si>
  <si>
    <t>I.17.</t>
  </si>
  <si>
    <t>I.17.1.</t>
  </si>
  <si>
    <t>I.17.2.</t>
  </si>
  <si>
    <t>17.</t>
  </si>
  <si>
    <t xml:space="preserve">Izvođač bravarskih stavki na objektu ima slijedeće obveze:
</t>
  </si>
  <si>
    <t>1.4   Ugraditi fasadu u predviđenom roku i prema pravilima struke.</t>
  </si>
  <si>
    <t>1.3 Koordinirati svoje aktivnosti sa sa ostalim sudionicima u projektu a prema terminskom planu.</t>
  </si>
  <si>
    <t>ALUMINIJSKA I ČELIČNA BRAVARIJA</t>
  </si>
  <si>
    <t>18.</t>
  </si>
  <si>
    <t>I.14.3.</t>
  </si>
  <si>
    <t>19.</t>
  </si>
  <si>
    <t>Investitor:</t>
  </si>
  <si>
    <t>Lokacija:</t>
  </si>
  <si>
    <t>I.2.7.</t>
  </si>
  <si>
    <t>I.2.8.</t>
  </si>
  <si>
    <t>I.2.9.</t>
  </si>
  <si>
    <t>I.2.10.</t>
  </si>
  <si>
    <t>I.2.11.</t>
  </si>
  <si>
    <t>I.2.12.</t>
  </si>
  <si>
    <t>I.2.13.</t>
  </si>
  <si>
    <t>I.2.14.</t>
  </si>
  <si>
    <t>I.2.15.</t>
  </si>
  <si>
    <t>I.2.16.</t>
  </si>
  <si>
    <t>I.2.17.</t>
  </si>
  <si>
    <t>I.2.18.</t>
  </si>
  <si>
    <t>I.2.19.</t>
  </si>
  <si>
    <t>I.2.20.</t>
  </si>
  <si>
    <t>I.2.21.</t>
  </si>
  <si>
    <t>I.2.22.</t>
  </si>
  <si>
    <t>I.2.23.</t>
  </si>
  <si>
    <t>Demontaža postojećeg pokrova ravnog krova i atike/vijenca/sokla od sintetičke hidroizolacijske membrane na bazi PVC-a, d=2 mm, uključivo sve završne, rubne profile i limove.</t>
  </si>
  <si>
    <t>- ravni krov</t>
  </si>
  <si>
    <t>- atika/vijenac/sokl, r.š. cca 40 cm</t>
  </si>
  <si>
    <t>UKUPNO I.2. RUŠENJA I DEMONTAŽE</t>
  </si>
  <si>
    <t>Obračun po m2 obrađene špalete.</t>
  </si>
  <si>
    <t>Sastav zida:</t>
  </si>
  <si>
    <t xml:space="preserve">IZOLATERSKI I KROVOPOKRIVAČKI RADOVI </t>
  </si>
  <si>
    <t>Ploče toplinske izolacije lijepe se niskoekspandirajućom pjenom, na postavljenu hidroizolaciju. Zaštita toplinske izolacije obrađena je zasebnom stavkom.</t>
  </si>
  <si>
    <t>Dobava i ugradnja čepaste drenažne HDPE membrane. Membrana se polaže preko ekstrudiranog polistirena i mehanički pričvršćuje na gornjem rubu.</t>
  </si>
  <si>
    <t>Ravni krov - parna brana</t>
  </si>
  <si>
    <t>- vijenci krovnih kupola</t>
  </si>
  <si>
    <t>Ravni krov - toplinska izolacija</t>
  </si>
  <si>
    <t>Ravni krov - toplinska izolacija vijenca krovnih kupola.</t>
  </si>
  <si>
    <t>Ravni krov - toplinska izolacija gornje plohe nadozida/atike ispod opšava.</t>
  </si>
  <si>
    <t>Ravni krov - geotekstil kao razdjelni sloj ispod hidroizolacije</t>
  </si>
  <si>
    <t>Ravni krov - hidroizolacija vijenca krovnih kupola, završetak s mehaničkim učvršćenjem ispod profila kupole.</t>
  </si>
  <si>
    <t>Ravni krov - hidroizolacija, slivnik</t>
  </si>
  <si>
    <t>U jediničnu cijenu stavke uključen je sav spojni i montažni pribor, prijevozi i prijenosi, veza na nosivu konstrukciju te ostali rad i strojeve potrebne za kompletnu montažu.</t>
  </si>
  <si>
    <t>Izvodi se iz aluminijskog plastificiranog lima debljine 3.00mm, stavka sadrži i nosive kuke iz pocinčanog lima d=5mm, 3kom/m1.</t>
  </si>
  <si>
    <t>FASADERSKI RADOVI - KONTAKTNA FASADA</t>
  </si>
  <si>
    <t xml:space="preserve">Stavka uključuje sav rad i materijal, sve prijevoze i prijenose, rad na izradi i ugradnji. </t>
  </si>
  <si>
    <t>Sve dimenzije provjeriti u naravi.</t>
  </si>
  <si>
    <t>Tehničke karakteristike profila:</t>
  </si>
  <si>
    <t>Plastificirani aluminijski profili sa prekinutim toplinskim mostom.</t>
  </si>
  <si>
    <t>Uw ≤ 1,4 (W/m2K).</t>
  </si>
  <si>
    <t>Prozore i vrata treba ugraditi prema RAL smjernicama. U stavku je uključena bubreća i/ili unutrašnja i vanjska brtveća traka.</t>
  </si>
  <si>
    <t>Brtvljenje, spajanje i postava prozora i vrata izvodi se prema sistemskim riješenjima propisanim od strane proizvođača sustava.</t>
  </si>
  <si>
    <t>PROTUPOŽARNA BRAVARIJA</t>
  </si>
  <si>
    <t>Vrata i prozori moraju u potpunosti zadovoljiti sve zahtjeve propisane projektom.</t>
  </si>
  <si>
    <t>Shema bravarskih stavki - poz. 01</t>
  </si>
  <si>
    <r>
      <t xml:space="preserve">ING4STUDIO d.o.o.
</t>
    </r>
    <r>
      <rPr>
        <sz val="10"/>
        <rFont val="Arial"/>
        <family val="2"/>
        <charset val="238"/>
      </rPr>
      <t>Bleiweisova 17, 10000 Zagreb</t>
    </r>
  </si>
  <si>
    <t>Zahvat i građevina:</t>
  </si>
  <si>
    <t>Glavna projektantica:</t>
  </si>
  <si>
    <t>ANA ALAR, dipl.ing.arh.</t>
  </si>
  <si>
    <t>PROJEKTANT:</t>
  </si>
  <si>
    <t>Emil Rohlik, mag.ing.arch.</t>
  </si>
  <si>
    <t>PROJEKTANTI SURADNICI:</t>
  </si>
  <si>
    <t>Ivana Knez, dipl.ing.arh.</t>
  </si>
  <si>
    <t>Martina Stjepandić, mag.ing.arch.</t>
  </si>
  <si>
    <t>DRVENE KONSTRUKCIJE</t>
  </si>
  <si>
    <t>Lamelirano drvo</t>
  </si>
  <si>
    <t>PREŠANJE ZUPČASTOG SPOJA I REZANJE LAMELA NA POTREBNU DUŽINU.
Prešanje lamela potrebno je izvesti odmah nakon nanošenja ljepila. Potrebna sila prešanja određuje se prema dimenzijama poprečnog presjeka lamele. Prilikom prešanja potrebno je izvršiti i kontrolu količine nanesenog ljepila. Ljepilo je naneseno u dovoljnoj količini ako  prilikom ostvarivanja potrebnog pritiska po cijeloj dužini spoja izađe višak ljepila.</t>
  </si>
  <si>
    <t>ODLEŽAVANJE LAMELA
Nakon prešanja lamele moraju odležati u tvornici zbog procesa vezivanja ljepila. Vrijeme odležavanja ovisi o uvjetima u proizvodnoj hali (temperatura i vlažnost zraka). Minimalno vrijeme odležavanja je 4 sata.</t>
  </si>
  <si>
    <t>BLANJANJE GREDA 
Blanjanje greda potrebno je izvršiti nakon odležavanja lijepljene rede. 
Blanjanjem se mora izvršiti prilagodba proizvedenih greda s potrebnim dimenzijama koje su navedene u projektu.
Površina nakon blanjanja mora biti ravna i glatka.</t>
  </si>
  <si>
    <t xml:space="preserve">ZAVRŠNA OBRADA
Završna obrada površine nosača potrebno je izvesti radi popravka blanjane površine. Popravci se mogu izvesti kitanjem, čepanjem, ubacivanjem dijela lamele ili popravak epoksidima.
Svakom popravku se pristupa individualno uz pristanak kontrolora proizvodnje. </t>
  </si>
  <si>
    <t>Za lijepljenje lameliranih elemenata mogu se upotrebljavati samo ona ljepila koja odgovaraju važećim standardima i propisima za drvene konstrukcije.
Za upotrijebljeno Ijepilo mora se znati: sastav i izgled, način pakiranja i uskladištenja, način pripreme Ijepila, uvjeti za rad i postupak pri radu, mehaničke karakteristike, postojanost kroz vrijeme, utjecaj vlage i postojanost na druge moguće štetne utjecaje. Ljepilo mora imati odgovarajući certifikat i odgovarati deklariranim svojstvima.
U pravilu vrsta Ijepila se ne propisuje jer ona zavisi o tehnološkim dostignućima, tradiciji i iskustvu izvoditelja. Međutim, Ijepilo koje ce se koristiti za Iijepljenje lamela mora imati gore navedena svojstva i atest. Predlaže se upotreba melaminskog Ijepila (sa katalizatorom) ili drugog Ijepila koje ima iste ili bolje karakteristike naročito u pogledu postojanosti na vlagu i temperaturu. Lamele koje se Iijepe trebaju imati vlažnost od 12 % ± 2 %.   Ljepilo se miješa strojno u specijalnim miješalicama. Posebnu pažnju treba obratiti na temperaturu izmiješane smjese Ijepila, koja se mora kretati od 15° do 20° C, zbog utjecaja na uporabno vrijeme Ijepila kao i na sam proces Iijepljenja (u slučaju potrebe za radom u Ijetnim mjesecima, miješalice trebaju imati rashladne uređaje, obično uređaj za vodeno hlađenje). Ljepilo se nanosi na spojne ravnine, na površine koje se Iijepe, pa se zatim poslije određenog vremena uspostavlja kontakt između tih površina, redovito pod pritiskom. Ovaj pritisak se održava sve do očvršćivanja Ijepila. Prilikom nanošenja Ijepila od posebne je važnosti nanošenje na spojne ravnine. To znaci, da viskozitet Ijepila mora da bude takav da ispuni sve pore na vanjskim površinama odnosno da kvalitetno prekrije kontaktne plohe.
Ljepilo se nanosi na spojne površine, ravnomjerno i najbolje strojno u količini oko 450 gr/m2), ovisno od: vrste drveta, vlažnosti, temperature i drugog (potrebna količina Ijepila određuje se probnim lijepljenjem na probnim uzorcima).
Slijepljeni elementi, zavisno od vrste drveta, stavljaju se pod preše, odn. pod pritisak, za koje vrijeme ljepilo veže - očvrsćava. Veličina ovog pritiska varira u granicama:
- za meko drvo od 30 do 60 N/cm2,
- za tvrdo drvo od 60 do 90 N/cm2.</t>
  </si>
  <si>
    <t>ZAŠTITA DRVETA U KONSTRUKCIJAMA</t>
  </si>
  <si>
    <t xml:space="preserve">MJERE ZAŠTITE PRI IZRADI I UGRADNJI
Vanjske površine nosača moraju biti obrađene do onog stupnja finoće koji omogućuje brzo oticanje kondenzata, kvalitetnije nanošenje vanjske zaštite i veću otpornost na zapaljivost. lz istih razloga rubovi nosača moraju se blago zaobliti.
Nosači od lameliranog Iijepljenog drveta, izloženi uvjetima nagle promjene vlažnosti i temperature, moraju se izraditi od drveta sa nižim postotkom vlažnosti, sa odgovarajućim Ijepilom za ove uvjete i tanjim lamelama. Nosači namijenjeni za ovakve uvjete ne smiju u toku transporta i uskladištenja biti izloženi mogućim značajnim promjenama vlage u drvetu. Izjednačavanje vlage i temperature zraka ambijenta u kojem je konstrukcija mora u početnoj fazi biti postepeno i u granicama stupnja vlažnosti. Ukoliko pored svih poduzetih mjera dođe do pucanja drveta u lamelama, nužno je ove zatvoriti, i to tako da ne dođe do njihovih ponovnih otvaranja.
</t>
  </si>
  <si>
    <t xml:space="preserve">TRANSPORT I MONTAŽA
Nakon izrade drvene konstrukcije ista se mora transportirati do gradilišta i montirati na projektom predviđeno mjesto. Da ne bi došlo do nedopuštenih naprezanja u konstrukciji za vrijeme transporta i montaže, Ili nedopuštenih deformacija odn. oštećenja izvoditelj mora izraditi PLAN TRANSPORTA I PLAN MONTAZE.
Planom transporta drvene konstrukcije prikazuje se i opisuje način transporta, pri čemu se mora dokazati da naprezanje i deformacije za vrijeme transporta ne prelaze dopuštene vrijednosti, uzimajući u obzir dinamičko djelovanje. Dokaz treba provesti sa dinamičkim faktorom.
Osim toga iz transportnog plana mora biti vidljiv način osiguranja stabilnosti drvene konstrukcije protiv prevrtanja u toku transporta. Nosači se, po pravilu, moraju transportirati u istom položaju u kome će biti i ugrađeni (obično vertikalno). Nosači se ne smiju transportirati u horizontalnom položaju ako takav položaj nije statički uzet u proračun i ako nosači u tom položaju neće biti postavljeni na dovoljno krutu podlogu koja treba spriječiti štetno ponašanje nosača u transportu. Transportni put mora biti utvrđen, pri čemu se mora voditi računa o minimalnim radijusima krivina, kao i o postojećim gabaritima na putu transporta. Elementi koji za vrijeme transporta imaju naprezanja suprotna onima u eksploataciji, moraju biti za vrijeme transporta tako osigurani da raspored naprezanja u poprečnim presjecima bude u skladu sa eksploatacijskim rasporedom napona. Pri utovaru, transportu i istovaru moraju se provesti takva osiguranja da ne dođe do oštećenja ili mjestimičnog utiskivanja elemenata konstrukcije. Pri promjeni plana transporta mora se izraditi novi plan transporta s odgovarajućim proračunima.
</t>
  </si>
  <si>
    <t>Podacima u planu montaže dokazuje se da odabranim načinom montaže neće doći do prekoračenja montažnih naprezanja i deformacija u elementima konstrukcije odnosno konstrukcije kao cjeline, kao i da za vrijeme montaže da neće doći do gubitka stabilnosti elemenata konstrukcije. Da bi se izbjegla utiskivanja, odnosno sva oštećenja površine elemenata konstrukcije, podizanje elemenata konstrukcije, odnosno cijele konstrukcije izvršiti će se uz adekvatnu zaštitu mjesta prihvaćanja. Elementi koji za vrijeme montaže imaju naprezanja suprotna onima u eksploataciji moraju za vrijeme montaže biti tako osigurani da raspored naprezanja u poprečnim presjecima bude u skladu sa eksploatacijskim rasporedom naprezanja. Pri promjeni plana montaže mora se izraditi novi plan montaže s odgovarajućim proračunima.
Prije izvođenja elemenata drvene konstrukcije izvođač mora:
- pregledati svaku otpremnicu i oznaku na drvenim proizvodima, mehaničkim spajalima, ljepilima, zaštitnim sredstvima i drugima građevnim proizvodima, koji se koriste,
- vizualno kontrolirati drvne proizvode, ambalažu mehaničkih spajala, ljepila, zaštitnih sredstava i ambalaže ostalih građevnih proizvoda da se utvrde moguća oštećenja,
- utvrditi sadržaj vode drvnih proizvoda</t>
  </si>
  <si>
    <t>Nadzorni inženjer neposredno prije ugradnje drvenih elemenata u drvenu konstrukciju mora:
- provjeriti da li je za drveni element, izrađen prema projektu drvene konstrukcije, dokazana njegova uporabljivost u skladu s projektom
- provjeriti postoji li za drveni element proizveden prema tehničkoj specifikaciji isprava o sukladnosti te da li je drveni element  u skladu s projektom drvene konstrukcije 
- provjeriti da li je drveni element postavljen u skladu s projektom drvene konstrukcije, odnosno s tehničkom uputom za ugradnju i uporabu
- dokumentirati nalaze svih provedenih provjera zapisom u građevinski dnevnik.
Proizvođač lijepljenog lameliranog drva u svojoj tvornici mora angažirati ovlaštenog inženjera građevinarstva koji će utvrditi da je je lijepljeno lamelirano drvo izrađeno u klasi kvalitete i dimenzijama propisanima u projektu.</t>
  </si>
  <si>
    <r>
      <t xml:space="preserve">Radove na razgrađivanju - rušenju potrebno je izvodti uz maksimalnu opreznost i primjenu svih zaštitnih mjera. </t>
    </r>
    <r>
      <rPr>
        <sz val="10"/>
        <color indexed="10"/>
        <rFont val="Arial Narrow"/>
        <family val="2"/>
        <charset val="238"/>
      </rPr>
      <t/>
    </r>
  </si>
  <si>
    <t>Obračun po komadu</t>
  </si>
  <si>
    <t>m'</t>
  </si>
  <si>
    <t>U jediničnoj cijeni pojedine stavke uračunato je rušenje, iznašanje, utovar, odvoz na deponij, plaćanje naknade na deponiju.</t>
  </si>
  <si>
    <t>I.2.6.</t>
  </si>
  <si>
    <t xml:space="preserve">Podrazumijeva sav rad i materijal, sve prijevoze i prijenose, rad na izradi, ugradnji i njezi betona, te eventualno crpljenje vode. Nabava, prijevoz i rad s oplatom uključeni su u stavku.
Armatura se obračunava posebno. </t>
  </si>
  <si>
    <t>- beton</t>
  </si>
  <si>
    <t>- hidroizolacijski premaz</t>
  </si>
  <si>
    <t>Dobava, ravnanje, čišćenje od hrđe i masnih mrlja, siječenje,  savijanje, polaganje i vezivanje armature iz betonskog čelika.</t>
  </si>
  <si>
    <t>Prije betoniranja armaturu mora obvezno pregledati i odobriti nadzorni inženjer.</t>
  </si>
  <si>
    <t>U količinu nisu uključeni otpaci koji nastaju krojenjem mreža i rezanjem debljih profila šipki.</t>
  </si>
  <si>
    <t>- B500B šipke</t>
  </si>
  <si>
    <t>- B500B mreže</t>
  </si>
  <si>
    <t>- osnovni i pomoćni materijal</t>
  </si>
  <si>
    <t>- dobavu, pripremu i ugradnju materijala</t>
  </si>
  <si>
    <t>- povezivanje zida s drugim stijenama po pravilu struke</t>
  </si>
  <si>
    <t>Stavka uključuje čišćenje i pripremu površine, dobavu i izradu premaza i dilatacijskih traka na spojevima površina.</t>
  </si>
  <si>
    <t>- dilatacijske trake</t>
  </si>
  <si>
    <t>Opće napomene:</t>
  </si>
  <si>
    <t>Dobava materijala i montaza spuštenog stropa, s krutim ovjesom i  metalnom konstrukcijom od CD i UD profila.</t>
  </si>
  <si>
    <t>Na mjestima ugradnje dovratnika ugraditi tipske UA profile.</t>
  </si>
  <si>
    <t>Bandažiranje i zapunjavanje sljubnica te gletanje pune površine ploča glet masom.</t>
  </si>
  <si>
    <t>Dobava materijala i montaža pregradnih zidova i obloga, s metalnom konstrukcijom od CW i UW profila.</t>
  </si>
  <si>
    <t>I.8.6.</t>
  </si>
  <si>
    <t xml:space="preserve">dvostruke gipskartonske ploče, debljine 2.50 cm (2x1.25). </t>
  </si>
  <si>
    <t>Sastav obloge:</t>
  </si>
  <si>
    <t>GIPSKARTONSKI RADOVI I OBLOGE</t>
  </si>
  <si>
    <t xml:space="preserve">metalna potkonstrukcija od CW 50 profila  s ispunom mineralnom vunom debljine 5 cm (50 kg/m3)  </t>
  </si>
  <si>
    <t>Obračun po m2 obloge</t>
  </si>
  <si>
    <t>Gipskartonski spušteni strop.</t>
  </si>
  <si>
    <t>Sastav spuštenog stropa:</t>
  </si>
  <si>
    <t>kruti ovjes pričvršćen na armiranobetonsku nosivu konstrukciju</t>
  </si>
  <si>
    <t xml:space="preserve">metalna potkonstrukcija od CD i UD profila  </t>
  </si>
  <si>
    <t>gipskartonska ploča, (u sanitarnim prostorima vlagootporna), debljine 1.25 cm.</t>
  </si>
  <si>
    <t>Obračun po m2 spuštenog stropa</t>
  </si>
  <si>
    <t>- gipskartonska ploča</t>
  </si>
  <si>
    <t>- gipskartonska vlagootporna ploča</t>
  </si>
  <si>
    <t>Sastav maske spuštenog stropa:</t>
  </si>
  <si>
    <t>Obračun po m2 vertikalne maske</t>
  </si>
  <si>
    <t>Univerzalni nosač za jednostrane terete u GK stijeni.</t>
  </si>
  <si>
    <t>Dobava i ugradnja nosača iz višeslojne ukočene ploče, sakriven u stijeni i povezan s potkonstukcijom, sav osnovni,pomoćni,spojni i pričvrsni materijal.</t>
  </si>
  <si>
    <t>Konstrukcija: ukočena ploča, visine 30 cm, d=23 mm</t>
  </si>
  <si>
    <t>za osni razmak: max. 62,5 cm</t>
  </si>
  <si>
    <t>Obračun po komadu ugrađene potkonstrukcije</t>
  </si>
  <si>
    <t>Dodatna potkonstrukcija za učvršćenje sanitarnih uređaja.</t>
  </si>
  <si>
    <t>Čelična potkonstrukcija iz  UA profila izrađenih iz pocinčanog čeličnog lima debljine 2 mm.</t>
  </si>
  <si>
    <t>dvije vertikale od poda do stropa sakrivene u stijeni</t>
  </si>
  <si>
    <t>potrebni tipski horizontalni profili iz pocinčanog lima</t>
  </si>
  <si>
    <t>dobavu,izradu i ugradnju potkonstrukcije</t>
  </si>
  <si>
    <t>sav osnovni,pomoćni,spojni i pričvrsni materijal</t>
  </si>
  <si>
    <t>- potkonstrukcija za umivaonik</t>
  </si>
  <si>
    <t>- potkonstrukcija za wc</t>
  </si>
  <si>
    <t>- potkonstrukcija za pisoar</t>
  </si>
  <si>
    <t>Razni radovi koje je potrebno izvesti u sklopu izvedbe GK radova. Uključivo sav potrebni osnovni i pričvrsni materijal i pribor.</t>
  </si>
  <si>
    <t>- reviziona okna</t>
  </si>
  <si>
    <t>- otvori</t>
  </si>
  <si>
    <t>Maske iz gipskartonskih ploča na spoju spuštenih stropova različitih visina.</t>
  </si>
  <si>
    <t>I.17.3.</t>
  </si>
  <si>
    <t>Dobava i postava podne prostirke - otirača u vjetrobranu.</t>
  </si>
  <si>
    <t>Podna prostirka od vinila sa specijalnim premazom za visoku trajnost i bez poleđine radi bolje propusnosti.</t>
  </si>
  <si>
    <t>Vitičasto omčaste strukture, ˝špageti˝.</t>
  </si>
  <si>
    <t xml:space="preserve">- ukupna visina: minimalno 16 mm </t>
  </si>
  <si>
    <t>- razina prometa (dnevno) 1500-5000</t>
  </si>
  <si>
    <t>Popločenje zidova keramičkim pločicama.</t>
  </si>
  <si>
    <t>I.8.4.</t>
  </si>
  <si>
    <t>I.8.5.</t>
  </si>
  <si>
    <t>IZOLATERSKI I KROVOPOKRIVAČKI RADOVI</t>
  </si>
  <si>
    <t>20.</t>
  </si>
  <si>
    <t>21.</t>
  </si>
  <si>
    <t>22.</t>
  </si>
  <si>
    <t>23.</t>
  </si>
  <si>
    <t>I.18.2.</t>
  </si>
  <si>
    <t>I.18.1.</t>
  </si>
  <si>
    <t>I.18.</t>
  </si>
  <si>
    <t xml:space="preserve">Dimenzija raster i način otvaranja vidljiv je
iz shema. </t>
  </si>
  <si>
    <t>24.</t>
  </si>
  <si>
    <t>VANJSKA ALUMINIJSKA BRAVARIJA</t>
  </si>
  <si>
    <t>UNUTARNJA ALUMINIJSKA BRAVARIJA</t>
  </si>
  <si>
    <t>Sve stavke obuhvaćaju izradu, dobavu i montažu.</t>
  </si>
  <si>
    <t>IX.</t>
  </si>
  <si>
    <t>STABILNI SUSTAV ZA GAŠENJE POŽARA VODOM</t>
  </si>
  <si>
    <r>
      <t xml:space="preserve">APIN PROJEKT d.o.o.
</t>
    </r>
    <r>
      <rPr>
        <sz val="10"/>
        <rFont val="Arial"/>
        <family val="2"/>
        <charset val="238"/>
      </rPr>
      <t>Ožujska 8, 10000 Zagreb</t>
    </r>
  </si>
  <si>
    <t>Branimir Cindori, dipl.ing.stroj.</t>
  </si>
  <si>
    <t>UVJETI KOJE TREBA ZADOVOLJITI IZVOĐAČ SPRINKLER RADOVA</t>
  </si>
  <si>
    <t>CERTIFIKATI I KVALITETA UGRAĐENE OPREME I RADOVA</t>
  </si>
  <si>
    <t>4.2.</t>
  </si>
  <si>
    <t>4.3.</t>
  </si>
  <si>
    <t>4.4.</t>
  </si>
  <si>
    <t>Cijela instalacija mora biti izvedena potpuno nepropusno o čemu izvoditelj jamči s odgovarajućim zapisnicima o izvršenoj tlačnoj probi.</t>
  </si>
  <si>
    <t>Cijela instalacija mora biti isprana o čemu izvoditelj jamči s odgovarajućim zapisnicima o izvršenom ispiranju cjevovoda.</t>
  </si>
  <si>
    <t>TEHNOLOŠKI UVJETI IZRADE INSTALACIJE</t>
  </si>
  <si>
    <t>Prije ugradnje, cijevi je potrebno očistiti iznutra. Također nakon ugradnje cjevovoda, a prije montaže mlaznica cjevovod treba temeljito isprati.</t>
  </si>
  <si>
    <t>Prije nego se priđe polaganju cijevi mora se izvršiti točno razmjeravanje i obilježavanje na zidu i stropovima.</t>
  </si>
  <si>
    <t>Nije dozvoljeno zavarivati cjevovode na gradilištu, a predpriprema zavarivanjem cjevovoda u pogonu je dozvoljeno sukladno NFPA propisima (vrsta postupka zavarivanja, oznaka zavara, kontrola kvalitete zavara, ...).</t>
  </si>
  <si>
    <t>ZAŠTITA NA RADU</t>
  </si>
  <si>
    <t>Izvođač radova je dužan prije početka radova napraviti Plan uređenja radilišta i imenovati osobu zaduženu za zaštitu na radu na radilištu.</t>
  </si>
  <si>
    <t xml:space="preserve">Izvođač radova je dužan prije početka radova obavijestiti inspekciju rada o početku radova. </t>
  </si>
  <si>
    <t>Izvođač radova je dužan koristiti zaštitnu opremu i osobna zaštitna sredstva.</t>
  </si>
  <si>
    <t>Izvođač radova se je dužan pridržavati svih pravila koja proizlaze iz zakonske regulative u području zaštite na radu.</t>
  </si>
  <si>
    <t>IX.1.</t>
  </si>
  <si>
    <t>SPRINKLER MREŽA</t>
  </si>
  <si>
    <t>NAPOMENA:
Sav sitno potrošni materijal je uključen u svakoj stavci i ne obračunava se posebno!!!</t>
  </si>
  <si>
    <t>Dobava, transport i ugradnja -
Priključak za ispiranje cjevovoda, koji se sastoji od:
- kuglastog ventila 2"
- pocinčanog čepa 2"</t>
  </si>
  <si>
    <t>Bojanje novog crnog cjevovoda u kompletu sa temeljnom i završnom bojom (RAL 3000)
- 2 premaza temeljne boje
- 2 premaza završne boje</t>
  </si>
  <si>
    <t>Tlačna proba i ispiranje cjevovoda</t>
  </si>
  <si>
    <t>Stavljanje sprinkler sustava u radno stanje</t>
  </si>
  <si>
    <t>Obuka o rukovanju</t>
  </si>
  <si>
    <t>Funkcionalno ispitivanje sustava od ovlaštene ustanove</t>
  </si>
  <si>
    <t>REKAPITULACIJA STABILNOG SUSTAVA ZA GAŠENJE POŽARA VODOM</t>
  </si>
  <si>
    <t>STABILNI SUSTAV ZA GAŠENJE POŽARA VODOM UKUPNO:</t>
  </si>
  <si>
    <r>
      <t xml:space="preserve">Bušenje rupe </t>
    </r>
    <r>
      <rPr>
        <sz val="10"/>
        <rFont val="Calibri"/>
        <family val="2"/>
        <charset val="238"/>
      </rPr>
      <t>Ø</t>
    </r>
    <r>
      <rPr>
        <sz val="10"/>
        <rFont val="Arial"/>
        <family val="2"/>
      </rPr>
      <t>120mm za prolaz sprinkler cjevovoda</t>
    </r>
  </si>
  <si>
    <t>IX.1.1.</t>
  </si>
  <si>
    <t>IX.1.2.</t>
  </si>
  <si>
    <t>IX.1.3.</t>
  </si>
  <si>
    <t>REKAPITULACIJA DIZALA</t>
  </si>
  <si>
    <t xml:space="preserve">Protuuteg 
Izrada : elementi iz ljevanog željeza uloženi u čelični 
            okvir obješeni na čeličnu užad   </t>
  </si>
  <si>
    <t xml:space="preserve">Montaža  i ugradnja dijelova dizala u funkcionalnu cjelinu prema glavnom i izvedbenom projektu na građevini     </t>
  </si>
  <si>
    <t>Signalizacija u kabini :
Upravljačka kutija u kabini sa optičkom potvrdom primitka kabinskog naloga,      LCD pokazivač položaja kabine, strelica smjera daljnje vožnje, tipkalo za otvaranje vrata, tipkalo alarm , signal preopterečenja, nužna rasvjeta 
Signalizacija na svim stanicama :    
Pozivna kutija ugrađena u  dovratnik vrata voznog okna. Sadržaj pozivne kutije : tipkalo za poziv dizala s optičkom potvrdom primitka poziva, LCD pokazivač položaja kabine  i strelica smjera iznad vrata na svim stanicama</t>
  </si>
  <si>
    <t>ELEKTROINSTALACIJE JAKE I SLABE STRUJE</t>
  </si>
  <si>
    <t>VI.</t>
  </si>
  <si>
    <t>Željka Hitrec, dipl.ing.el.</t>
  </si>
  <si>
    <t>Luka Rončević mag.ing.el.</t>
  </si>
  <si>
    <t>Damir Živković, struč.spec.ing.el.</t>
  </si>
  <si>
    <t>Dinamika izvođenja radova mora se prilagoditi roku za završetak radova.</t>
  </si>
  <si>
    <t>Prilikom izrade ponude, ponuditelj mora provjeriti rokove dobave materijala i opreme, da bi radove dovršio u ugovorenom roku bez kašnjenja uzrokovanih rokovima isporuke.</t>
  </si>
  <si>
    <t>Ako se ukaže potreba za izvođenjem radova koji nisu predviđeni troškovnikom, izvođač radova mora za izvedbu istih dobiti odobrenje od nadzornog inženjera, sastaviti ponudu i radove ugovoriti s Investitorom.</t>
  </si>
  <si>
    <t>Svu štetu koju izvoditelj nanese nemarom okolnim prostorima, zgradama, predmetima, infrastrukturi i okolišu, dužan je popraviti i dovesti u prvobitno stanje i to o svom trošku. Prije početka radova izvoditelj je dužan fotografirati postojeće stanje građevine kako bi imao dokaze u slučaju eventualnih oštećenja. Izvođač je odgovoran za izvedene radove do primopredaje radova i u slučaju bilo kakve štete ili kvara dužan je o svom trošku to otkloniti.</t>
  </si>
  <si>
    <t>Ponuditelji su dužni prije podnošenja ponude temeljito pregledati projektnu dokumentaciju i procijeniti sve činjenice koje utječu na cijenu, kvalitetu i rok završetka radova, budući se naknadni prigovori i zahtjevi za povećanje cijene radi nepoznavanja ili nedovoljnog poznavanja građevine i projektne dokumentacije neće razmatrati.</t>
  </si>
  <si>
    <t>VI.1.</t>
  </si>
  <si>
    <t>VI.1.1.</t>
  </si>
  <si>
    <t>VI.1.2.</t>
  </si>
  <si>
    <t>VI.2.1.</t>
  </si>
  <si>
    <t>VI.3.1.</t>
  </si>
  <si>
    <t>VI.3.2.</t>
  </si>
  <si>
    <t>VI.3.3.</t>
  </si>
  <si>
    <t>VI.3.4.</t>
  </si>
  <si>
    <t>VI.3.5.</t>
  </si>
  <si>
    <t>VI.3.6.</t>
  </si>
  <si>
    <t>VI.3.7.</t>
  </si>
  <si>
    <t>VI.3.8.</t>
  </si>
  <si>
    <t>VI.3.9.</t>
  </si>
  <si>
    <t>VI.3.10.</t>
  </si>
  <si>
    <t>VI.3.11.</t>
  </si>
  <si>
    <t>VI.3.12.</t>
  </si>
  <si>
    <t>VI.3.13.</t>
  </si>
  <si>
    <t>VI.3.14.</t>
  </si>
  <si>
    <t>VI.4.1.</t>
  </si>
  <si>
    <t>VI.5.1.</t>
  </si>
  <si>
    <t>VI.5.2.</t>
  </si>
  <si>
    <t>VI.5.3.</t>
  </si>
  <si>
    <t>DEMONTAŽNI RADOVI</t>
  </si>
  <si>
    <t>SUSTAV ZA DOJAVU POŽARA</t>
  </si>
  <si>
    <t xml:space="preserve">Dobava, isporuka i ugradnja vatrootpornog ormarića za smještaj centrale za dojavu požara sa baterijama, minimalno sljedećih karakteristika:
- vatrootpornost T-60
- ostakljena vrata s bravicom i 3 ključa
- ekspandirajuća rešetka za ventilaciju ormarića, 2 kom
- pumpa za zatvaranje vrata
- RAL3000
- dimenzije  1500x800 ( +- 5 %)
</t>
  </si>
  <si>
    <t>m</t>
  </si>
  <si>
    <t>kompl</t>
  </si>
  <si>
    <t>VIII.</t>
  </si>
  <si>
    <t>VIII.1.</t>
  </si>
  <si>
    <t>VIII.1.1.</t>
  </si>
  <si>
    <t>VIII.2.</t>
  </si>
  <si>
    <t>VIII.2.1.</t>
  </si>
  <si>
    <t>VIII.2.2.</t>
  </si>
  <si>
    <t>VIII.2.3.</t>
  </si>
  <si>
    <t>VI.2.</t>
  </si>
  <si>
    <t>VI.4.</t>
  </si>
  <si>
    <t>VI.3.</t>
  </si>
  <si>
    <t>VI.5.</t>
  </si>
  <si>
    <t>REKAPITULACIJA SUSTAVA DOJAVE POŽARA I ODIMLJAVANJA:</t>
  </si>
  <si>
    <t>SUSTAV DOJAVE POŽARA I ODIMLJAVANJA SVEUKUPNO:</t>
  </si>
  <si>
    <t>SUSTAV DOJAVE POŽARA I ODIMLJAVANJA</t>
  </si>
  <si>
    <t>VIII.3.1.</t>
  </si>
  <si>
    <t>VIII.3.2.</t>
  </si>
  <si>
    <t>VIII.3.3.</t>
  </si>
  <si>
    <t>VIII.3.4.</t>
  </si>
  <si>
    <t>VIII.3.5.</t>
  </si>
  <si>
    <t>Ana Novak, mag.ing.mech.</t>
  </si>
  <si>
    <t>PROJEKTANT SURADNIK:</t>
  </si>
  <si>
    <t>Nika Nevečerel, dipl.ing.stroj.</t>
  </si>
  <si>
    <t>Radi normalnog odvijanja radova izvoditelj  je dužan izvesti sve građevinske predradnje, osigurati prostoriju za smještaj materijala i alata.</t>
  </si>
  <si>
    <t>Prije stavljanja instalacije u pogon i tehničkog pregleda izvođač je dužan izvršiti slijedeća mjerenja i ispitivanja:</t>
  </si>
  <si>
    <t>- tlačnu probu
- probni rad, balansiranje mreže
- mjerenje tlaka i količine po priključnom mjestu
- ispitivanje signalizacije i alarma, simuliranje kvara</t>
  </si>
  <si>
    <t xml:space="preserve">ispitivanjem treba zapisnički ustanoviti:                                 </t>
  </si>
  <si>
    <t>- radi li instalacija bez šumova i udaraca</t>
  </si>
  <si>
    <t>- da li je instalacija kod radne temperature nepropusna</t>
  </si>
  <si>
    <t>- rade li zaporni organi i regulacioni sklopovi ispravno i mogu li se lakopodešavati</t>
  </si>
  <si>
    <t>- rade li ragulacioni sklopovi prema traženim projektnim parametrima</t>
  </si>
  <si>
    <t>- pokazuju li svi kontrolni instrumenti ispravne podatke</t>
  </si>
  <si>
    <t>- postoje li natpisne pločice na svim osnovnim elementima postrojenja kojima poslužitelj mora rukovati</t>
  </si>
  <si>
    <t xml:space="preserve">- postoje li u prostru s uređajima upute i sheme za rukovanjei opsluživanje </t>
  </si>
  <si>
    <t>Za sva mjerenja i ispitivanja koja su izvršena sastaviti odgovarajuće izvještaje.</t>
  </si>
  <si>
    <t>Investitor je dužan da tijekom čitave izgradnje objekta osigura stručni nadzor nad izvođenjem radova.</t>
  </si>
  <si>
    <t>Puštanje instalacije u eksploataciju dozvoljeno je tek nakon obavljenog tehničkog pregleda i dobivanja uporabne dozvole.</t>
  </si>
  <si>
    <t>Ako troškovnikom i tehničkim opisom nije drugačije dato, narudžba materijala obuhvaća isporuku pripadajućeg materijala i proizvoda uključujući istovar, skladištenje i otpremu do mjesta ugradnje.</t>
  </si>
  <si>
    <t>- aparata i uređaja i upravljačkih elektro ormara
- bakrenih cijevi za razvod
- priključnica</t>
  </si>
  <si>
    <t>Zagađeni ili oštećeni dijelovi uređaja neće se preuzeti.</t>
  </si>
  <si>
    <t>Ako bi se instalacija  pri montaži  nepotrebno i uslijed nemarnosti i nestručnosti oštetila, troškove štete snosit će izvođač instalacija.</t>
  </si>
  <si>
    <t>Rušenje i siječenje čeličnih armirano betonskih greda i stupova ne smije se vršiti bez znanja i odobrenja nadzornog organa za ove radove.</t>
  </si>
  <si>
    <t>Svaki izvođač ima pravo izbora kome će dati ispitati kvalitetu i funkcionalnost, no to svakako mora biti ovlaštena organizacija.</t>
  </si>
  <si>
    <t>IV.1.</t>
  </si>
  <si>
    <t>IV.1.1.</t>
  </si>
  <si>
    <t>IV.1.2.</t>
  </si>
  <si>
    <t>IV.1.3.</t>
  </si>
  <si>
    <t>IV.1.4.</t>
  </si>
  <si>
    <t>IV.1.5.</t>
  </si>
  <si>
    <t>IV.1.6.</t>
  </si>
  <si>
    <t>IV.1.7.</t>
  </si>
  <si>
    <t>IV.1.8.</t>
  </si>
  <si>
    <t>IV.1.9.</t>
  </si>
  <si>
    <t>IV.2.</t>
  </si>
  <si>
    <t>IV.2.1.</t>
  </si>
  <si>
    <t>IV.2.2.</t>
  </si>
  <si>
    <t>IV.2.3.</t>
  </si>
  <si>
    <t>IV.2.4.</t>
  </si>
  <si>
    <t>IV.2.5.</t>
  </si>
  <si>
    <t>IV.2.6.</t>
  </si>
  <si>
    <t>IV.2.7.</t>
  </si>
  <si>
    <t>IV.2.8.</t>
  </si>
  <si>
    <t>IV.2.9.</t>
  </si>
  <si>
    <t>IV.2.10.</t>
  </si>
  <si>
    <t>IV.2.11.</t>
  </si>
  <si>
    <t>IV.2.12.</t>
  </si>
  <si>
    <t>IV.2.13.</t>
  </si>
  <si>
    <t>IV.2.14.</t>
  </si>
  <si>
    <t>IV.2.15.</t>
  </si>
  <si>
    <t>IV.2.16.</t>
  </si>
  <si>
    <t>IV.2.17.</t>
  </si>
  <si>
    <t>IV.2.18.</t>
  </si>
  <si>
    <t>IV.2.19.</t>
  </si>
  <si>
    <t>DN 65 = 76,1x2,9</t>
  </si>
  <si>
    <t>IV.2.20.</t>
  </si>
  <si>
    <t>DN 125</t>
  </si>
  <si>
    <t>DN 65</t>
  </si>
  <si>
    <t>DN 50</t>
  </si>
  <si>
    <t>DN 40</t>
  </si>
  <si>
    <t>DN 32</t>
  </si>
  <si>
    <t>DN 25</t>
  </si>
  <si>
    <t>Kuglasta slavina za vodu, NP16</t>
  </si>
  <si>
    <t>DN 20</t>
  </si>
  <si>
    <t>Nepovratni ventil za vodu, NP16</t>
  </si>
  <si>
    <t>DN 15</t>
  </si>
  <si>
    <t>Protupožarno brtvljenje trajno elastičnim vatrootpornim kitom F90  na mjestima prodora iz jednog požarnog sektora u drugi.</t>
  </si>
  <si>
    <t>IV.3.</t>
  </si>
  <si>
    <t>IV.3.1.</t>
  </si>
  <si>
    <t>IV.3.2.</t>
  </si>
  <si>
    <t>Obračun po metru</t>
  </si>
  <si>
    <t>IV.3.3.</t>
  </si>
  <si>
    <t>IV.3.4.</t>
  </si>
  <si>
    <t xml:space="preserve">Obračun po metru kvadratnom </t>
  </si>
  <si>
    <t>IV.3.5.</t>
  </si>
  <si>
    <t>IV.3.6.</t>
  </si>
  <si>
    <t>IV.3.7.</t>
  </si>
  <si>
    <t>IV.3.8.</t>
  </si>
  <si>
    <t>IV.3.9.</t>
  </si>
  <si>
    <t>IV.3.10.</t>
  </si>
  <si>
    <t>IV.3.11.</t>
  </si>
  <si>
    <t>IV.3.12.</t>
  </si>
  <si>
    <t>IV.4.</t>
  </si>
  <si>
    <t>IV.4.1.</t>
  </si>
  <si>
    <t>IV.4.2.</t>
  </si>
  <si>
    <t>IV.4.3.</t>
  </si>
  <si>
    <t>IV.4.4.</t>
  </si>
  <si>
    <t>IV.5.</t>
  </si>
  <si>
    <t>IV.5.1.</t>
  </si>
  <si>
    <t/>
  </si>
  <si>
    <t>Tehničke karakteristike:</t>
  </si>
  <si>
    <t>Tp = 27°C ST, 19°C VT</t>
  </si>
  <si>
    <t>IV.5.2.</t>
  </si>
  <si>
    <t>IV.5.3.</t>
  </si>
  <si>
    <t>IV.5.4.</t>
  </si>
  <si>
    <t>IV.5.4.1.</t>
  </si>
  <si>
    <t>Tehničke karakteristike uređaja:</t>
  </si>
  <si>
    <t>IV.5.4.2.</t>
  </si>
  <si>
    <t>IV.5.5.</t>
  </si>
  <si>
    <t>IV.5.6.</t>
  </si>
  <si>
    <t>IV.5.7.</t>
  </si>
  <si>
    <t>Tp = 20°C ST</t>
  </si>
  <si>
    <t>IV.5.8.</t>
  </si>
  <si>
    <t>IV.5.9.</t>
  </si>
  <si>
    <t>IV.5.10.</t>
  </si>
  <si>
    <t>IV.5.11.</t>
  </si>
  <si>
    <t>IV.5.12.</t>
  </si>
  <si>
    <t>IV.5.13.</t>
  </si>
  <si>
    <t>IV.5.14.</t>
  </si>
  <si>
    <t>IV.5.15.</t>
  </si>
  <si>
    <t>IV.5.16.</t>
  </si>
  <si>
    <t>IV.6.</t>
  </si>
  <si>
    <t>IV.6.1.</t>
  </si>
  <si>
    <t>IV.6.2.</t>
  </si>
  <si>
    <t>IV.6.3.</t>
  </si>
  <si>
    <t>Kompaktni ventilski pločasti radijator iz čeličnog lima 1,25 mm, temeljno i završno oličen, sa zavarenim nosačima za vješanje, termostatskim ventilom i zaštitnom kapom, okretnim čepom za odzračivanje i ventilskim čepom za ispuštanje vode, za priključenje odozdo higijenske izvedbe dimenzija:</t>
  </si>
  <si>
    <t xml:space="preserve">Dopuštena tolerancija ogrjevnog učinka je +/- 5%. Dopuštena tolerancija dužine  i težine uređaja je +/-5%.  </t>
  </si>
  <si>
    <t>Radijatori širine 105mm. Slijedećih dimenzija (visina x dužina  ):</t>
  </si>
  <si>
    <t>600x920</t>
  </si>
  <si>
    <t>Radijatori širine 80mm. Slijedećih dimenzija (visina x dužina  ):</t>
  </si>
  <si>
    <t>600x1120</t>
  </si>
  <si>
    <t>600x520</t>
  </si>
  <si>
    <t>IV.6.4.</t>
  </si>
  <si>
    <t>900 mm</t>
  </si>
  <si>
    <t>600 mm</t>
  </si>
  <si>
    <t>IV.6.5.</t>
  </si>
  <si>
    <t xml:space="preserve"> kom </t>
  </si>
  <si>
    <t>IV.6.6.</t>
  </si>
  <si>
    <t>Zaštitna plastična rozeta, bijela, dvostruka</t>
  </si>
  <si>
    <t>IV.6.7.</t>
  </si>
  <si>
    <t xml:space="preserve">Termostatska glava sa tekućinom za ugradnju na integrirani radijatorski ventil </t>
  </si>
  <si>
    <t>IV.6.8.</t>
  </si>
  <si>
    <t xml:space="preserve">Radijatorska prigušnica </t>
  </si>
  <si>
    <t>R15</t>
  </si>
  <si>
    <t>IV.6.9.</t>
  </si>
  <si>
    <t>IV.6.10.</t>
  </si>
  <si>
    <t>IV.6.11.</t>
  </si>
  <si>
    <t>IV.6.12.</t>
  </si>
  <si>
    <t>IV.7.</t>
  </si>
  <si>
    <t>IV.7.1.</t>
  </si>
  <si>
    <t>Klimakomora sustava KK1 slijedećih tehničkih karakteristika:</t>
  </si>
  <si>
    <t>Servisni prekidač</t>
  </si>
  <si>
    <t>Dopuštena tolerancija kapaciteta je +/- 5%. Dopuštena tolerancija dimenzija i težine uređaja je +/-5%. Nivo zvučnog tlaka +/- 10%. Dodatno električno napajanje +2%.</t>
  </si>
  <si>
    <t>IV.7.2.</t>
  </si>
  <si>
    <t>IV.7.3.</t>
  </si>
  <si>
    <t>IV.7.4.</t>
  </si>
  <si>
    <t>IV.7.5.</t>
  </si>
  <si>
    <t>IV.7.6.</t>
  </si>
  <si>
    <t>IV.7.7.</t>
  </si>
  <si>
    <t>IV.7.8.</t>
  </si>
  <si>
    <t>IV.7.9.</t>
  </si>
  <si>
    <t>IV.7.11.</t>
  </si>
  <si>
    <t>IV.7.12.</t>
  </si>
  <si>
    <t>IV.7.13.</t>
  </si>
  <si>
    <t>IV.7.14.</t>
  </si>
  <si>
    <t>Ф100</t>
  </si>
  <si>
    <t xml:space="preserve">Protupožarna zaklopka cilindričnog oblika, opremljena s termičkim okidačem i krajnjim kontaktom za indikaciju položaja zaklopke, te elektromotornim pogonom 230V, klase vatrootpornosti EI90. Obračun po komadu. +/- 5% odstupanja od dimenzije. Dimenzije: </t>
  </si>
  <si>
    <t>Ф125</t>
  </si>
  <si>
    <t>325x125</t>
  </si>
  <si>
    <t>Obračun po metru dužnom., slijedećih dimenzija:</t>
  </si>
  <si>
    <t>do Ø125           s = 0,6 mm</t>
  </si>
  <si>
    <t>Ø140 - Ø250    s = 0,75 mm</t>
  </si>
  <si>
    <t>Ø280 - Ø500    s = 0,88 mm</t>
  </si>
  <si>
    <t>Ø500 - Ø1000  s = 1,00 mm</t>
  </si>
  <si>
    <t>dimenzije:</t>
  </si>
  <si>
    <t>Ø100</t>
  </si>
  <si>
    <t>Ø125</t>
  </si>
  <si>
    <t>Ø150</t>
  </si>
  <si>
    <t>Ø250</t>
  </si>
  <si>
    <t>Ø400</t>
  </si>
  <si>
    <t>Ø500</t>
  </si>
  <si>
    <t>Obračun po kilogramu kanala.</t>
  </si>
  <si>
    <t>100-250      s = 0,6</t>
  </si>
  <si>
    <t>265-530      s = 0,6</t>
  </si>
  <si>
    <t>560-1000    s = 0,8</t>
  </si>
  <si>
    <t>1060-2000   s = 1,0</t>
  </si>
  <si>
    <t>uključivo prirubnice, brtve, vijke, matice, podložne pločice i kopče.</t>
  </si>
  <si>
    <t>IV.8.</t>
  </si>
  <si>
    <t>IV.8.1.</t>
  </si>
  <si>
    <t>IV.8.2.</t>
  </si>
  <si>
    <t>IV.8.3.</t>
  </si>
  <si>
    <t>IV.8.4.</t>
  </si>
  <si>
    <t>IV.8.5.</t>
  </si>
  <si>
    <t>IV.9.</t>
  </si>
  <si>
    <t>IV.9.1.</t>
  </si>
  <si>
    <t>IV.9.2.</t>
  </si>
  <si>
    <t>IV.9.3.</t>
  </si>
  <si>
    <t>Ventilacijske cijevi za odsis digestora od PVC materijala, uključivo sve fazonske komade, brtvljenje, ovjes, te sav potreban materijal za ugradnju.</t>
  </si>
  <si>
    <t>Obračun po metru. Dimenzije:</t>
  </si>
  <si>
    <t>IV.9.4.</t>
  </si>
  <si>
    <t>IV.9.5.</t>
  </si>
  <si>
    <t>Ventilacijske cijevi od PP materijala za ventilaciju ormara za držanje tehničkih plinova i ormara za držanje kemikalija, uključivo sve fazonske komade, brtvljenje, ovjes, te sav potreban materijal za ugradnju.</t>
  </si>
  <si>
    <t xml:space="preserve">Okrugla fasadna protukišna žaluzina namjenjena za ugradnju vijcima u zid. Izrađena iz eloksiranog aluminija, opremljena sa zaštitnom pocinčanom žičanom mrežicom na stražnjoj strani. Obračun po komadu. +/- 5% odstupanja od dimenzije. Dimenzije: </t>
  </si>
  <si>
    <t>Prijevoz naprijed specificirane opreme, materijala i alata na gradilište te povrat alata i eventualno preostalog materijala na skladište izvođača</t>
  </si>
  <si>
    <t>IV.10.</t>
  </si>
  <si>
    <t>IV.10.1.</t>
  </si>
  <si>
    <t>IV.10.2.</t>
  </si>
  <si>
    <t>IV.10.3.</t>
  </si>
  <si>
    <t>IV.10.4.</t>
  </si>
  <si>
    <t>IV.10.5.</t>
  </si>
  <si>
    <t>RADIJATORSKO GRIJANJE</t>
  </si>
  <si>
    <t>ELEKTROINSTALACIJE</t>
  </si>
  <si>
    <t xml:space="preserve">Za sve karakteristične prostore u građevini u kojima se nalazi rasvjetna armatura potrebno je izraditi svjetlotehničke proračune. Prostor koji su po normama svjetlotehnički normirani moraju se dostaviti izračuni sa jasno vidjivim rezultatima izračuna vrijednosti: Esr, Uo, GR... Rezultate dostaviti u pdf formatu, kao i  originalnu datoteku svjetlotehničkog programa.
</t>
  </si>
  <si>
    <t xml:space="preserve">Prije narudžbe obavezno usuglasiti točan tip, boju i konačnu dispoziciju rasvjetnih tijela sa nadzornim inženjerom, koji je dužan konzultirati glavnog projektanta i projektanta el. instalacija. Izvođač je dužan prije dobave i ugradnje rasvjete isporučiti uzorke za sve tipove, koje potvrđuju nadzor i projektant. </t>
  </si>
  <si>
    <t>Prije početka radova izvođač radova dužan je u skladu s važećim propisima označiti i osigurati gradilište.</t>
  </si>
  <si>
    <t>Sve stavke troškovnika moraju su količinski kontrolirati prije narudžbe.</t>
  </si>
  <si>
    <t>Sve odredbe ovih općih uvjeta kao i ostali dijelovi projekta su sastavni dio ugovora o gradnji zaključenog između Investitora i Izvoditelja, a Izvoditelj se obvezuje da ih prihvaća bez prigovora i primjedbi.</t>
  </si>
  <si>
    <t>Stavkama uz kabele obuhvaćena je dobava, polaganje i spajanje kabela, komplet s odgovarajućim razvodnim kutijama i sitnim instalacijskim materijalom i priborom.</t>
  </si>
  <si>
    <t>Kod podžbuknog polaganja kabela stavkama je obuhvaćeno dubljenje žlijeba i otvora za razvodne kutije u zidu, zatvaranje otvora, proboj zidova i ostala građevinska pripomoć.</t>
  </si>
  <si>
    <t>Kod izvođenja el.instalacije u montažnim pregradnim zidovima i stropovima (gips, drvo,metal) instalaciju izvoditi obavezno u samogasivim savitljivim PVC instalacijskim cijevima, a koristiti posebne montažne i razvodne kutije za montažu u pregrade.</t>
  </si>
  <si>
    <t>Svim stavkama razvodnih ploča - razdjelnika obuhvaćena je izrada izvedbenih shema razdjelnika, dimenzionih shema i mjernih skica s rasporedom opreme u razdjelniku i na vratima, montaža razdjelnika na mjesto ugradnje, spajanje svih kabela na stezaljke u razdjelniku, označavanje svih kabela trajno čitljivim natpisnim pločicama, uvodnice za ulaz kabela, stezaljke, sabirnice, oznake, natpisne pločice, unutarnje ožičenje razdjelnika, označavanje svih elemenata prema jednopolnoj shemi izvedenog stanja, izrada i postavljanje u razdjelnik jednopolne sheme izvedenog stanja, izjava o sukladnosti i ispitni protokol u skladu s propisima, oznaka sukladnosti, oznaka sustava zaštite</t>
  </si>
  <si>
    <t>Obveza izvođača je izrada radioničke dokumentacije sa smještajem elemenata u instalacijske kutije.</t>
  </si>
  <si>
    <t>U stavkama predviđenim za instalacijski materijal predviđene su instalacijske i razvodne kutije za zid i gips pregradne zidove, oznake žila, vodova i kabela, te ostali nespecifirani sitni instalacijski materijal.</t>
  </si>
  <si>
    <t>Pribor mora biti istog tipa za sve vrste instalacija.</t>
  </si>
  <si>
    <t>U istu kutiju ne smiju se postavljati elementi instalacija jake i slabe struje.</t>
  </si>
  <si>
    <t>U stavkama troškovnika koje obuhvaćaju  demontažu elektroinstalacijskog pribora ( rasvjetna tijela, instalacijske kutije, kabeli i ormari), potrebno je najprije svu instalaciju dovesti u beznaponsko stanje i tek tada se može pristupiti demontaži.</t>
  </si>
  <si>
    <t>U cijenu je potrebno predvidjeti sva potrebna ispitivanja instalacije i njenih dijelova, izdavanja odgovarajućih protokola, integriranja sustava, programiranja opreme, obuku korisnika, te izradu Uputa za korištenje. Potrebno je poredvidjeti i ispitivanje dijela instalacija koje se zadržavaju na objektu ( na 1. katu) do pune funkcionalnosti.</t>
  </si>
  <si>
    <t>V.1.</t>
  </si>
  <si>
    <t>Napomena: prije radova demontaže potrebno je iskopčati napajanje u GRO-u građevine te obavezno provjeriti beznaponsko stanje na svim dijelovima instalacije koji se demontiraju</t>
  </si>
  <si>
    <t>Nakon utvrđivanja beznaponskog stanja treba pristupiti iskapčanju svih dovodnih kabela.</t>
  </si>
  <si>
    <t>V.1.1.</t>
  </si>
  <si>
    <t>V.1.2.</t>
  </si>
  <si>
    <t>Demontaža postojećih plastičnih kanalica, i kableskih polica, kabela</t>
  </si>
  <si>
    <t>Obračun po m</t>
  </si>
  <si>
    <t>V.1.3.</t>
  </si>
  <si>
    <t>V.2.</t>
  </si>
  <si>
    <t>V.2.1.</t>
  </si>
  <si>
    <t>V.2.2.</t>
  </si>
  <si>
    <t>V.3.</t>
  </si>
  <si>
    <t>RAZVODNI ORMARI</t>
  </si>
  <si>
    <t>V.3.1.</t>
  </si>
  <si>
    <t xml:space="preserve">GLAVNI RAZVODNI ORMAR GRO </t>
  </si>
  <si>
    <t>V.3.2.</t>
  </si>
  <si>
    <t>V.3.3.</t>
  </si>
  <si>
    <t>V.3.4.</t>
  </si>
  <si>
    <t>V.3.5.</t>
  </si>
  <si>
    <t>V.4.</t>
  </si>
  <si>
    <t xml:space="preserve"> RASVJETA</t>
  </si>
  <si>
    <t>V.4.1.</t>
  </si>
  <si>
    <t>V.4.2.</t>
  </si>
  <si>
    <t>KABELI, INSTALACIJSKI PRIBOR I OPREMA</t>
  </si>
  <si>
    <t>Dobava, ugradnja i montaža instalacijskih cijevi, kabelskih polica, kanala i kanalica, kmpl. s priborom za ovjes i montažu:</t>
  </si>
  <si>
    <t>perforiranih kabelskih polica kmpl. sa spojnim elementima, nosačima i poklopcima:</t>
  </si>
  <si>
    <t>PK300</t>
  </si>
  <si>
    <t>PK200</t>
  </si>
  <si>
    <t>PK100</t>
  </si>
  <si>
    <t>PK50</t>
  </si>
  <si>
    <t>Instalacijske  cijevi:</t>
  </si>
  <si>
    <t>PNT cijevi</t>
  </si>
  <si>
    <t xml:space="preserve"> - promjer :   Ø 25 mm</t>
  </si>
  <si>
    <t xml:space="preserve">                   Ø20 mm</t>
  </si>
  <si>
    <t xml:space="preserve">                   Ø16 mm</t>
  </si>
  <si>
    <t>BUŽIR cijev d=20mm</t>
  </si>
  <si>
    <t>BUŽIR  cijev d=25mm</t>
  </si>
  <si>
    <t>BUŽIR  cijev d=32mm</t>
  </si>
  <si>
    <t>BUŽIR  cijev d=40mm</t>
  </si>
  <si>
    <t>Dobava i montaža instalacijskih i razvodnih kutija:</t>
  </si>
  <si>
    <t>razvodna N/Ž kutija 100x100x40mm</t>
  </si>
  <si>
    <t>razvodna N/Ž kutija 85x85x40mm</t>
  </si>
  <si>
    <t>instalacijska P/Ž kutija Ø80mm</t>
  </si>
  <si>
    <t>razvodna P/Ž kutija 105x105mm</t>
  </si>
  <si>
    <t>Izvedba i spajanje priključaka za trošila u stalnom spoju (stropni/ zidni ventilo-konvektori,hidrobox)</t>
  </si>
  <si>
    <t>- trofazni izvod za priključak trošila u stalnom spoju</t>
  </si>
  <si>
    <t>- jednofazni izvod za priključak trošila u stalnom spoju</t>
  </si>
  <si>
    <t>Dobava, polaganje (provlačenje) i spajanje kabela i vodiča:</t>
  </si>
  <si>
    <t>LiYCY 2x0,75mm2</t>
  </si>
  <si>
    <t>Tipkalo za iskapčanje u nuždi, kmpl. sa montažom i kabliranjem</t>
  </si>
  <si>
    <t>Dobava, montaža i spajanje prekidača:</t>
  </si>
  <si>
    <t xml:space="preserve">prekidač P/Ž  jednopolni 10A </t>
  </si>
  <si>
    <t>Dobava, montaža i spajanje utičnica:</t>
  </si>
  <si>
    <t>jednostruka utičnica za montažu u podne kutije, 16A</t>
  </si>
  <si>
    <t>Dobava materijala i izvedba instalacije za izjednačenje potencijala:</t>
  </si>
  <si>
    <t>kutija za izjednačenje potencijala namijenjena P/Ž montaži, kmpl. sa sabirnicom, poklopcem i priborom za montažu</t>
  </si>
  <si>
    <t>Izrada protupožarnih pregrada kod prolaza kabela kroz zid. Pregrade treba izraditi iz protupožarnog materijala, prema uputama proizvođača, protupožarnom pjenom, vatrootpornosti E60</t>
  </si>
  <si>
    <t>- brtvljenje obavezno izvršiti sa materijalima koji imaju atest za
  zaštitu od požara</t>
  </si>
  <si>
    <t>- kabele zaštititi protupožarnim premazom s obje strane
  pregrade</t>
  </si>
  <si>
    <t>INSTALACIJA ZAŠTITE OD MUNJE</t>
  </si>
  <si>
    <t>Isporučiti, montirati i spojiti instalaciju odvoda i krovnih vodova sustava zaštite od munje koja se sastoji od slijedećih elemenata:</t>
  </si>
  <si>
    <t xml:space="preserve"> - krovni vod od Al žice promjera 8 mm montirana na krov</t>
  </si>
  <si>
    <t xml:space="preserve"> - odvod od  Al žice promjera 10 mm montirana na zid</t>
  </si>
  <si>
    <t xml:space="preserve"> - križna spojnica 58x58mm za Al žicu</t>
  </si>
  <si>
    <t xml:space="preserve"> - križna spojnica 58x58mm za spoj Al  žica-pocinčana traka</t>
  </si>
  <si>
    <t xml:space="preserve"> - zidni nosač Al žice sa vijkom i tiplom za ugradnju</t>
  </si>
  <si>
    <t xml:space="preserve"> - krovni nosač Al žice</t>
  </si>
  <si>
    <t xml:space="preserve"> - spojevi krovnih vodova i metalnih masa na krovu žicom na betonskim kockama</t>
  </si>
  <si>
    <t xml:space="preserve"> - Izrada različitih spojeva trake sa metalnim masama (limeni opšavi, metalna konstrukcija vrata, prozora i sl.) odgovarajućim spojnicama odnosno vijcima. Spojni pribor mora biti pocinčan.</t>
  </si>
  <si>
    <t>MJERNA KRIŽNA SPOJNICA., 3X58 Rf-V traka do 30 mm</t>
  </si>
  <si>
    <t>Traka pocinčana FeZn 25 x 4</t>
  </si>
  <si>
    <t>INSTALACIJA STRUKTURNOG KABLIRANJA</t>
  </si>
  <si>
    <t>SOS INSTALACIJA</t>
  </si>
  <si>
    <t xml:space="preserve">Pozivno potezno /razrješno tipkalo za montažu u sanitarnom čvoru komplet sa kutijom za  PŽ montažu </t>
  </si>
  <si>
    <t>Signalna svjetiljka sa biperom za signalizaciju poziva, za paralelnu signalizaciju na recepciji, komplet sa kutijom za PŽ montažu</t>
  </si>
  <si>
    <t>SUSTAVI MULTIMEDIJE</t>
  </si>
  <si>
    <t>set</t>
  </si>
  <si>
    <t>THD: max 0,35% (na punoj snazi)</t>
  </si>
  <si>
    <t xml:space="preserve">Simetrične ulazne priključnice; </t>
  </si>
  <si>
    <t>Ethernet sučelje za upravljanje i monitoring</t>
  </si>
  <si>
    <t xml:space="preserve">19"EIA rackmount (max 2HE); </t>
  </si>
  <si>
    <t>PTZ video kamera</t>
  </si>
  <si>
    <t xml:space="preserve">Rezolucija: najmanje Full HD 1080p/60 </t>
  </si>
  <si>
    <t>Stereo audio ulaz</t>
  </si>
  <si>
    <t>Najmanje 16 predefiniranih položaja</t>
  </si>
  <si>
    <t>Rezolucija streamanja: najmanje 1920 x 1080</t>
  </si>
  <si>
    <t>IP upravljanje</t>
  </si>
  <si>
    <t>Vodilice, ožičenje 230VAC, pribor</t>
  </si>
  <si>
    <t>REKAPITULACIJA ELEKTROINSTALACIJA:</t>
  </si>
  <si>
    <t>RASVJETA</t>
  </si>
  <si>
    <t xml:space="preserve">SOS INSTALACIJA </t>
  </si>
  <si>
    <t>ELEKTROINSTALACIJE UKUPNO:</t>
  </si>
  <si>
    <t>VODOOPSKRBA, ODVODNJA I HIDRANTSKA MREŽA</t>
  </si>
  <si>
    <t>Obračun po m'</t>
  </si>
  <si>
    <t>INSTALACIJE VODOVODA</t>
  </si>
  <si>
    <t>cijev DN20 mm</t>
  </si>
  <si>
    <t>cijev DN25 mm</t>
  </si>
  <si>
    <t>cijev DN32 mm</t>
  </si>
  <si>
    <t>cijev DN40 mm</t>
  </si>
  <si>
    <t>cijev DN50 mm</t>
  </si>
  <si>
    <t>cijev DN63 mm</t>
  </si>
  <si>
    <t>DN20 mm - toplinska izolacija 9 mm</t>
  </si>
  <si>
    <t>DN25 mm - toplinska izolacija 9 mm</t>
  </si>
  <si>
    <t>DN32 mm - toplinska izolacija 9 mm</t>
  </si>
  <si>
    <t>INSTALACIJE KANALIZACIJE</t>
  </si>
  <si>
    <t>DN 110</t>
  </si>
  <si>
    <t>luk 45º DN 50</t>
  </si>
  <si>
    <t>luk 45º DN 110</t>
  </si>
  <si>
    <t>luk 88º DN 50</t>
  </si>
  <si>
    <t>luk 88º DN 110</t>
  </si>
  <si>
    <t>kosa račva DN 110/50</t>
  </si>
  <si>
    <t>kosa račva DN 110/110</t>
  </si>
  <si>
    <t>redukcija DN 110/50</t>
  </si>
  <si>
    <t>redukcija DN 110/75</t>
  </si>
  <si>
    <t>DN 75</t>
  </si>
  <si>
    <t>luk 45º DN 75</t>
  </si>
  <si>
    <t>luk 88º DN 75</t>
  </si>
  <si>
    <t>kosa račva DN 50/50</t>
  </si>
  <si>
    <t>kosa račva DN 75/50</t>
  </si>
  <si>
    <t>ravna račva DN 50/50</t>
  </si>
  <si>
    <t>ravna račva DN 110/110</t>
  </si>
  <si>
    <t>redukcija DN 75/50</t>
  </si>
  <si>
    <t>redukcija DN 125/110</t>
  </si>
  <si>
    <t>Izvedba priključka sanitarne opreme  i uređaja. U cijeni samo rad bez materijala, materijal sastavni dio opreme.</t>
  </si>
  <si>
    <t>Ispitivanje nove kanalizacije i spojeva na vodonepropusnost, pomoću hladne vode u trajanju od 30min - 1h. Za vrijeme probe ne smiju se pokazati vidljive promjene na cijevima is pojevima  a razina vode na smije pasti .</t>
  </si>
  <si>
    <t>INSTALACIJE UNUTARNJE HIDRANTSKE MREŽE</t>
  </si>
  <si>
    <t>Izvedba protupožarnog brtvljenja na prolazu čelične pocinčane cijevi za protupožarnu vodu kroz betonski strop/zid na granici požarnog sektora. Protupožarno brtvljenje izvesti za trajnost vatrootpornosti od 90 minuta sa vatrozaštitnom masom. Uz svaki brtvljeni prolaz postaviti odgovarajuću natpisnu pločicu za označavanje. Dimenzija otvora na prolazu cijevi mora biti takve veličine da protupožarni materijal ispuni min. 40% površine otvora. U cijeni stavke sve komplet do potpune funkcionalnosti.</t>
  </si>
  <si>
    <t>Ishođenje atesta o tlaku na najvišem hidrantu. ( min 2,5 bara )</t>
  </si>
  <si>
    <t>SANITARNI UREĐAJI</t>
  </si>
  <si>
    <t>Dobava i montaža konzolne WC školjke bez ruba od keramike I klase u bijeloj boji s potrošnjom vode 2/4 litre s dubokim dnom i zidnim priključkom odvoda, ovalno sa pripadajućim wc sjedalom.</t>
  </si>
  <si>
    <t>Komplet funkcionalna izvedba sa:</t>
  </si>
  <si>
    <t>Ugradni niskošumni vodokotlić sa ispiranjem na dvokoličinsku tipku</t>
  </si>
  <si>
    <t>instalacijski element visine 112 cm za konzolnu wc školjku. Instalacijski element je samonosiv za ugradnju u suhomontažnu zidnu ili predzidnu konstrukciju</t>
  </si>
  <si>
    <t>koljeno i prelazni komad za odvodnju WC školjke</t>
  </si>
  <si>
    <t>sjedalo za wc antibakterijsko, demontažno, ovalno u bijeloj boji</t>
  </si>
  <si>
    <t>cijevima za ispiranje iz plastične mase</t>
  </si>
  <si>
    <t>priborom za brtvljenje i pričvrščenje</t>
  </si>
  <si>
    <t>kitanje antibakterijskim, vodootpornim kitom</t>
  </si>
  <si>
    <t>gumena brtva za spajanje vodokotlića i wc školjke</t>
  </si>
  <si>
    <t>zidni kutnik sa izolacijskom kutijom za spajanje vodovodne instalacije Ø15 mm.</t>
  </si>
  <si>
    <t>U cijeni sve komplet prema opisu, do potpune funkcionalnosti.</t>
  </si>
  <si>
    <t>Ugradni niskošumni vodokotlić sa senzorskim ispiranjem na bateriju</t>
  </si>
  <si>
    <t>sjedalo za invalidski wc s poklopcem u bijeloj boji</t>
  </si>
  <si>
    <t>cijevima za ispiranje, iz plastične mase</t>
  </si>
  <si>
    <t>priborom za brtvljenje i pričvršćivanje</t>
  </si>
  <si>
    <t>preklopivi oslonac za invalide dužine 850 mm od visokokvalitetnog poliamida s antimikrobno učinkovitim česticama mikro srebra, sa pripadajućim pričvrsnim materijalom i nosivom podkonstrukcijom, sa držačem wc papira od visokokvalitetnog poliamida s antimikrobno učinkovitim česticama mikro srebra, sa pripadajućim pričvrsnim, brtvenim i spojnim materijalom. Boja RAL9003.</t>
  </si>
  <si>
    <t>fiksni oslonac za invalida dužine 600 mm od visokokvalitetnog poliamida s antimikrobno učinkovitim česticama mikro srebra, sa pripadajućim pričvrsnim, brtvenim i spojnim materijalom i nosivom podkonstrukcijom. Boja RAL9003.</t>
  </si>
  <si>
    <t>koljeno za spajanje WC školjke na instalaciju odvoda</t>
  </si>
  <si>
    <t>montažni instalacijski element za invalidski umivaonik - ugradnja na zid od gipskartonskih ploča visine 112 cm. Instalacijski element samonosiv za ugradnju u suhomontažnu zidnu ili predzidnu konstrukciju obloženu gispkartonskim pločama, komplet s odvodnim koljenom d50 mm i ugradbenim sifonom, pločom s armaturnim priključcima 1/2'' s uključenom zvučnom izolacijom, vijcima za učvršćenje keramike i svim potrebnim pričvrsnim priborom i spojnim materijalom.</t>
  </si>
  <si>
    <t>set za finu montažu ugradbenog sifona, plastični pokrov</t>
  </si>
  <si>
    <t>pileta sa čepom (gornji dio sifona)</t>
  </si>
  <si>
    <t>stojeća senzorska mješača baterija TH vode Ø15 mm za invalidski umivaonik</t>
  </si>
  <si>
    <t>kutni ventili s filterom i rozetom 1/2''x3/8'' bez mative V (2 kom)</t>
  </si>
  <si>
    <t>zidni kutnik s izolacijskom kutijom za spajanje vodovodne instalacije Ø15 mm (2 kom) i ugradna tračnica ili držač instalacije</t>
  </si>
  <si>
    <t>izljevnim ventilom</t>
  </si>
  <si>
    <t>priborom za brtvljenje i pričvršćenje</t>
  </si>
  <si>
    <t>Obračun po kompletu invalitskog umivaonika</t>
  </si>
  <si>
    <t xml:space="preserve">Ugradni niskošumni vodokotlić </t>
  </si>
  <si>
    <t>instalacijski element visine 112 cm za konzolni trokadero. Instalacijski element je samonosiv za ugradnju u suhomontažnu zidnu ili predzidnu konstrukciju</t>
  </si>
  <si>
    <t xml:space="preserve">Obračun po kompletu </t>
  </si>
  <si>
    <t xml:space="preserve">Dobava, prijenos i montaža kompletnog pisoara; keramičkog pisoara I klase s podžbuknim priključkom vode i skrivenim sifonom; montažnog instalacijskog elementa za pisoar visine ugradnje 112-130 cm s ugradbenim setom uređaja za ispiranja na potisak. Instalacijski element samonosiv za ugradnju u suhomontažnu zidnu ili predzidnu konstrukciju obloženu gipskartonskim pločama, komplet s integriranim prigušnim ventilom priključka vode ½", isplavnom cijevi d32mm s brtvenom manžetom, ugradbenim isisnim sifonom i odvodnim koljenom d50mm, vijcima za učvršćenje keramike i svim potrebnim pričvrsnim priborom i spojnim materijalom . </t>
  </si>
  <si>
    <t>Nabava, doprema i montaža dodatne opreme uz sanitarne predmete. Obračun se vrši po komadu kompletno ugrađene opreme.</t>
  </si>
  <si>
    <t>Zidni držač i dozator dezinficijensa na senzor  izrađen od PVC-a koji se postavlja na zid pored umivaonika.</t>
  </si>
  <si>
    <t>Dražč papirnih ručnika izrađen od plastike za brisanje ruku koji se postavlja na zid pored umivaonika te koristi složene papirne ručnike ili ručnike u roli.</t>
  </si>
  <si>
    <t>Kutija za WC papir u listićima sa pričvrsnim, brtvenim i spojnim materijalom potrebnim za ugradnju</t>
  </si>
  <si>
    <t>Zidni držač i WC četka sa pričvrsnim, brtvenim i spojnim materijalom potrebnim za ugradnju</t>
  </si>
  <si>
    <t>Kanta za smeće u WC kabini 6 lit</t>
  </si>
  <si>
    <t>Kutija za vrećice - za otpadne uloške</t>
  </si>
  <si>
    <t>Izvedba priključka sudopera na dovod i odvod vode, uključivši i dva kutna ventila, stojeću armaturu sa sudoper, te priključak sifona na odvod. Obračun po kompletno obavljenim radovima.</t>
  </si>
  <si>
    <t>Laboratorijski sudoper - komplet</t>
  </si>
  <si>
    <t>REKAPITULACIJA VODOOPSKRBE, ODVODNJE I HIDRANTSKE MREŽE</t>
  </si>
  <si>
    <t>SANITARNI PREDMETI</t>
  </si>
  <si>
    <t>VODOOPSKRBA, ODVODNJA I HIDRANTSKA MREŽA UKUPNO:</t>
  </si>
  <si>
    <t>III.1.</t>
  </si>
  <si>
    <t>III.1.1.</t>
  </si>
  <si>
    <t>III.1.1.1.</t>
  </si>
  <si>
    <t>III.1.1.2.</t>
  </si>
  <si>
    <t>III.1.2.</t>
  </si>
  <si>
    <t>III.1.3.</t>
  </si>
  <si>
    <t>III.2.1.</t>
  </si>
  <si>
    <t>III.2.2.</t>
  </si>
  <si>
    <t>III.2.2.1.</t>
  </si>
  <si>
    <t>III.2.2.2.</t>
  </si>
  <si>
    <t>III.2.2.3.</t>
  </si>
  <si>
    <t>III.2.2.4.</t>
  </si>
  <si>
    <t>III.2.2.5.</t>
  </si>
  <si>
    <t>III.2.2.6.</t>
  </si>
  <si>
    <t>III.2.3.</t>
  </si>
  <si>
    <t>III.2.4.</t>
  </si>
  <si>
    <t>III.2.4.1.</t>
  </si>
  <si>
    <t>III.2.4.2.</t>
  </si>
  <si>
    <t>III.2.5.</t>
  </si>
  <si>
    <t>III.2.6.</t>
  </si>
  <si>
    <t>III.2.7.</t>
  </si>
  <si>
    <t>III.2.8.</t>
  </si>
  <si>
    <t>III.2.9.</t>
  </si>
  <si>
    <t>III.2.10.</t>
  </si>
  <si>
    <t>III.2.11.</t>
  </si>
  <si>
    <t>III.2.12.</t>
  </si>
  <si>
    <t>UKUPNO III.2. INSTALACIJE VODOVODA</t>
  </si>
  <si>
    <t>III.3.</t>
  </si>
  <si>
    <t>III.3.1.</t>
  </si>
  <si>
    <t>III.3.1.1.</t>
  </si>
  <si>
    <t>III.3.1.2.</t>
  </si>
  <si>
    <t>III.3.1.3.</t>
  </si>
  <si>
    <t>III.3.1.4.</t>
  </si>
  <si>
    <t>III.3.1.5.</t>
  </si>
  <si>
    <t>III.3.1.6.</t>
  </si>
  <si>
    <t>III.3.1.7.</t>
  </si>
  <si>
    <t>III.3.1.8.</t>
  </si>
  <si>
    <t>III.3.1.9.</t>
  </si>
  <si>
    <t>III.3.1.10.</t>
  </si>
  <si>
    <t>III.3.1.11.</t>
  </si>
  <si>
    <t>III.3.1.12.</t>
  </si>
  <si>
    <t>III.3.1.13.</t>
  </si>
  <si>
    <t>III.3.1.14.</t>
  </si>
  <si>
    <t>III.3.1.16.</t>
  </si>
  <si>
    <t>III.3.1.17.</t>
  </si>
  <si>
    <t>III.3.1.18.</t>
  </si>
  <si>
    <t>III.3.1.19.</t>
  </si>
  <si>
    <t>III.3.1.20.</t>
  </si>
  <si>
    <t>III.3.1.21.</t>
  </si>
  <si>
    <t>III.3.1.22.</t>
  </si>
  <si>
    <t>III.3.1.23.</t>
  </si>
  <si>
    <t>III.3.1.24.</t>
  </si>
  <si>
    <t>III.3.1.25.</t>
  </si>
  <si>
    <t>III.3.1.26.</t>
  </si>
  <si>
    <t>III.3.1.27.</t>
  </si>
  <si>
    <t>III.3.1.28.</t>
  </si>
  <si>
    <t>III.3.2.</t>
  </si>
  <si>
    <t>III.3.2.1.</t>
  </si>
  <si>
    <t>III.3.2.2.</t>
  </si>
  <si>
    <t>III.3.2.3.</t>
  </si>
  <si>
    <t>III.3.3.</t>
  </si>
  <si>
    <t>III.3.4.</t>
  </si>
  <si>
    <t>III.3.5.</t>
  </si>
  <si>
    <t>III.3.6.</t>
  </si>
  <si>
    <t>III.3.7.</t>
  </si>
  <si>
    <t>III.3.8.</t>
  </si>
  <si>
    <t>III.3.9.</t>
  </si>
  <si>
    <t>III.3.10.</t>
  </si>
  <si>
    <t>III.3.11.</t>
  </si>
  <si>
    <t>III.3.12.</t>
  </si>
  <si>
    <t>III.3.13.</t>
  </si>
  <si>
    <t>III.3.14.</t>
  </si>
  <si>
    <t>III.3.15.</t>
  </si>
  <si>
    <t>UKUPNO III.3. INSTALACIJE KANALIZACIJE</t>
  </si>
  <si>
    <t>III.4.</t>
  </si>
  <si>
    <t>UKUPNO III.4. INSTALACIJE UNUTARNJE HIDRANTSKE MREŽE</t>
  </si>
  <si>
    <t>III.5.</t>
  </si>
  <si>
    <t>III.5.1.</t>
  </si>
  <si>
    <t>III.5.2.</t>
  </si>
  <si>
    <t>III.5.3.</t>
  </si>
  <si>
    <t>III.5.5.</t>
  </si>
  <si>
    <t>III.5.6.</t>
  </si>
  <si>
    <t>III.5.6.1.</t>
  </si>
  <si>
    <t>III.5.7.</t>
  </si>
  <si>
    <t>III.5.8.</t>
  </si>
  <si>
    <t>III.5.9.</t>
  </si>
  <si>
    <t>III.5.10.</t>
  </si>
  <si>
    <t>III.5.11.</t>
  </si>
  <si>
    <t>III.5.12.</t>
  </si>
  <si>
    <t>III.5.13.</t>
  </si>
  <si>
    <t xml:space="preserve">UKUPNO III.5. SANITARNI UREĐAJI </t>
  </si>
  <si>
    <t>III.2</t>
  </si>
  <si>
    <t>UKUPNO III.1. GRAĐEVINSKI RADOVI:</t>
  </si>
  <si>
    <t>Obračun pokomadu.</t>
  </si>
  <si>
    <r>
      <t xml:space="preserve">NORD-ING d.o.o.
</t>
    </r>
    <r>
      <rPr>
        <sz val="10"/>
        <rFont val="Arial"/>
        <family val="2"/>
        <charset val="238"/>
      </rPr>
      <t>Putjane 15, Čakovec</t>
    </r>
  </si>
  <si>
    <t>Božica Magdalenić, ing.građ.</t>
  </si>
  <si>
    <t xml:space="preserve"> PODNA PLOČA 800×150mm KLIZNA</t>
  </si>
  <si>
    <t xml:space="preserve"> Ploča za uvod kabela 800mm</t>
  </si>
  <si>
    <t>Tijekom trajanja eventualnog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</si>
  <si>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Polimercementna hidroizolacija u sanitarijama.</t>
  </si>
  <si>
    <t xml:space="preserve">Izvoditelj radova će na gradilištu voditi propisani dnevnik građenja u koji se unose svi podaci i događaji tijekom građenja, upisuju primjedbe projektanta, predstavnika investitora, nadzornog inženjera i pomoćnika nadzornog inženjera, te inspekcije. Uz dnevnik građenja izvoditelj mora voditi građevinsku knjigu, u koju će se prema ugovorenim stavcima unositi podaci za obračun. Prilog građevinske knjige su obračunski nacrti u boji. Prihvatiti će se i kontrolirati samo građevinska knjiga koja je dostavljena u traženoj formi, sa svim potrebnim prilozima, te je jednoznačna u pogledu dokaza izvedenih količina. </t>
  </si>
  <si>
    <t>Ovlašteni predstavnik izvoditelja radova unosit će u građevinsku knjigu količine izvedenih radova sa svim potrebnim skicama i izmjerama uz kontrolu istih od strane nadzornog inženjera, te će svojim potpisima jamčiti za njihovu točnost. Samo tako utvrđeni radovi mogu se uzeti u obzir kod izrade privremenog ili konačnog obračuna radova.</t>
  </si>
  <si>
    <t>Prije početka radova ponuditelj je dužan pažljivo pročitati kompletan tekst općih uvjeta uz troškovnik, općih i posebnih uvjeta uz svaku grupu radova, tekst samog troškovnika i ostale dijelove tehničke dokumentacije. Ako opis bilo koje stavke u troškovniku dovodi do sumnje o načinu izvedbe ili upotrebu gradiva zahtijevane kvalitete, treba prije predaje ponude zatražiti pojašnjenje od ovlaštene osobe investitora.</t>
  </si>
  <si>
    <t>Izvoditelj radova dužan je prije početka radova mjere iz nacrta provjeriti u naravi. Svu kontrolu vrši bez posebne naplate. Sve eventualne primjedbe ponuditelj/izvoditelj dužan je pravovremeno, a u svakom slučaju prije izvedbe u pisanom obliku dostaviti nadzoru i naručitelju. Naknadno pozivanje na manjkavost projektno-tehničke dokumentacije ili opisa u troškovniku neće se uzeti u obzir niti smatrati razlogom za produženje roka izvedbe, a niti će se priznati bilo kakva razlika u cijeni s tog naslova.</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</si>
  <si>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t>
  </si>
  <si>
    <t>Cijena takvih supstitucija ne smije biti veća od cijene osnovnog proizvoda ponuđenog u ugovoru.</t>
  </si>
  <si>
    <t>Izvođač je na ulazu u gradilište dužan postaviti ploču gradilišta, sadržaj ploče treba biti u skladu s važećim Pravilnikom o sadržaju i izgledu ploče kojom se označava gradilište.</t>
  </si>
  <si>
    <t>Izvođač je odgovoran za sve radove, materijale i imovinu do primopredaje objekta te treba osigurati policom imovinu trećih osoba i života od svih eventualnih šteta i ozljeda koje mogu biti prouzročene građenjem ili pripremom za građenje.</t>
  </si>
  <si>
    <t>Odvoz otpada, kao i sve naknade za odlaganje su u jediničnoj cijeni svake stavke i ne plaćaju se posebno.
Izvođač je dužan sav otpad zbrinuti u trošku izvođenja.</t>
  </si>
  <si>
    <t>Nakon završetka radova i prilikom primopredaje građevine predstavnici investitora, nadzora i izvođača pregledat će radove i sastaviti popis eventualnih korekcija i popravaka te odrediti razuman rok u kojem je izvođač dužan provesti takve korekcije i popravke, a po izvršenju takvih popravaka isti će ponovo biti pregledani od nadzornog inženjera, prihvaćeni i svi će se ugovoreni radovi potom isplatiti i posao će se smatrati završenim.</t>
  </si>
  <si>
    <t>Izvoditelj je dužan bez posebne naplate osigurati investitoru potrebnu pomoć kod obilaska gradilišta i nadzora, uzimanju uzoraka i sl., potrebnim pomagalima i ljudima,</t>
  </si>
  <si>
    <t>Izvoditelj je dužan po završetku radova gradilište kompletno očistiti, ukloniti i deponirati sve nasipe, betonske podloge, temelje strojeva, radnih i pomoćnih prostorija te vratiti obuhvat zahvata u prvobitno stanje ili pripremiti za hortikulturno uređenje.</t>
  </si>
  <si>
    <t>Ukoliko nije u pojedinoj stavci dat način obračuna radova, treba se u svemu pridržavati važećih normi u građevinarstvu.</t>
  </si>
  <si>
    <t>Ukoliko je ugovoreni termin izvršenja objekta uključen i zimski odnosno ljetni period, to se neće posebno izvoditelju priznavati na ime naknade za rad pri niskoj temperaturi, zaštita konstrukcija od hladnoće i vrućine, te atmosferskih nepogoda, sve mora biti uključeno u jedinični cijenu. Za vrijeme zime objekt se mora zaštititi. Svi eventualni smrznuti dijelovi moraju se ukloniti i izvesti ponovo bez bilo kakve naplate.</t>
  </si>
  <si>
    <t>Ako se prilikom iskopa naiđe na zemlju drugog sastava nego što je ispitivanjem terena utvrđeno, izvođač je dužan obavijestiti nadzornog inženjera, radi poduzimanja potrebnih mjera, a postojeći sastav upisati u građ. dnevnik.</t>
  </si>
  <si>
    <t>Kod izvođenja temelja na građevini izvođač je dužan primjenjivati Pravilnik o Tehničkim normativima za temeljenje građevinskih objekata.</t>
  </si>
  <si>
    <t>Odvoz materijala, kao i sve naknade za odlaganje su u jediničnoj cijeni svake stavke i ne plaćaju se posebno.
Izvođač je dužan sav otpad zbrinuti u trošku izvođenja.</t>
  </si>
  <si>
    <t>Ugradnju betona izvesti uz prethodno polijevanje oplate. U pravilu, kod ugradnjee, beton se sabija vibratorom, odnosno pervibratorom, ovisno o konstrukciji. Vibriranje vršiti do te mjere da ne dođe do segregacije betona. Beton se prilikom ugradnje u stupove i zidove mora ugrađivati sa produžnim crijevom, kako visina pada ne bi bila viša od 1m, te ne bi došlo do segregacije betona. Sve ploče neophodno je betonirati sa pumpom za beton.</t>
  </si>
  <si>
    <t>Ako je temperatura visoka, prije betoniranja obavezno politi podlogu, odnosno tlo ili oplatu, kako ne bi došlo do upijanja vode iz betona. Sa ugradnjom betona može se početi kada je oplata i armatura definitivno postavljena i učvršćena, te podloga u potpunosti očišćena od svih nečistoća.</t>
  </si>
  <si>
    <t>Izvođač je dužan provoditi njegu svježeg betona i zaštitu betonske površine od atmosferskih utjecaja (toplina, hladnoća, kiša, mraz, snijeg), kako ne bi došlo do pukotina i oštećenja.</t>
  </si>
  <si>
    <t>Marke i kvaliteta svježeg betona za sve armirano betonske i montažne konstrukcije, kao i dimenzije konstrukcije, određene su projektom te ih se izvođač mora strogo pridržavati.</t>
  </si>
  <si>
    <t>Za izradu betona iste konstrukcije izvođač je dužan koristiti cement i agregat iste vrste, tako da se dobije jednolična boja ploha. Izvođač je dužan ugraditi beton na način da ne dođe do stvaranja gnijezda i segregacije. Pri nastavku betoniranja po visini, predvidjeti zaštitu površine betona od procjeđenog cementnog mlijeka.</t>
  </si>
  <si>
    <t>Prekide betonaža izvođač je dužan prethodno usuglasiti sa nadzornim inženjerom.</t>
  </si>
  <si>
    <t>Prilikom ugradnje kod nepovoljnih uvjeta (kiša), ugradnju vršiti na način da se spriječi segregaciju betona i ispiranje cementa iz smjese, naročito kod prekida betoniranja, odgovarajućim zaštitnim mjerama (pokrivanje i sl.).</t>
  </si>
  <si>
    <t>horizontalni i vertikalni transport, ugradnja u konstrukciju, postavljanje i vezanje  armature točno prema armaturnim nacrtima sa podmetanjem podložaka i distancera kako bi se osigurala projektirana udaljenost između armature i oplate. U jediničnoj cijeni uključeni su svi tipovi distancera i žica za vezivanje.</t>
  </si>
  <si>
    <t>Kod izvedbe konstrukcija od GK ploča potrebno se držati svih uputa proizvođača, naročito glede uskladištenja ploča i uvjeta temperature i vlažnosti zraka prostora u kojima će se izvoditi spušteni strop Prije izvedbe stropa ploče moraju biti na mjestu ugradnje najmanje 24 sata ranije, da bi se prilagodile mikroklimatskim uvjetima prostora. S polaganjem se može započeti tek kad su završeni svi radovi žbukanja, estriha i sl. te su dovoljno suhi, nakon ugradnje prozora, montaže grijanja i svih instalacija koje dolaze unutar stropa. Ljeti je potrebno osigurati prozračivanje, a zimi za montažu treba biti uključeno grijanje. Za učvršćenje tereta na GK konstrukciju treba primjeniti specijalna pričvrsna sredstva te se pridržavati uputa o max opterećenju. Mjesta na kojima je predviđena ugradnja rasvjetnih tijela, potrebno je u konstrukciji ojačati profilima, kako bi se lampe učvrstiti na strop.</t>
  </si>
  <si>
    <t xml:space="preserve">1.1  Projektiranje/konstruiranje, izrada i ugradnja svih dijelova koji čine integralnu, sigurnu i vodonepropusnu ovojnicu prema nacrtima i ovom opisu.
</t>
  </si>
  <si>
    <t xml:space="preserve">Svi traženi uzorci, prospekti, radionički i ostali nacrti biti će predani u 2 (dva) primjerka, ako to općim opisima ili stavkama troškovnika nije drugačije određeno, od kojih jedan ostaje nadzornom inženjeru, a drugi se, ovjeren i eventualno korigiran od strane projektanta, vraća izvođaču. Ukoliko je izvođaču potrebno više primjeraka ovjerenog nacrta, izvođač može dostaviti na ovjeru i dodatnu kopiju takvog nacrta. Izvođač snosi troškove dobave, izrade i dostave svog materijala, te je dužan dostaviti ga na vrijeme, kako bi nadzorni inženjer mogao donijeti odluku prije nego je takav materijal potreban za izradu ili dobavu te ugradnju pojedinih stavka ili opreme.
</t>
  </si>
  <si>
    <t>Cementni mort 1:3 – za cementnu glazuru podova i ugradnju željeznih predmeta</t>
  </si>
  <si>
    <t>ugradnju limarije upucavanjem,</t>
  </si>
  <si>
    <t>ugradnju u ziđe ili sl. potrebnih obujmica, slivnika i sl.,</t>
  </si>
  <si>
    <t>Dobavljena bravarija, bilo izrađena po shemi bravarije i detaljima ili po tvorničkim detaljima iz čeličnih limova dolazi na objekt gotova za ugradnju, odnosno premazana zaštitnim naličem i finalnim premazom.</t>
  </si>
  <si>
    <t xml:space="preserve">Kod izrade betonskih i armirano betonskih konstrukcija, izvođač se treba pridržavati nacrta oplate, armaturnih nacrta, detalja za razne ugradnje i statičkog proračuna. </t>
  </si>
  <si>
    <t>Prije svakog betoniranja izvoditelj građeviskih radova – glavni izvođač i izvoditelji drugih struka ( elektro, voda I kanalizacija, strojarski, itd.) dužni su zajedno pregledati plan betoniranja i utvrditi jesu li svi potrebni prodori I ugradnjeni elementi u bet. zidovima pipremljeni I ugrađeni, da se naknadno nebi dodatno otvarali otvori.</t>
  </si>
  <si>
    <t>ugradnje treba izvoditi prema opisu, nacrtima i propisima. Ako za ugradnje treba dubiti zidove ili stropove, onda se to mora vršiti pažljivo, bez suvišnih oštećenja. Armatura se u tom slučaju kao ni tlačna zona betona ne smije dirati. Kod zidarskih ugradbi nije uračunata izrada ili dobava elemenata koji se ugrađuju, osim kada se to u stavci troškovnika posebno ne traži.</t>
  </si>
  <si>
    <t>dobava materijala, te unutarnji transport do mjesta ugradnje,</t>
  </si>
  <si>
    <t>Izvedba oplate u radionici i prijevoz oplate iz radionice do deponija na gradilištu i horizontalni  i vertikalni  prijenos od deponija do mjesta ugradnje.</t>
  </si>
  <si>
    <t>Ili izrada oplate na gradilištu i horizontalni i vertikalni prijenos od deponija do mjesta ugradnje,</t>
  </si>
  <si>
    <t>Ili izrada oplate na mjestu ugradnje i horizontalni i vertikalni prijenos od deponija do mjesta ugradnje,</t>
  </si>
  <si>
    <t>Postava oplate na mjestu ugradnje sa podupiranjem i vezivanjem oplate,</t>
  </si>
  <si>
    <t>Kod izvođenja radova potrebno je pridržavati se svih uputa proizvođača naročito glede uskladištenja ploča i uvjeta temperature i vlažnosti zraka prostora u kojima će se  vršiti ugradnja ( temp. Od 11-35 stupnjeva i rel. vlažnost zraka do 70% ). Prije početka ugradnje ploče treba donijeti u prostor u koji se ugrađuju min. 24 sata ranije da bi se prilagodile mikroklimatskim uvjetima.</t>
  </si>
  <si>
    <t>Radovi za prilagodbu na instalacijske i ugradnjene dijelove, koji su ugrađeni prije oblaganja, posebno se ne obračunava.</t>
  </si>
  <si>
    <t xml:space="preserve">U cijeni stavaka je uključeno bušenje - obrada ploča za potrebe ugradnje elemenata instalacija u završnim GK oblogama (utičnice, priključci i sl.). </t>
  </si>
  <si>
    <t>precizno izvođenje priključaka na druge površine i materijale (susjedne građevinske dijelove ili ugradnjene cjeline) sa akrilnim kitom</t>
  </si>
  <si>
    <t xml:space="preserve">transportne troškove za navedeni material i opremu, uključivo vertikalni I horizontalni prijevoz pločica unutar zone gradilišta ( od mjesta uskladištenja na gradilištu do mjesta ugradnje ) </t>
  </si>
  <si>
    <t>Sva stolarija kod dostave mora biti zaštićena, dok se finalno obrađeni proizvodi zaštićuju i nakon ugradnje od nenamjernog oštećenja, a što je sadržano u jediničnoj cijeni.</t>
  </si>
  <si>
    <t>transport materijala na gradilište, uskladištenje te donos na mjesto ugradnje,</t>
  </si>
  <si>
    <t xml:space="preserve">Ugradnje </t>
  </si>
  <si>
    <t>Vidne betonske površine spremne za ličenje bez prethodnih obrada,  izvesti sa novim oplatnim pločama, prema adekvatnoj recepturi za vidne betone, količini pora, s pravilnim rasporedom oplatnih ploča, upotrebom brtvi i spužvica, te predvidjeti zatvaranje rupa od ankera plastičnim čepovima. Nikakve sanacije i naknadne popravke i reparature na vidnom betonu nisu dozvoljene. Koristiti cement bez dodatka pepela, kako bi boja betona bila svjetla i jednolična. Obavezno davanje odgovarajuće recepture nadzoru na ovjeru i izrada uzorka koji mora biti prihvaćen od strane investitora i nadzora prije izvedbe radova, te koji će biti mjerodavan nivo kvalitete za prihvaćanje i preuzimanje radova.</t>
  </si>
  <si>
    <t>Svi gore navedeni postupci, materijali, recepture i certifikati opisani su i definirani Planom kvalitete izvedbe betonske konstrukcije. Plan kvalitete izvedbe betonske konstrukcije izrađuje izvoditelj radova po ovlaštenoj instituciji te ga je izvoditelj dužan dostaviti nadzornom inženjeru prije početka armirano betonskih radova.</t>
  </si>
  <si>
    <t>Obračun armature izvršen je po kg stvarno ugrađene armature prema iskazu armature u projektu, po vrstama i profilima. 
U količinu nisu uključeni otpaci koji nastaju krojenjem mreža i rezanjem šipki.</t>
  </si>
  <si>
    <t>Jedinična cijena pojedine stavke za betonske i arm. betonske konstrukcije mora sadržavati: sve vertikalne i horizontalne transporte, sav rad, osnovni i pomoćni, sva potrebna podupiranja,  oplate, učvršćenja, radne skele, mostove i prilaze, sva ubacivanja i prebacivanja betona,  nabijanja, vibriranja i pervibriranja, mazanja oplate “oplatanom”, kvašenja oplate, zaštitu betonskih i AB konstrukcija od djelovanja atmosferilija, vrućine, hladnoće i sl., njega betona.</t>
  </si>
  <si>
    <t>Prije početka izvođenja konstrukcije i elemenata od betona i armiranog betona, izvoditelj mora izraditi Plan kvalitete izvedbe betonske konstrukcije o svom trošku, koji sadrži:</t>
  </si>
  <si>
    <t>Plan kvalitete izvedbe betonske konstrukcije izvoditelj dostavlja nadzornom inženjeru.</t>
  </si>
  <si>
    <t>Kod izvedbe armiračkih radova izvoditelj je dužan u svemu se pridržavati postojećih propisa i standarda.</t>
  </si>
  <si>
    <t>Na gradilištu odgovorna osoba dužna je pregledati armaturu na eventualne pukotine, jača vanjska oštećenja, koroziju, prljavštine i čvrstoću, te dati nalog da se takav betonski čelik odstrani ili očisti.</t>
  </si>
  <si>
    <t>Armatura mora biti na gradilištu pregledno deponirana. Prije polaganja, armatura mora biti oćišćena od korozije i nećistoće. žica, plastični ili drugi ulošci koji se polažu radi održavanja razmaka kao i sav drugi pomoćni materijal uključeni su u jediničnu cijenu.</t>
  </si>
  <si>
    <t>Ugrađivati se mora armatura po profilima iz armaturnih nacrta projekta. Ukoliko je onemogućena nabava određenih profila zamjena se vrši uz odobrenje nadzornog inženjera ili projektanta konstrukcije. Postavljenu armaturu prije betoniranja dužan je osim voditelja gradilišta i nadzornog inženjera, pregledati projektant konstrukcije, o tome izvršiti upis u građevinski dnevnik. Mjerodavni podatak za kvalitetu betona koji treba upotrijebiti na pojedinim dijelovima konstrukcije uzima se iz projekta nosive konstrukcije i armaturnih nacrta.</t>
  </si>
  <si>
    <t>Prilikom polaganja armature, izvoditelj je dužan provjeriti položaj armature kod horiz. serklaža i armaturi u negativnoj zoni ploče kod ležaja (zidovi) kako nebi došlo do povećanja debljine ploče kod betoniranja zbog previsoko položene spomenute armature.</t>
  </si>
  <si>
    <t>Zidarski radovi moraju se izvesti u skladu s Tehničkim propisom za građevinske konstrukcije (NN 17/17).</t>
  </si>
  <si>
    <t>Odstupanje od predviđenih dimenzija propisano je projektom.</t>
  </si>
  <si>
    <t>Svi materijali upotrebljavani u gradnji moraju ispunjavati zahtjeve propisane Zakonom o građevnim proizvodima (NN 076/2013).</t>
  </si>
  <si>
    <t>Tip žbuke definiran je stavkama troškovnika.</t>
  </si>
  <si>
    <t>Izvođač radova dužan je preuzete radove izvesti po opisu troškovnika, projektu, te uzancama struke, u skladu s važećim tehničkim propisima.</t>
  </si>
  <si>
    <t>Zakona o gradnji (NN 153/13, 20/17, 39/19) određuje da se građevinski proizvodi i oprema mogu upotrebljavati odnosno ugrađivati samo ako je njihova kvaliteta dokazana ispravama prema Zakonu o građevnim proizvodima (NN 76/13).</t>
  </si>
  <si>
    <t>Svi materijali trebaju ispunjavati zahtjeve Zakona o građevnim proizvodima (NN 76/13).</t>
  </si>
  <si>
    <t>Svi materijali za izolaciju krova, podova i zidova trebaju ispunjavati zahtjeve Zakona o građevnim proizvodima (NN 76/13).</t>
  </si>
  <si>
    <t>Ako je opis koje stavke ponuđaču nejasan, treba pravovremeno, prije predaje ponude, tražiti objašnjenje od naručitelja. Eventualne izmjene materijala te načina izvedbe tokom gradnje mogu se izvršiti isključivo s nadzornim inženjerom. Sve višeradnje koje neće biti na taj način utvrđivane, neće se priznati u obračun.</t>
  </si>
  <si>
    <t>Način izvedbe i ugradnje, te obračun u svemu po jedinici mjere u troškovniku i stvarno izvedenim količinama na gradilištu.</t>
  </si>
  <si>
    <t>Sve radove izvesti prema projektu i troškovniku.</t>
  </si>
  <si>
    <t>Ponuditelj je dužan sve radove izvesti  na temelju projekta, shema i troškovnika.</t>
  </si>
  <si>
    <t>Svi bravarski radovi i čelične konstrukcije moraju se izvesti prema projektu i opisu troškovnika.</t>
  </si>
  <si>
    <t>Svi radovi moraju biti izrađeni u skladu sa zahtjevima u projektu.</t>
  </si>
  <si>
    <t>Svi radovi izvode se prema projektu i troškovniku.</t>
  </si>
  <si>
    <t>Izvoditelj je obavezan po sklapanju ugovora a prije početka proizvodnje, dostaviti glavnom projektantu I Naručitelju radioničke nacrte i detalje na kontrolu i ovjeru, te da zajedno s glavnim projektantom i investitorom izvrši pregled istih i njihovo usklađivanje sa ostalim građevinskim i građevinsko-obrtničkim  i instalaterskim radovima.</t>
  </si>
  <si>
    <t xml:space="preserve">Svi tehnički i fizikalni zahtjevi trebaju biti ispunjeni prema propisima. Konstrukcija mora biti dimenzionirana tako da sigurno prihvaća opterećenja i funkcije elemenata. </t>
  </si>
  <si>
    <t>Kako bi se osigurala tražena kvaliteta, izradu i montažu konstrukcije mora provoditi izvođač koji posjeduje opremu i stručni kadar za izradu.</t>
  </si>
  <si>
    <t>Tehničkom dokumentacijom - projektom je predviđena vrsta i kvaliteta materijala za izradu konstrukcije i veznih sredstava što izvoditelj mora strogo poštovati. Izvođač  radova (izrada konstrukcije i montaža) dužan je prije početka radova na izradi (montaži) predočiti nadzornom inženjeru:</t>
  </si>
  <si>
    <t>plan kontrole kvalitete proizvođača</t>
  </si>
  <si>
    <t>Izvedba čelične konstrukcije treba biti u skladu sa projektom, zahtjevima i uvjetima iz Tehničkog opisa i Programa kontrole te osiguranja kvalitete, kao i u skladu sa tehničkim propisom za građevinske konstrukcije NN (17/17).</t>
  </si>
  <si>
    <t>Za sve montažne nastavke važe gore navedeni uvjeti za čeličnu konstrukciju.</t>
  </si>
  <si>
    <t>Izrezivanje otvora i ojačanje oko otvora za montažu strojarskih rešetki, ventilatora, klima opreme, rasvjete i sl. u spuštenom stropu. Izvodi se prema podacima iz instalaterskih projekata.</t>
  </si>
  <si>
    <t>Za sve materijale koji će biti ugrađeni, izvoditelj je prethodno obavezan dostaviti nadzoru uzorak materijala na temelju kojeg treba dobiti pismenu odobrenje za ugradnju.</t>
  </si>
  <si>
    <t>Nakon dovršetka gradnje Izvoditelj je dužan predati potpuno uređeno gradilište i okoliš ovlaštenom predstavniku Investitora.</t>
  </si>
  <si>
    <t>Sav upotrebljeni materijal kao i finalni proizvod mora biti u skladu sa Zakonom o građevnim proizvodima (NN 76/13).</t>
  </si>
  <si>
    <t>Izvođač je dužan radove izvoditi u skladu s projektom, troškovnikom, važećim zakonima, tehničkim propisima, pravilnicima i normama. Za svako odstupanje od projekta izvođač mora imati pismenu suglasnost projektanta i investitora.</t>
  </si>
  <si>
    <t>Izvođač je odgovoran za izvedbu i podnošenje na odobrenje nadzornom inženjeru uzoraka, prospekata, radioničkih i kompozitnih nacrta bez prava na posebnu naknadu, a kao što je to naznačeno u općim uvjetima i stavkama ovog troškovnika.
Nadzorni inženjer prema potrebi može tražiti od projektanta mišljenje ili odobrenje na dostavljenu dokumentaciju.</t>
  </si>
  <si>
    <t>Izvođač će izraditi i dati na odobrenje nadzornom inženjeru projekte, radioničke i ostale nacrte potrebne za proizvodnju i montažu instalacija, oprema i pojedinih stavaka. Nadzorni inženjer prema potrebi može tražiti od projektanta mišljenje ili odobrenje na dostavljenu dokumentaciju.</t>
  </si>
  <si>
    <t>Osim toga izvoditelj se mora pridržavati svih tehničkih propisa i standarda navedenih u Programu kontrole i osiguranja kvalitete u projektu.</t>
  </si>
  <si>
    <t>Koristiti glatku čeličnu oplatu. Glatkom oplatom podrazumijeva se oplata sa glatkim pločama ili daskama sa stisnutim sljubnicama. Površina betona mora imati jednoliku strukturu i boju. Izvoditelj je dužan bez posebne naknade, nakon skidanja oplate, očistiti površinu betona od eventualnih curki, ostataka premaza oplate i sl.</t>
  </si>
  <si>
    <t>Kod izvedbe betonskih i armirano betonskih radova izvoditelj je dužan u svemu se pridržavati propisa, standarda i pravilnika navedenih u Programu kontrole i osiguranja kvalitete te projekta. Prije početka radova uzvoditelj je dužan izraditi Plan kvalitete izvedbe betonske konstrukcije, te redovito pratiti kvalitetu betonskih konstrukcija u skladu sa elementima iz Plana.</t>
  </si>
  <si>
    <t>Prilikom isporuke cementa isporučitelj je dužan dostaviti dokumentaciju o svojstvima materijala u skladu sa Zakonom o građevnim proizvodima (NN 76/13).</t>
  </si>
  <si>
    <t>Izvoditelj je dužan pratiti kvalitetu svih materijala koji se ugrađuju, također i pomoćnih materijala koji se neće ugraditi ali se koriste u toku radova, te u skladu sa Zakonom o građevnim proizvodima (NN 76/13) dokazati da korišteni materijali ispunjava odgovarajući standard. Isto vrijedi i za dokazivanje stručnosti radnika.
Sve troškove oko dobivanja dokumentacije u skladu sa Zakonom o građevnim proizvodima (uključivo i utrošak svih potrebnih materijala za uzorke) izvoditelj treba uračunti u jediničoj cijeni.</t>
  </si>
  <si>
    <t>Opeka i mort za zidanje moraju ispunjavati zahtjeve Zakona o građevnim proizvodima (NN 76/13)</t>
  </si>
  <si>
    <t>izradu radioničke tehničke dokumentacije i proračuna, te prikazanih detalja sustava na što treba obvezno dobiti suglasnost nadzornog inženjera i projektanta.</t>
  </si>
  <si>
    <t xml:space="preserve">VEZE I NASTAVCI
Svi materijali upotrijebljeni za izradu veza i nastavaka moraju imati karakteristike u skladu s projektom uz odgovarajuću dokumentaciju u skladu sa Zakonom o građevnim proizvodima (NN 76/13), te biti izvedeni točno prema detaljima iz projekta. Za tipske dijelove spojeva kao čavli, vijci, moždanici, tipske metalne papuče i dr. izvoditelj također mora pribaviti certifikate o sukladnosti s deklariranim svojstvima. Svi metalni dijelovi upotrijebljeni za izradu spojeva moraju biti u pocinčanoj izvedbi.
Kontrola izrade spojeva mora obuhvatiti:
- vrstu spajala,
- broj spajala (vijaka, moždanika itd.) veličinu rupa, ispravnost probušenja, razmake i udaljenosti od krajeva i rubova rascijepljenost.
Također potrebno je osigurati naknadno pritezanje za sve spojeve u kojima se koriste vijci. Ovo pritezanje izvodi se prve, treće, desete i dalje svakih deset godina.
</t>
  </si>
  <si>
    <t>dokumenti kojima se dokazuje sukladnost građevinskih proizvoda u skladu sa Zakonom o građevnim proizvodima (NN 76/13)</t>
  </si>
  <si>
    <t>Za sve materijale koji se ugrađuju ponuditelj/izvoditelj je dužan izraditi listu materijala, te dostaviti kompletnu tehničku dokumentaciju u skladu sa Zakonom o građevnim proizvodima (NN 76/13), kao dokaz projektom propisane kvalitete, te ishoditi pisano odobrenje nadzornog inženjera i naručitelja za ugradnju svakog pojedinog materijala putem posebnih formulara za odobrenje materijala, a sve prije ugradnje i isporuke materijala.</t>
  </si>
  <si>
    <t>Materijali korišteni za potonstrukciju zida trebaju imati važeću dokumentaciju u skladu sa Zakonom o građevnim proizvodima (NN 76/13)</t>
  </si>
  <si>
    <t>Dokaz za postizanje zahtjevanih razreda vatrootpornosti za zidnu konstrukciju osigurava izvođač radova u skladu sa Zakonom o građevnim proizvodima (NN 76/13)</t>
  </si>
  <si>
    <t>Izvođač treba od nadzornog inženjera i projektanta dobiti dobiti odobrenje na uzorke i to za svaku vrstu.</t>
  </si>
  <si>
    <t xml:space="preserve">Prije početka izvođenja radova izvođač je dužan dostaviti nadzornom inženjeru i projektantu na pregled i izbor uzorke pločica za oblaganje kao i eventualne detalje izvođenja i tek po izboru i odobrenju projektanta može otpočeti s radovima. Ukoliko se ugrade pločice koje projektant nije odobrio ili u neodgovarajućoj kvaliteti radovi će se morati ponoviti u traženoj kvaliteti i izboru uz prethodno uklanjanje neispravnih radova. </t>
  </si>
  <si>
    <r>
      <t xml:space="preserve">Prije pristupa izradi stolarije izvoditelj je obavezan prekontrolirati količine i zidarske veličine otvora na gradilištu. </t>
    </r>
    <r>
      <rPr>
        <sz val="9"/>
        <rFont val="Helvetica Neue"/>
        <family val="2"/>
        <charset val="238"/>
      </rPr>
      <t>Radioničke nacrte izrađuje izvoditelj stolarskih radova i dostavlja na odobrenje nadzornom inženjeru i projektantu.</t>
    </r>
  </si>
  <si>
    <t>Vlastita konstruktivna rješenja i posebnost načina ugradnje, opšavni profili i predloženi okov prije ugovaranja ponuđač će usuglasiti sa nadzornim inženjerom i projektantom.</t>
  </si>
  <si>
    <t>Svi materijali trebaju odgovarati Zakonu o građevnim proizvodima (NN 76/13),  za kvalitetu i moraju imati odgovarajući certifikat koji je potrebno dostaviti nadzoru prije početka izvođenja radova.</t>
  </si>
  <si>
    <t>Sav upotrebljeni materijal mora odgovarati zahtjevima Zakona o građevnim proizvodima (NN 76/13).</t>
  </si>
  <si>
    <t>Sav materijal koji se upotrebljava za izradu bravarskih radova mora ispunjavati zahtjeve Zakona o građevnim proizvodima NN (76/13).</t>
  </si>
  <si>
    <t>izrada radioničke i montažne dokumentacije i koordinacija sa kooperantima drugih radova, ovjera svih detalja od nadzornog inženjera i projektanta.</t>
  </si>
  <si>
    <t>stavljanje svih elemenata u funkciju, te kvantitativna i kvalitativna primopredaja uz predaju dokumentacije u skladu sa Zakonom o građevnim proizvodima (NN 76/13)</t>
  </si>
  <si>
    <t>izradu radioničke dokumentacije – detalji ugradnje elemenata sa potrebnim statičkim provjerama i označenim tipovima, karakteristikama i debljinama materijala, te ovjera nadzornog inženjera i projektanta</t>
  </si>
  <si>
    <t>izradu proračuna i dokaza nosivosti, mehaničke otpornosti i stabilnosti, te ovjera od strane nadzornog inženjera i projektanta konstrukcije.</t>
  </si>
  <si>
    <t>izradu oglednih uzoraka 1:1 na objektu sa svim priključcima za odobrenje isporuke i montaže od strane investitora, nadzornog inženjera i projektanta</t>
  </si>
  <si>
    <t>dostava dokumentacije u skladu sa Zakonom o građevnim proizvodima (NN 76/13)</t>
  </si>
  <si>
    <t>Svi definitivno izrađeni radionički nacrti i detalji, predočeni uzorci okova odnosno predočeni prospekti tipiziranih elemenata moraju biti ovjereni od strane nadzornog inženjera, investitora i projektanta.</t>
  </si>
  <si>
    <t>Izvođač montažnih radova je obvezan izraditi projekt montaže, koji mora biti ovjeren od strane nadzornog inženjera i projektanta.</t>
  </si>
  <si>
    <t>Izvođač je dužan izraditi radioničku dokumentaciju i predati je na ovjeru nadzornom inženjeru i projektantu.</t>
  </si>
  <si>
    <t xml:space="preserve">Sve u kompletu sa svim potrebnim materijalom, standardnim okovom, brtvljenjem, pokrovnim lajsnama, završnim fazonskim komadima i radioničkom dokumentacijom za konstrukciju prozora prema statičkom proračunu koji izrađuje izvođač, a ovjerava nadzorni inženjer i projektant. </t>
  </si>
  <si>
    <t xml:space="preserve">Sve u kompletu sa svim potrebnim materijalom, standardnim okovom, brtvljenjem, pokrovnim lajsnama, završnim fazonskim komadima i radioničkom dokumentacijom koju izrađuje izvođač, a ovjerava nadzorni inženjer i projektant. </t>
  </si>
  <si>
    <t>Obaveza izvođača je da prije izrade vrata i stijene  napravi izmjeru otvora, izvrši provjere količine kao i smjer i način otvaranja na temelju izvedbene projektne dokumentacije i stanja na gradilištu, te potvrde završnu boju sa nadzornim inženjerom, projektantom i investitorom.</t>
  </si>
  <si>
    <t>Sve u kompletu sa svim potrebnim materijalom, standardnim okovom, brtvljenjem, pokrovnim lajsnama, završnim fazonskim komadima i radioničkom dokumentacijom za konstrukciju prozora prema statičkom proračunu koji izrađuje izvođač, a ovjerava nadzorni inženjer i projektant.</t>
  </si>
  <si>
    <t>Sve u kompletu sa svim potrebnim materijalom, završnim fazonskim komadima i radioničkom dokumentacijom prema statičkom proračunu koji izrađuje izvođač, a ovjerava nadzorni inženjer i projektant.</t>
  </si>
  <si>
    <t>Tehničko ispitivanje ugrađenog dizala i predaja dizala korisniku zajedno sa dokumentacijom prema Pravilniku o sigurnosti dizala (NN 58/10, 20/16).</t>
  </si>
  <si>
    <t>Instalaciju treba izvesti prema projektu, zakonima, pravilnicima, normama i propisima navedenim u projektu.</t>
  </si>
  <si>
    <t>Sav materijal za izvedbu radova sprinkler sustava obavezan je izvođač dobaviti  prema specifikaciji materijala u projektnoj dokumentaciji a u skladu sa važećim zakonskim propisima navedenim u projektu.</t>
  </si>
  <si>
    <t>Svaka izmjena Troškovnika koju nije odobrio projektant Glavnog projekta i Izvedbenog projekta, uklanja u potpunosti odgovornosti Projektanta za predmetne izmjene te direktne i kolateralne posljedice istih u projektu.</t>
  </si>
  <si>
    <t>Izvođač treba tijekom izvođenja radova na objektu voditi građevinski dnevnik u koju upisuje početak izvođenja radova na objektu, svakodnevno upisuje broj ljudi na radu i poslove koje su obavili.</t>
  </si>
  <si>
    <t>Tijekom izvođenja radova izvođač je dužan da sva nastala odstupanja trasa od onih predviđenih projektom unese u projekt, a po završetku radova treba predati investitoru projekt izvedenog stanja u 3 primjerka.</t>
  </si>
  <si>
    <t xml:space="preserve"> Prije davanja konačne ponude Ponuđač (izvođač radova) je obavezan izvršiti detaljno upoznavanje s kompletnom projektnom dokumentacijom (opći i tehnički uvjeti izvođenja, tehnički opis i grafički dio) te po potrebi zatražiti pojašnjenja prije zaključivanja ponude.</t>
  </si>
  <si>
    <t>Prije početka radova treba odrediti točne trase cjevovoda prema izvedbenim projektima svih struka, a tek onda početi s izvođenjem. Kod toga pridržavati se propisanog razmaka u odnosu na druge objekte.</t>
  </si>
  <si>
    <t>U dnevnik nadzorni inženjer upisuje primjedbe na izvedene radove i eventualne promjene u odnosu na projekt.</t>
  </si>
  <si>
    <t xml:space="preserve">Izvođač daje za svoje radove jamstvo od dvije godine. </t>
  </si>
  <si>
    <t>Jamstveni rok počinje teći od dana tehničkog prijema instalacije, odnosno od dana predaje instalacije na upotrebu investitoru, ako je isti zatražio prijem instalacije na upotrebu prije tehničkog prijema.</t>
  </si>
  <si>
    <t>Od jamstva su isključeni dijelovi instalacije podložni trošenju.</t>
  </si>
  <si>
    <t>Izvođač je dužan otkloniti sve nedostatke u jamstvenom roku. Ako se izvođač ne odazove na poziv investitora da otkloni nedostatke, investitor će iste otkloniti po trećem licu na teret izvođača.</t>
  </si>
  <si>
    <t>Za sav ugrađeni materijal i proizvode treba osigurati i priložiti dokumentaciju o ispravnosti i kvaliteti od ovlaštene organizacije. Za sav ugrađeni materijal i proizvode potrebno je osigurati dokaze o sukladnosti za ugrađene građevne proizvode, dokaze o sukladnosti prema posebnom zakonu za ugrađenu opremu, isprave o sukladnosti određenog dijela građevine bitnim zahtjevima prema posebnom zakonu i dokaze kvalitete.</t>
  </si>
  <si>
    <t>Za neophodna izvršenja i isporuke, koje nisu predviđene troškovnikom ili su nastale uslijed mijenjanja od strane investitora tijekom izvođenja, vrijede samo naknadne odredbe, dane u pismenom obliku - pravovremeno - prije izvođenja radova.</t>
  </si>
  <si>
    <t>U slučaju da se ne održi i prekorači rok gradnje, ili pojedini dogovorni termini, izvođač je dužan platiti ugovorenu kaznu, koja se navodi u međusobnom ugovoru investitor - izvođač.</t>
  </si>
  <si>
    <t>Troškove ispitivanja snosi izvođač.</t>
  </si>
  <si>
    <t>Izvođač daje jamstvo da, kod prenošenja dijela ugovora na jednog ili više podizvođača, preuzima sve ugovorne obveze iz ugovora zaključenog sa investitorom, te da će se istog pridržavati.</t>
  </si>
  <si>
    <t>Izvođač je dužan isporučiti neoštećen proizvod prilikom pakiranja, transporta i skladištenja na gradilištu, posebnu pozornost obratiti na:</t>
  </si>
  <si>
    <t>Također za sve eventualne nejasnoće ili količine treba prije predaje ponude postaviti upit naručitelju.</t>
  </si>
  <si>
    <t>Stručni nadzor na gradilištu mora imati od izvođača dostavljen terminski plan te se mora odazvati na svaki poziv.</t>
  </si>
  <si>
    <t>Pri izvođenju radova izvođač je dužan primjeniti sve potrebne mjere zaštite već izvedenih radova na objektu.</t>
  </si>
  <si>
    <t>Sve radove potrebno je izvesti u potpunosti prema glavnom i izvedbenom projektu , troškovniku,te Programu kontrole i osiguranja kakvoće koji je sastavni dio glavnog projekta</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</si>
  <si>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pomoću kvalificirane i stručne radne snage u skladu s važećim tehničkim propisima, izradu prateće radioničke dokumentacije, građevinsku pripomoć u vidu izrade i zatvaranja šliceva za polaganje kabela, izrade niša s ugradnjom i obzidavanjem razvodnih ploča i svih ostalih građevinskih radova koji se odnose na elektroinstalaterske radove, izuzev ako je to izričitio stavkom troškovnika traženo i nuđeno, puštanje sustava u rad, kao i ostali radovi koji nisu posebno iskazani specifikacijama, a potrebni su za potpunu i urednu izvedbu projektiranih instalacija, njihovu funkcionalnost, pogonsku gotovost i primopredaju korisniku (uputstva za rukovanje, izrada natpisnih pločica, pribavljanje potrebne dokumentacije za tehnički pregled i sl.), prateća čišćenja prostora tijekom izvođenja radova, svi potrebni prijenosi, utovari i istovari, uskladištenje i čuvanje.</t>
  </si>
  <si>
    <t>U slučaju da izvođač radova izvede pojedine radove čiji kvalitet ne zadovoljava kvalitet predviđen projektom, dužan je o svom trošku ponovno izvesti  radove onako kako je predviđeno projektom.</t>
  </si>
  <si>
    <t>prilikom demontaže sve elektroinstalacijske opreme potrebno je predvidjeti  zbrinjavanje   i odvoz otpada u skladu sa zakonom</t>
  </si>
  <si>
    <t>Sve radove potrebno je izvesti u potpunosti prema  glavnom i izvedbenom projektu, troškovniku, te programu kontrole i osiguranja kakvoće  koji je sastavni dio glavnog projekta mape sustava dojave požara i odimljavanja.</t>
  </si>
  <si>
    <t>Ponuđači imaju pravo ponuditi proizvode bilo kojeg proizvođača koji imaju karakteristike tražene troškovnikom.</t>
  </si>
  <si>
    <t xml:space="preserve">Ponuđač je dužan detaljno proučiti dokumentaciju prema kojoj daje svoju ponudu. Davanjem ponude smatra se da je ponuditelj upoznat sa zahvatom. </t>
  </si>
  <si>
    <t>Uređenje gradilišta dužan je izvoditelj izvesti prema "shemi organizacije gradilišta". U organizaciji gradilišta izvoditelj je dužan uz ostalo posebno predvidjeti:</t>
  </si>
  <si>
    <t>Dobava materijala i izvedba neventilirajućeg termoizolacijskog fasadnog sustava podnožja.
Obavezna je zaštita bravarije, stolarije, klupčica i okapa.</t>
  </si>
  <si>
    <t>III.2.3.1.</t>
  </si>
  <si>
    <t>III.2.3.2.</t>
  </si>
  <si>
    <t>III.2.3.3.</t>
  </si>
  <si>
    <t>2.3.</t>
  </si>
  <si>
    <t>Izvoditelj snosi potpunu odgovornost za kvalitetu, stručnost i izvedbu svojih radova u skladu sa projektnom dokumentacijom i pravilima struke.</t>
  </si>
  <si>
    <t>Ako tijekom gradnje dođe do eventualnih radova koji nisu predviđeni projektom, Izvoditelj treba pravovremeno, a prije početka rada tražiti pismenu suglasnost nadzornog inženjera.
Također treba dostaviti detaljnu analizu cijena i karakteristika nove stavke, baziranu na temelju cijena i elemenata danih u osnovnoj ponudi.
Sve promjene u odnosu na projektirano stanje unijeti u građevinski dnevnik uz ovjeru nadzora. Svi radovi  koji nisu na spomenuti način utvrđeni, upisani i ovjereni prije izvedbe, neće se od naručitelja i nadzora priznati u obračunu radova.
Analizu cijena i karakteristika nove stavke izvoditelj izrađuje na vlastiti trošak.</t>
  </si>
  <si>
    <t>Na gradilištu moraju biti poduzete sve OZO (higijensko-tehničke zaštitne) mjere prema postojećim propisima.</t>
  </si>
  <si>
    <t>provođenje mjera OZO</t>
  </si>
  <si>
    <t xml:space="preserve">Doprema, postava, skidanje i otprema cijevne fasadne skele od bešavnih cijevi. Skelu izvesti prema postojećim OZO propisima i  u svemu kako je opisano u općim uvjetima. </t>
  </si>
  <si>
    <t>Ako ponuđač ima pitanja vezana uz dokumentaciju prema kojoj daje svoju ponudu, objašnjenja može zatražiti prije roka predaje ponude.</t>
  </si>
  <si>
    <t>Izvoditelj je dužan prije početka radova provesti sve pripremne radove da se izvođenje može nesmetano odvijati. U tu svrhu izvoditelj je dužan detaljno proučiti tehničku dokumentaciju. Potrebno je proučiti sve tehnologije izvedbe pojedinih radova radi optimalne organizacije građenja, nabavke materijala, kalkulacije i sl.</t>
  </si>
  <si>
    <t>Izvoditelj je dužan pregledati dokumentaciju te po potrebi zatražiti pojašnjenja dokumentacije prema kojoj daje svoju ponudu, pojašnjenja može zatražiti prije roka predaje ponude.</t>
  </si>
  <si>
    <t xml:space="preserve">Ekspandirani  polistiren mora imati gustoću 15 kg/ m³ uz dinamičke module elastičnosti E din  ili jednakovrijedno = 5,60N/m³. U fizikalnom smislu mora biti potpuno stabilan sa dokazom da je odležao min. 180 dana od dana proizvodnje. Vlažnost ne  smije prelaziti  7% od težine ploče. </t>
  </si>
  <si>
    <t>Stavka obuhvaća sve radove na demontaži, transport i odlaganje materijala na deponiju udaljenosti do 20 km te sve troškove i naknade za odlaganje.</t>
  </si>
  <si>
    <t>Stavka obuhvaća sve radove na demontaži, transport i odlaganje materijala na deponiju udaljenosti do 20 km te sve troškove i naknade za odlaganje otpada.</t>
  </si>
  <si>
    <t>Ukoliko  se  ukažu  eventualne  nejednakosti  između  projekta  i  stanja  na  gradilištu  Izvođač radova  dužan  je pravovremeno  o  tome  izvjestiti  projektanta  i  nadzornog  inženjera  te shodno tome zatražiti potrebna objašnjenja. Svu potrebnu provjeru točnosti količina za nabavku materijala, kao i za građ. knjigu vršiti bez posebne naplate to jest o trošku Izvođača radova.</t>
  </si>
  <si>
    <r>
      <t xml:space="preserve">Agronomski fakultet Sveučilišta u Zagrebu
</t>
    </r>
    <r>
      <rPr>
        <sz val="10"/>
        <rFont val="Arial"/>
        <family val="2"/>
        <charset val="238"/>
      </rPr>
      <t>Svetošimunska 25, 10000 Zagreb
OIB: 76023745044</t>
    </r>
  </si>
  <si>
    <t>Sastavni dio Troškovnika je Glavni projekt sa elaboratima koji su prethodili izradi Glavnog projekta.</t>
  </si>
  <si>
    <t xml:space="preserve">U Glavnom projektu definirani su svi uvjeti i karakteristike koje ugrađeni materijali i proizvodi moraju zadovoljiti.
</t>
  </si>
  <si>
    <t xml:space="preserve">Svaka izmjena Troškovnika koju nije odobrio projektant Glavnog projekta, uklanja u potpunosti odgovornosti Projektanta za predmetne izmjene te direktne i kolateralne posljedice istih u projektu.
</t>
  </si>
  <si>
    <t>Prije primopredaje radova izvođač je dužan investitoru dostaviti svu dokumentaciju potrebnu investitoru da zatraži i ishodi uporabnu dozvolu.</t>
  </si>
  <si>
    <t>ZAŠTITA FUNGICIDNIM I INSEKTICIDNIM SREDSTVIMA
Prije izvođenja zaštite građevinskog drveta mora se svaki element potpuno završiti (bez okova), a poslije provedene zaštite nije dozvoljena nikakva dodatna obrada.
Obavezno prije premazivanja očistiti građu od prašine, masnoća, prljavštine do stupnja da bude potpuno čist. Ukoliko je drvo ispucalo treba pukotine naročito dobro natopiti zaštitnim sredstvom. Premazivanje čelnih strana drveta dozvoljeno je samo sredstvima koja ne sprečavaju cirkulaciju zraka. Vrsta zaštitnog sredstva u pravilu se ne propisuje ali isti mora imati tražena svojstva. Drveni elementi iznad otvorenog trijema dodatno de se zaštiti i mehanički kako elementi konstrukcije ne bi direktno bili izloženi utjecaju atmosferilija. Način zaštite propisani su projektom.
Oslanjanje drvenih nosača na zidove i stupove izvest će se preko podmetača (tvrdo drvo), a sve ostale površine su ventilirane.</t>
  </si>
  <si>
    <t>U cjeni pojedine stavke treba obuhvatiti dobavu i ugradnju materijala - osnovnog i pomoćnog, sve pripremne i međufaze rada potrebne za korektno dovršenje stavke prema pravilima struke i vazećim propisima bez obzira da Ii je sve to napomenuto u pojedinoj stavci, sav potreban spojni i pričvrsni materijal renomiranih proizvođača, razradu detalja u fazi izvođenja, predočenje uzoraka materijala projektantu, uredno izvedene međusobne spojeve pojedinih stavaka unutar ove grupe radova ili raznovrsnih grupa radova te izvedba u skladu s nacrtima, detaljnim izmjerama na licu mjesta te čišćenje po završenom radu.</t>
  </si>
  <si>
    <t>Posebno se skreće pažnja ponuditeljima i izvođaču radova na potrebu izrade radioničkih nacrta, kompozitnih nacrta, izvođačkih detalja koje imaju dostaviti na odobrenje projektantu. Projektom je definirano kroz projekt i dostavljene detalje način na koji treba izvesti građevinu. Izvođač radova je dužan prema svojoj tehnologiji i tehnologiji svojih podizvoditelja izraditi sve potrebne detalje ugradnja koji su potrebni na gradilištu te ih u vidu kompozitnih detalja dostaviti na odobrenje projektantu. Kompozitni detalj je detalj koji u sebi objedinjuje radove svih podizvoditelja.
Detalje za potrebe gradilišta izrađuje ovlašteni inženjer u struci, za potrebe i na račun izvođača radova.
Od izvođača se očekuje vrsnost u radu kako na ugradnjama tako i na pripremi kompozitnih detalja.
Projektant dostavlja detalje u sklopu projekta i nisu dužni izrađivati gradilišnu dokumentaciju niti kompozitne detalje, te se svi ostali detalji koji su potrebni za izvedbu izrađuju i usvajaju na gore opisan način od strane izvođača radova i na njegov trošak.
Količina detalja koje je dužan izraditi izvođač radova, direktno ovisi o njegovim potrebama na gradilištu koje proizlaze iz njegovih kompetencija kao što su: sposobnost, vrsnost, ekipiranost, poznavanje građe, poznavanje građevinskih materijala, iskustvo stručnog i rukovodećeg kadra i inženjerizaciji izvođača radova.</t>
  </si>
  <si>
    <t xml:space="preserve">Obračun armature izvršen je po kg stvarno ugrađene armature prema iskazu armature, po vrstama i profilima. </t>
  </si>
  <si>
    <t>NAPOMENA:
Prilikom izvedbe u svemu se strogo pridržavati arhitektonskog projekta, projekta fizike zgrade i uputa proizvođača upotrebljenih materijala.</t>
  </si>
  <si>
    <t>Jedinična cijena mora sadržavati kompletno izrađene i ugrađene bravarske stavke na objektu do potpune funkcionalne i pogonske gotovosti. Sve mjere treba kontrolirati u naravi. Ako se zbog rokova ne može čekati da se za neki element uzmu mjere na objektu, izvodi se prema projektu uz pismeni dogovor sa glavnim izvođačem radova i nadzornom službom. Izvođač bravarskih radova treba s glavnim izvođačem radova u pisanoj formi  utvrditi  toleranciju mjera za pojedine stavke.</t>
  </si>
  <si>
    <t>Ponuđaču se preporuča, upoznati se sa stanjem objekata na čestici prije davanja svoje ponude i u zakonski propisanom roku postaviti pismenim putem sva pitanja koja će mu omogućiti davanje kompetentne i nepromjenjive ponude. Nikakve naknadne primjedbe neće biti uvažene. Nepoznavanje ili nerazumijevanje crtanog dijela projekta i tehničkog opisa neće se prihvatiti kao razlog za povišenje jediničnih cijena ili greške u izvedbi.</t>
  </si>
  <si>
    <t>Ponuđaču se preporuča da prije davanja svoje ponude izvrši uvid u stanje objekta, infrastrukture, prilaza, okolnih objekata, kao i u sve ostale čimbenike koji na bilo koji način mogu utjecati na gradilište. Ponuđač je dužan detaljno se upoznati s troškovnikom, tehničkim opisom i grafičkim prilozima projekta te u zakonski propisanom vremenu određenom po zakonu o javnoj nabavi dati svoje primjedbe na iste.</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</si>
  <si>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OZO, zaštitu gotovih konstrukcija i dijelova objekata od štete i štetnog atmosferskog utjecaja: vrućine, hladnoće, i sl., najamne troškove za posuđenu mehanizaciju koju izvođač sam ne posjeduje, a za kojom se u toku gradnje može pojaviti potreba i kompletnu režiju.</t>
  </si>
  <si>
    <t>Izvođač će tijekom trajanja izvedbe uklanjati sve otpatke, smeće i šutu, te će ih otpremiti izvan gradilišta na u tu svrhu odobrenu lokaciju na udaljenosti do 20 km i održavati će cijeli objekt uključivo okolni teren i pločnike, te ulice oko gradilišta u urednom i radnom stanju.</t>
  </si>
  <si>
    <t>Sve otpadne materijale izvođač treba odvesti i zbrinuti na odlagalištu na udaljenosti do 20 km. Troškove treba ukalkulirati u režiju i faktor. Ukoliko se isti neće izvršavati, investitor ima pravo čišćenja i odvoz otpada povjeriti drugome, a na teret izvođača radova,</t>
  </si>
  <si>
    <t>Crpljenje podzemne vode uključeno je u cijenu iskopa. U slučaju pojave količine podzemne vode koja onemogućava predviđenu tehonologiju izvedbe, izvođač je dužan obavijestiti nadzornog inženjera radi poduzimanja odgovarajućih mjera.</t>
  </si>
  <si>
    <t xml:space="preserve">Izvoditelj je dužan dostaviti recepture svih betona sa pripadajućim konzistencijama i dodacima koji se koriste na gradilištu nadzoru na uvid. Na dostavnicama betona moraju biti ispisani svi podaci – šifra-oznaka svježeg betona (klasa betona) i recepture, vrsta i količina dodatka betonu, vrsta cementa i projektirana konzistencija. </t>
  </si>
  <si>
    <t>završnu obradu vidljivih elemenata plastificiranjem ili dvokomponentnim napečenim lakom u boji po RAL ton karti, navedenoj u opisu stavke.</t>
  </si>
  <si>
    <t>Nakon završenog polaganja pločica izvršiti fugiranje masom za fugiranje u boji navedenoj u opisu stavke.</t>
  </si>
  <si>
    <t>Odabrani izvođač je dužan dati uzorke pločica i mase za fugiranje. Za specijalnu vrstu pločica kao otporne na habanje, udar ili kiselo otporne, treba predočiti dokumentaciju o sukladnosti u skladu sa Zakonom o građevnim proizvodima.</t>
  </si>
  <si>
    <t>Prije davanja ponude izvođaču se preporuča pregled gradilišta, uvid u radove koji se ruše, te prema stanju na građevini formirati jedinične cijene.
Ponuditelji mogu obići gradilište te provjeru mogućnosti unosa predmeta nabave kroz sve prolaze i vrata do mjesta ugradnje (provjera da li svi ponuđeni proizvodi mogu veličinom smjestiti u postojeći prostor). Smatrat će se da su ponuditelji koji ne provedu izmjeru prostora i provjeru mogućnosti unosa predmeta nabave kroz sve prolaze i vrata do mjesta ugradnje upoznati s izmjerom prostora i provjerom mogućnosti, odnosno, da proizvodi koje oni nude mogu veličinom smjestiti u prostor.</t>
  </si>
  <si>
    <t>Gipskartonski pregradni zid, d=15 cm.</t>
  </si>
  <si>
    <t>Ponuđaču se preporuča, prije davanja ponude, pogledati gradilište, pogledati sve mogućnosti prilaza i mogućnosti dostave.</t>
  </si>
  <si>
    <r>
      <t xml:space="preserve">METUS d.o.o.
</t>
    </r>
    <r>
      <rPr>
        <sz val="10"/>
        <rFont val="Arial"/>
        <family val="2"/>
        <charset val="238"/>
      </rPr>
      <t>Položnica 5, 10431 Sv. Nedelja</t>
    </r>
  </si>
  <si>
    <t>DIZALO</t>
  </si>
  <si>
    <t>Natko Novaković, mag.ing.mech.</t>
  </si>
  <si>
    <t>DIZALO UKUPNO:</t>
  </si>
  <si>
    <t>V. INSTALACIJA PLINA</t>
  </si>
  <si>
    <t>INSTALACIJA PLINA</t>
  </si>
  <si>
    <t>V.2.3.</t>
  </si>
  <si>
    <t>V.2.4.</t>
  </si>
  <si>
    <t>V.2.5.</t>
  </si>
  <si>
    <t>V.2.6.</t>
  </si>
  <si>
    <t>V.2.7.</t>
  </si>
  <si>
    <t>VI. ELEKTROINSTALACIJE JAKE I SLABE STRUJE</t>
  </si>
  <si>
    <t>VI.1.3.</t>
  </si>
  <si>
    <t>VI.1.4.</t>
  </si>
  <si>
    <t>UKUPNO VI.1. DEMONTAŽNI RADOVI</t>
  </si>
  <si>
    <t>VI.3.1. SVEUKUPNO</t>
  </si>
  <si>
    <t>VI.3.11. SVEUKUPNO</t>
  </si>
  <si>
    <t>VI.3.12. SVEUKUPNO</t>
  </si>
  <si>
    <t>VI.3.14. SVEUKUPNO</t>
  </si>
  <si>
    <t>UKUPNO VI.3. RAZVODNI ORMARI</t>
  </si>
  <si>
    <t>UKUPNO VI.4.   RASVJETA</t>
  </si>
  <si>
    <t>VI.6.</t>
  </si>
  <si>
    <t>VI.6.1.</t>
  </si>
  <si>
    <t>VI.6.2.</t>
  </si>
  <si>
    <t>VI.6.3.</t>
  </si>
  <si>
    <t>VI.6.4.</t>
  </si>
  <si>
    <t>VI.6.5.</t>
  </si>
  <si>
    <t>VI.6.6.</t>
  </si>
  <si>
    <t>VI.6.7.</t>
  </si>
  <si>
    <t>VI.6.8.</t>
  </si>
  <si>
    <t>VI.6.9.</t>
  </si>
  <si>
    <t>VI.6.10.</t>
  </si>
  <si>
    <t>VI.6.11.</t>
  </si>
  <si>
    <t>VI.6.12.</t>
  </si>
  <si>
    <t>UKUPNO VI.6. KABELI, INSTALACIJSKI PRIBOR I OPREMA</t>
  </si>
  <si>
    <t>VI.7.</t>
  </si>
  <si>
    <t>VI.7.1.</t>
  </si>
  <si>
    <t>VI.7.2.</t>
  </si>
  <si>
    <t>VI.7.3.</t>
  </si>
  <si>
    <t>VI.7.4.</t>
  </si>
  <si>
    <t>VI.7.5.</t>
  </si>
  <si>
    <t>VI.8.</t>
  </si>
  <si>
    <t>VI.8.1.</t>
  </si>
  <si>
    <t>VI.8.2.</t>
  </si>
  <si>
    <t>VI.8.3.</t>
  </si>
  <si>
    <t>UKUPNO VI.8.INSTALACIJA ZAŠTITE OD MUNJE</t>
  </si>
  <si>
    <t>VI.9.</t>
  </si>
  <si>
    <t>VI.9.1. SVEUKUPNO:</t>
  </si>
  <si>
    <t>VI.10.</t>
  </si>
  <si>
    <t>VI.10.1.</t>
  </si>
  <si>
    <t>VI.10.2.</t>
  </si>
  <si>
    <t>VI.10.3.</t>
  </si>
  <si>
    <t>VI.11.</t>
  </si>
  <si>
    <t>VI.11.1</t>
  </si>
  <si>
    <t>VI.11.2</t>
  </si>
  <si>
    <t>VIII.2.4.</t>
  </si>
  <si>
    <t>VIII.2.5.</t>
  </si>
  <si>
    <t>VIII.2.6.</t>
  </si>
  <si>
    <t>VIII.2.7.</t>
  </si>
  <si>
    <t>VIII.3.</t>
  </si>
  <si>
    <t>III. VODOOPSKRBA, ODVODNJA I HIDRANTSKA MREŽA</t>
  </si>
  <si>
    <t xml:space="preserve">U jediničnu cijenu uključiti i zaštitni zastor od jutenih  ili plastičnih traka, koje se postavljaju s vanjske strane  skele po cijeloj površini. Skelu je potrebno osigurati od  prevrtanja sidrenjem u objekt, a od udara groma  uzemljenjem. Potrebno je izvesti pomoćne ljestve – penjalice u svrhu osiguranja vertikalne  komunikacije po skeli. Prije izvedbe skele Izvoditelj je dužan izraditi projekt skele koji izrađuje ovlašteni inženjer, što je u cijeni stavke. </t>
  </si>
  <si>
    <t>I.1.1.</t>
  </si>
  <si>
    <t>Izvođač može prije nuđenja stavke obići predmetnu građevinu u dogovoru s Naručiteljem.</t>
  </si>
  <si>
    <t>Obračun je po kompletu provedenih svih radova, uključujući uklanjanje i premiještanja namještaja iz prostorije u prostoriju ovisno o dinamici radova.
Sa Naručiteljem usaglasiti lokaciju premiještanja svih navedenih namještaja, opreme i uređaja.</t>
  </si>
  <si>
    <t>I.2.1.</t>
  </si>
  <si>
    <t>I.2.2.</t>
  </si>
  <si>
    <t>I.2.3.</t>
  </si>
  <si>
    <t>I.2.4.</t>
  </si>
  <si>
    <t>I.2.5.</t>
  </si>
  <si>
    <t>Demontaža postojeće toplinske izolacije ravnog krova od ekstrudiranog polistirena, d=10 cm.</t>
  </si>
  <si>
    <t>Demontaža postojećeg razdjelnog sloja geotekstila i parne brane od bitumenske ljepenke ravnog krova.</t>
  </si>
  <si>
    <t>Uklanjanje i otucanje slabodržećih čestica, čišćenje i otprašivanje površina nakon uklanjanja slojeva ravnog krova, prije polaganja novih slojeva krova.</t>
  </si>
  <si>
    <t>Uklanjanje svih slojeva postojeće kontaktne fasade do nosivog zida od opeke ili armiranog betona:</t>
  </si>
  <si>
    <t>- završne tankoslojne žbuke, debljine 2 mm
- polimercementne žbuke sa staklenom mrežicom, debljine 3 mm
- lijepljene i točkasto pričvršćene toplinske izolacije od ploča ekspandiranog polistirena, debljine 8 cm
- uklanjanje i otucanje ostataka ljepila
- čišćenje i ravnanje podloge - nosivog zida, za prihvat novih slojeva kontaktne fasade</t>
  </si>
  <si>
    <t>Uklanjanje svih slojeva postojeće kontaktne fasade podnožja zgrade do nosivog zida od opeke ili armiranog betona:</t>
  </si>
  <si>
    <t>Uklanjanje vanjskih prozorskih klupčica od plastificiranog aluminijskog lima d = 2 mm i čeličnog pocinčanog plastificiranog lima d  = 0,6 mm, r.š. cca 30 cm.</t>
  </si>
  <si>
    <t>Demontaža postojećih vrata i prozora od PVC profila, punih ili ostakljenih dvostrukim staklom. Demontaža do nosive konstrukcije.</t>
  </si>
  <si>
    <t>Demontaža postojećih vrata i prozora od aluminijskih profila, punih ili ostakljenih dvostrukim staklom. Demontaža do nosive konstrukcije.</t>
  </si>
  <si>
    <t>- dvokrilna vrata s nadsvjetlom, cca 2,40 x 3,23 m</t>
  </si>
  <si>
    <t>Demontaža postojećih vrata i prozora od čeličnih profila, punih ili ostakljenih dvostrukim staklom. Demontaža do nosive konstrukcije.</t>
  </si>
  <si>
    <t>Demontaža postojećih drvenih vrata i prozora. Demontaža do nosive konstrukcije.</t>
  </si>
  <si>
    <t>Uklanjanje spuštenog stropa od mineralnih modularnih ploča sa vidljivom potkonstrukcijom.</t>
  </si>
  <si>
    <t>Uklanjanje spuštenog stropa od gipskartonskih ploča.</t>
  </si>
  <si>
    <t>Uključuje demontažu stropnih ploča dimenzija cca 60 x 60 cm sa svim tipskim profilima potkonstrukcije i ovjesnim elementima.</t>
  </si>
  <si>
    <t>Uključuje demontažu obloge spuštenog stropa sa svim tipskim profilima potkonstrukcije i ovjesnim elementima.</t>
  </si>
  <si>
    <t>Rušenje obloge instalacija uz stropne grede od žbukane trstike učvršćene na armiranobetonskoj međukatnoj konstrukciji.</t>
  </si>
  <si>
    <t>Rušenje stropa od žbukane trstike učvršćenog na drvene letvice u sitnorebričastoj armiranobetonskoj međukatnoj konstrukciji.</t>
  </si>
  <si>
    <t>Uklanjanje završne obloge zida i poda od keramičkih pločica u ljepilu.</t>
  </si>
  <si>
    <t>Uključujući čišćenje i ravnanje nosive podloge za prihvat nove obloge.</t>
  </si>
  <si>
    <t>- obloga poda</t>
  </si>
  <si>
    <t>- obloga zida</t>
  </si>
  <si>
    <t>Uklanjanje obloge poda uključuje i uklanjanje obloge sokla zida.</t>
  </si>
  <si>
    <t>Stavka uključuje samo uklanjanje obloga zidova koji se zadržavaju, obloge zidova koji se ruše se uklanjaju zajedno sa zidom.</t>
  </si>
  <si>
    <t>Uklanjanje obloge poda uključuje i uklanjanje rubnih lajsni.</t>
  </si>
  <si>
    <t>Uklanjanje završne obloge poda od lijepljene tekstilne obloge u pločama.</t>
  </si>
  <si>
    <t>Uklanjanje završne obloge poda od lijepljene gumene obloge u trakama.</t>
  </si>
  <si>
    <t>Uklanjanje završne obloge poda od laminata položenog na elastičnoj oblozi.</t>
  </si>
  <si>
    <t>Uklanjanje završne obloge poda od parketa lijepljenog na cementni estrih.</t>
  </si>
  <si>
    <t>U cijeni pojedine stavke treba obuhvatiti skele, dobavu i ugradnju materijala - osnovnog i pomoćnog, sve pripremne i međufaze rada potrebne za korektno dovršenje stavke prema pravilima struke i važećim propisima bez obzira da Ii je sve to napomenuto u opisu stavke ili predhodnim općim uvjetima.</t>
  </si>
  <si>
    <t>Zidanje pregradnih nenosivih zidova debljine 12 cm.</t>
  </si>
  <si>
    <t>- odgovarajući mort za zidanje</t>
  </si>
  <si>
    <t>Zidanje blok opekom u produžnom mortu 1:2:6. Zida se u potpuno horizontalnim redovima s reškama d=1,5 cm, a mort se raspoređuje po cijeloj površini debljine zida. Opeka se prije zidanja obavezno mora močiti u vodu.</t>
  </si>
  <si>
    <t>Visina rada do 4,00 m</t>
  </si>
  <si>
    <t>- izradu pomoćne skele</t>
  </si>
  <si>
    <t>Prije nanošenja žbuke izvršiti čišćenje zidova te na zidove pričvrstiti vodilice i kutnike za bridove od pocinčanog lima, koji ujedno služe za formiranje ravnih i pravilnih bridova. Nanosi se podložni sloj cementnog šprica te sloj žbuke ukupne debljine cca 10 - 15 mm, a površina se zaglađuje kako bi bila spremna za soboslikarske radove. Vodilice i kutni profili uključeni su u jediničnu cijenu žbukanja zidova. Sav materijal mora odgovarati važećim standardima.</t>
  </si>
  <si>
    <t>Žbuka se dodatno rabicira na spojevima sa zidovima drugih vrsta materijala.</t>
  </si>
  <si>
    <t>Zidarska obrada špaleta nakon ugradnje prozora, vrata, ormarića i sl., produžnim cementnim mortom (1:2:6)</t>
  </si>
  <si>
    <t>Dilatacijska traka od pletenog poliestera u sredini ojačanog sa gumenom trakom. Dilatacijske trake se međusobno preklapaju i lijepe na podlogu hidroizolacijskim premazom.</t>
  </si>
  <si>
    <t>Nanosi se na čistu i čvrstu podlogu u dva sloja ukupne debljine od 2,0 mm, u svemu prema uputstvu proizvođača. Premaz je potrebno dodatno punoplošno armirati mrežicom.</t>
  </si>
  <si>
    <t>Hidroizolacija se uz zidove podiže min. 20,0 cm, a uz tuševe 220 cm.</t>
  </si>
  <si>
    <t>Traka se ugrađuje punoplošnim ljepljenjem na podlogu postupkom varenja sa otvorenim plamenom iz propan plamenika, sa bočnim preklopom 100mm, i čeonim preklopom 150mm.</t>
  </si>
  <si>
    <t>Dobava i postava plastomerne polimer-bitumenske parne brane. Armirana je poliesterskim voalom i mrežicom od staklenih vlakana.</t>
  </si>
  <si>
    <t xml:space="preserve">Preklopi na podlogu pripremljenu sa odgovarajućim temeljnim premazom na bazi bitumena, uz potrošnju oko 150g/m2. Traka se uzdiže na vertikalne istake u debljini toplinske izolacije.
</t>
  </si>
  <si>
    <t>Ploče izolacije se postavljaju u dva sloja debljine 10 + 10 cm s međusobnim preklopima.</t>
  </si>
  <si>
    <t>Ravni krov - toplinska izolacija sokla i atike.</t>
  </si>
  <si>
    <t>Dobava i ugradnja punoplošne oplate gornje plohe nadozida/atike od OSB ploča OSB (orientet strand bord) pločama debljine 18mm.</t>
  </si>
  <si>
    <t>Ravni neprohodni krov - hidroizolacija</t>
  </si>
  <si>
    <t>Membrane se polažu i mehanički fiksiraju za podlogu, nehrđajućim vijcima s podložnom pločicom u skladu s proračunom proizvođača hidroizolacijske membrane (prema Eurocodu1). Spojevi se obrađuju toplinskim ili kemijskim putem sa širinom vara od min. 3 cm, preklop 12 cm, u skladu s propisanom tehnologijom od strane proizvođača membrane. Vanjski i unutarnji kutovi se trebaju dodatno ojačati sa gotovim elementima.</t>
  </si>
  <si>
    <t>Dobava i postava specijalnih profila od galvaniziranog čeličnog lima 0,6mm laminiranog sa slojem PVC membrane 1,1mm. Dodatno brtvljenje trajnoelastičnim kitom na bazi poliuretana, odgovarajućim temeljnim premazom i PE ispunom za fuge.</t>
  </si>
  <si>
    <t>Ravni neprohodni krov - hidroizolacija uz viši zid, završetak na profilu od galvaniziranog čeličnog lima 0,6mm laminiranog sa slojem PVC membrane.</t>
  </si>
  <si>
    <t>Ravni krov - hidroizolacija nadozida/atike, završetak na profilu od galvaniziranog čeličnog lima 0,6mm laminiranog sa slojem PVC membrane.</t>
  </si>
  <si>
    <t>- završetak vertikalne hidroizolacije nadozida/atike,
r.š. cca 10cm</t>
  </si>
  <si>
    <t>- završetak vertikalne hidroizolacije uz viši zid,
r.š. cca 10 cm</t>
  </si>
  <si>
    <t>- okapnica,
r.š. cca 20 cm</t>
  </si>
  <si>
    <t>Dobava i montaža paronepropusne bitumenske podložne membrane, razdjelnog sloja na OSB pločama, ispod limenih opšava.</t>
  </si>
  <si>
    <t>Boja po ton karti RAL 7016.</t>
  </si>
  <si>
    <t>Boja po ton karti RAL 9016.</t>
  </si>
  <si>
    <t>Dobava i montaža opšava nadozida/atike.</t>
  </si>
  <si>
    <t>-  r.š. cca 70 cm</t>
  </si>
  <si>
    <t>-  r.š. cca 50 cm</t>
  </si>
  <si>
    <t>Dobava i montaža opšava/kapa ventilacijskih kanala na ravnom krovu, r.š. cca 90 cm</t>
  </si>
  <si>
    <t>Dobava i montaža odvodnje krova.</t>
  </si>
  <si>
    <t>Dobava, izrada i montaža oluka pocinčanim, plastificiranim čeličnim limom d=0,80 mm. U cijenu je uključen sav spojni i pričvrsni materijal. U cijenu uračunati kuke, obujmice i sav potreban pribor. Oluci pravokutnog presjeka.</t>
  </si>
  <si>
    <t>Dobava i montaža rešetki s okvirom na ventilacijskim kanalima.</t>
  </si>
  <si>
    <t>Izvodi se od isteg lima debljine 2,0mm, prosvijetljenosti minimalno 60%, veličine otvora do 8 mm za zaštitu od ulaza insekata, u okviru od čeličnih L profila, završna obrada plastifikacija.</t>
  </si>
  <si>
    <t>Rešetke se ugrađuju na zidane ventilacijske kanale u ravnini završne žbuke kontaktnog toplinskog fasadnog sustava.</t>
  </si>
  <si>
    <t>- 20/20 cm</t>
  </si>
  <si>
    <t>- 10/20 cm</t>
  </si>
  <si>
    <t>- 30/20 cm</t>
  </si>
  <si>
    <t>Kontaktna fasada  - podnožje zgrade.</t>
  </si>
  <si>
    <t>- završne tankoslojne akrilne žbuke s izgledom kulira, debljine 2 mm
- polimercementne žbuke sa staklenom mrežicom, debljine 3 mm
- lijepljene i točkasto pričvršćene toplinske izolacije od ploča ekstrudiranog polistirena, debljine 5 cm
- uklanjanje i otucanje ostataka ljepila
- čišćenje i ravnanje podloge - nosivog zida, za prihvat novih slojeva kontaktne fasade</t>
  </si>
  <si>
    <t>Kontaktna fasada.</t>
  </si>
  <si>
    <t>Dobava materijala i izvedba neventilirajućeg termoizolacijskog fasadnog sustava.
Obavezna je zaštita bravarije, stolarije, klupčica i okapa.</t>
  </si>
  <si>
    <t>Kompletna obrada špaleta otvora i fasadna skela obračunata u zasebnoj stavci.</t>
  </si>
  <si>
    <t>Kontaktna fasada - špalete prema otvorima</t>
  </si>
  <si>
    <t>Dobava materijala i izrada špaleta prema otvorima toplinske kompaktne fasade sa završnom obradom, uz prethodne radnje po uputama proizvođača. Podloga mora biti čvrsta, čista, bez nataloženih slojeva, ravnine prema pripadajućoj normi.
Obavezna je zaštita bravarije, stolarije, klupčica i okapa.</t>
  </si>
  <si>
    <t>U stavku obavezno uključiti fazonski element - pokrovnu plastičnu lajsnu s brtvljenjem i integriranom tkaninom od staklenih vlakana (tkani dio sa samoljepljivom PE trakom za brtvljenje). Traka se primjenjuje za vodotijesno brtvljenje spoja fasade i aluminijskih stavki vrata i prozora.</t>
  </si>
  <si>
    <t>Izvesti sa svim spojnim i brtvenim materijalom prema uputstvima i detaljima proizvođača.</t>
  </si>
  <si>
    <t>Uključivo tipske bočne završne elemente od plastificiranog aluminijskog lima.</t>
  </si>
  <si>
    <t>Širinu klupčica prilagoditi postojećim prozorima i novoj kontaktnoj fasadi obrađenoj u fasaderskim radovima.</t>
  </si>
  <si>
    <t xml:space="preserve">Zidovi i obloge visine do 3,8 m  </t>
  </si>
  <si>
    <t>Gipskartonski pregradni zid s jednostranom oblogom vlagootpornim pločama, d=15 cm.</t>
  </si>
  <si>
    <t xml:space="preserve">dvostruke vlagootporne gipskartonske ploče, debljine 2.50 cm (2x1.25). </t>
  </si>
  <si>
    <t>Gipskartonski pregradni zid s obostranom oblogom vlagootpornim pločama, d=15 cm.</t>
  </si>
  <si>
    <t xml:space="preserve">trostruke protupožarne gipskartonske ploče, debljine 4.50 cm (3x1.50). </t>
  </si>
  <si>
    <r>
      <t xml:space="preserve">Gipskartonska protupožarna obloga instalacijskih kanala.
</t>
    </r>
    <r>
      <rPr>
        <b/>
        <sz val="10"/>
        <rFont val="Arial"/>
        <family val="2"/>
        <charset val="238"/>
      </rPr>
      <t>OTPORNOST NA POŽAR: EI-90</t>
    </r>
  </si>
  <si>
    <t>Gipskartonska obloga zidova.</t>
  </si>
  <si>
    <t>dvostruke protupožarne gipskartonske ploče, debljine 3.00 cm (2x1.50).</t>
  </si>
  <si>
    <r>
      <t xml:space="preserve">Gipskartonski protupožarni spušteni strop s dodatnim dekorativnim stropom.
</t>
    </r>
    <r>
      <rPr>
        <b/>
        <sz val="10"/>
        <rFont val="Arial"/>
        <family val="2"/>
        <charset val="238"/>
      </rPr>
      <t>OTPORNOST NA POŽAR: EI-60</t>
    </r>
  </si>
  <si>
    <t>Dobava i ugradnja punoplošne oplate donje plohe sitnorebričaste međukatne konstrukcije iznad otvorenog trijema od OSB ploča OSB (orientet strand bord), pločama debljine 2 x 12mm.</t>
  </si>
  <si>
    <t>Ploče se učvršćuju na donji rub rebara i služe kao podloga za toplinsku izolaciju.</t>
  </si>
  <si>
    <t>Ploče se učvršćuju na gornju plohu nadozida/atike i služe kao podloga za limeni opšav.</t>
  </si>
  <si>
    <t xml:space="preserve">metalna potkonstrukcija od CW 100 profila  s ispunom mineralnom vunom debljine 10 cm (min. 30 kg/m3)  </t>
  </si>
  <si>
    <t>Dobava i ugradnja vertikalne toplinske izolacije armiranobetonskih konstrukcija prema tlu, od hrapavog ekstrudiranog polistirena s preklopom (XPS), gustoće (min. 30 kg/m3), debljine 8 cm, λ ≤ 0,035 W/m2K.</t>
  </si>
  <si>
    <t>Dobava i ugradnja vertikalne toplinske izolacije od hrapavog ekstrudiranog polistirena s preklopom (XPS), gustoće (min. 30 kg/m3), d = 6 cm, λ ≤ 0,037 W/m2K.</t>
  </si>
  <si>
    <t>Dobava i postava toplinske izolacije od tvrde kamene vune za ravne krovove u pločama (min. 100 kg/m3), d = 20 cm, λ ≤ 0,035 W/m2K.</t>
  </si>
  <si>
    <t>Dobava i postava toplinske izolacije od tvrde kamene vune za ravne krovove u pločama (min. 100 kg/m3), d = 8 cm, λ ≤ 0,035 W/m2K.</t>
  </si>
  <si>
    <t>- potkonstrukcija za trokadero</t>
  </si>
  <si>
    <t>Boja sivo-crna.</t>
  </si>
  <si>
    <t>- ukupna težina: miminalno 5,0 kg/m2</t>
  </si>
  <si>
    <t>Otirač se polaže na cementni estrih s protuprašnim premazom, gornji rub otirača u ravnini s obodnim podovima.</t>
  </si>
  <si>
    <t>U cijeni iskazati sve troškove dobave i postave te upotrebu svih potrebnih alata i uređaja.</t>
  </si>
  <si>
    <t>Dobava i postava aluminijskog  mat   L  profila , eloksiranog u prirodnoj boji aluminija. Dimenziju profila prilagoditi denivelaciji poda.  U cijeni dobava, postava, vezni materijal, te doprema  na gradilište.</t>
  </si>
  <si>
    <t>Dobava i ugradnja Al L profila na spoju podova različitih završnih obloga i različitih visina podova.</t>
  </si>
  <si>
    <t>Prije početka radova obavezno uzeti točne mjere na građevini. 
Tip keramike koji treba nuditi za podne i zidne obloge je I.klase;  ljepila mase za fugiranje kvalitete odgovarajuće uz keramiku.
Uz opločenja obavezno nuditi sve odgovarajuće tipske rubne profile.
Svi opći opisi, opći uvjeti, obračunsko-tehničke specifikacije i sl. sastavni su dio troškovnika i moraju biti priloženi i ovjereni prilikom davanja ponude.</t>
  </si>
  <si>
    <t>Popločenje poda keramičkim pločicama</t>
  </si>
  <si>
    <t>Dobava potrebnog materijala te izvedba opločenja poda gres keramičkim pločicama I “A“ kvalitete, debljina 10 mm, veličina 60x60 cm +/- 10%, mat završna obrada, protukliznost R10, ravno rezanih rubova “rektificirana“.</t>
  </si>
  <si>
    <t>Stavka uključuje i ugradnju rubnih Al profila, na sudarom sa drugom vrstom poda.</t>
  </si>
  <si>
    <t>Dobava i postava aluminijskog  mat   L  profila , eloksiranog u prirodnoj boji aluminija, za postavu na rubove opločenja keramikom. Dimenziju profila prilagoditi debljini keramičkih pločica.  U cijeni dobava, postava, vezni materijal, te doprema  na gradilište.</t>
  </si>
  <si>
    <t>Popločenje sokla zidova keramičkim pločicama</t>
  </si>
  <si>
    <t>Stavka uključuje i ugradnju rubnih Al profila, na sudarom sa drugom vrstom zida.</t>
  </si>
  <si>
    <t>- sokl stubišta, h = 8 cm</t>
  </si>
  <si>
    <t>Popločenje stubišta keramičkim pločicama.</t>
  </si>
  <si>
    <t>- protuklizna Al lajsna na rubu stepenica</t>
  </si>
  <si>
    <t>Boja kao RAL 7035 sa teksturom betona.</t>
  </si>
  <si>
    <t>Dobava i ugradnja Al L profila na spoju keramičkih pločica</t>
  </si>
  <si>
    <t>Obloga se postavlja do visine h = 2,20 m.</t>
  </si>
  <si>
    <t>Žbukanje unutrašnje površine novih zidova gips vapnenom žbukom.</t>
  </si>
  <si>
    <t>OSTALO</t>
  </si>
  <si>
    <t>Nosači: Metalni instalacijski nosači od očvrsnutog čelika sa plastičnim poklopcima.</t>
  </si>
  <si>
    <t>Dobava, ugradnja unutarnje zaštite od sunca:
Rolo sjenilo sa L nosačima, metalni lanac.</t>
  </si>
  <si>
    <t>Donja vodilica: Aluminijska donja vodilica ovalnog oblika.</t>
  </si>
  <si>
    <t>Tuba: Aluminijska cijev za namatanje</t>
  </si>
  <si>
    <t>Izrada AB betonskog korita u sprinkler stanici, C30/37, 2500 kg/m3, š=12 cm</t>
  </si>
  <si>
    <t>Beton korita ostaje vidljiv - izraditi u glatkoj oplati, a na svim vidljivim bridovima postaviti trobridne trokutaste lajsne.</t>
  </si>
  <si>
    <t>- oplata</t>
  </si>
  <si>
    <t>- čišćenje i priprema podloge - hidroizolacijske membrane
- ekstrudirani polistiren (XPS) s preklopom, gustoće (min. 30 kg/m3), λ ≤ 0,037 W/m2K, hrapave površine, lijepljen niskoekspandirajućom pjenom, na postavljenu hidroizolaciju.
- prvi sloj polimercementne žbuke s utiskivanjem staklene mrežice 
- drugi sloj polimercementne žbuke
- međupremaz na bazi disperzije s punilom i pigmentom, otporan na alkalije koji poboljšava prionjivost završnog sloja
- završni sloj akrilne tankoslojne žbuke od višebojnog kamena krupnoće zrna 5 mm.</t>
  </si>
  <si>
    <t>- čišćenje i ravnanje površine podloge - AB zidova
- polimercementno lijepilo
- tvrda kamena vuna u fasadnim lamelama, λ ≤ 0,035 W/m2K, lijepljena i dodatno učvršćena mehaničkim pričvršćivačima (6-8kom/m2)
- prvi sloj polimercementne žbuke s utiskivanjem staklene mrežice 
- drugi sloj polimercementne žbuke
- međupremaz na bazi disperzije s punilom i pigmentom, otporan na alkalije koji poboljšava prionjivost završnog sloja
- završni sloj silikatne tankoslojne žbuke krupnoće zrna 2 mm.</t>
  </si>
  <si>
    <t>Izrada horizontalnih AB serklaža presjeka do 0,12 m3/m1, C25/30, 2500 kg/m3</t>
  </si>
  <si>
    <t>Serklaži se izvode za povećanje visine atike zbog povećane debljine slojeva ravnog krova.</t>
  </si>
  <si>
    <t>Obračun po m2 površine.</t>
  </si>
  <si>
    <t>Izrada završne podne obloge otvorenog trijema - prani kulir.</t>
  </si>
  <si>
    <t>Priprema podloge prema uputama proizvođača, a zadovoljava parametre: vlačna čvrstoća min. 1,5 N/mm², tlačna čvrstoća 25 N/mm², sadržaj vlage &lt; 4 % CM metodom, uključeni radovi sanacije eventualnih pukotina. 
Ugradnja primer sloja.
Izrada pranog kulira (u boji po izboru iz palete odabranog dobavljača i odabranim agregatom).
Ispiranje gornjeg sloja kulira nakon djelomičnog sušenja.
Ugradnja dva zaštitna sloja premaza.
Strojno izrezivanje dilatacija i ispunjavanje istih trajnoelastičnim PU kitom.</t>
  </si>
  <si>
    <t>I.6.</t>
  </si>
  <si>
    <t>I.6.1.</t>
  </si>
  <si>
    <t>I.6.2.</t>
  </si>
  <si>
    <t>I.6.3.</t>
  </si>
  <si>
    <t>I.6.4.</t>
  </si>
  <si>
    <t>I.6.5.</t>
  </si>
  <si>
    <t>I.6.6.</t>
  </si>
  <si>
    <t>I.6.7.</t>
  </si>
  <si>
    <t>I.6.8.</t>
  </si>
  <si>
    <t>I.6.9.</t>
  </si>
  <si>
    <t>I.6.10.</t>
  </si>
  <si>
    <t>I.6.11.</t>
  </si>
  <si>
    <t>I.6.12.</t>
  </si>
  <si>
    <t>I.7.</t>
  </si>
  <si>
    <t>I.7.1.</t>
  </si>
  <si>
    <t>I.7.2.</t>
  </si>
  <si>
    <t>I.7.3.</t>
  </si>
  <si>
    <t>I.7.4.</t>
  </si>
  <si>
    <t>I.7.5.</t>
  </si>
  <si>
    <t>I.7.6.</t>
  </si>
  <si>
    <t>I.7.7.</t>
  </si>
  <si>
    <t>I.7.8.</t>
  </si>
  <si>
    <t>I.7.9.</t>
  </si>
  <si>
    <t>I.7.10.</t>
  </si>
  <si>
    <t>I.7.11.</t>
  </si>
  <si>
    <t>I.9.</t>
  </si>
  <si>
    <t>I.9.1.</t>
  </si>
  <si>
    <t>I.9.2.</t>
  </si>
  <si>
    <t>I.9.3.</t>
  </si>
  <si>
    <t>I.9.4.</t>
  </si>
  <si>
    <t>I.9.5.</t>
  </si>
  <si>
    <t>I.11.</t>
  </si>
  <si>
    <t>I.11.1.</t>
  </si>
  <si>
    <t>I.11.2.</t>
  </si>
  <si>
    <t>I.11.3.</t>
  </si>
  <si>
    <t>I.15.</t>
  </si>
  <si>
    <t>I.15.1.</t>
  </si>
  <si>
    <t>I.15.2.</t>
  </si>
  <si>
    <t>I.16.</t>
  </si>
  <si>
    <t>I.16.1.</t>
  </si>
  <si>
    <t>I.16.2.</t>
  </si>
  <si>
    <t>I.17.4.</t>
  </si>
  <si>
    <t>I.17.5.</t>
  </si>
  <si>
    <t>I.18.3.</t>
  </si>
  <si>
    <t>Izrada, dobava i ugradnja ograde od čeličnih plosnih profila 50/4mm.</t>
  </si>
  <si>
    <t>Potrebne elemente ugradnje i sidrenja uključiti u cijenu.</t>
  </si>
  <si>
    <t>Sve u kompletu sa svim potrebnim materijalom, završnim fazonskim komadima i radioničkom dokumentacijom za konstrukciju  stijene prema statičkom proračunu koji izrađuje izvođač, a ovjerava projektant.</t>
  </si>
  <si>
    <t>Shema bravarskih stavki - poz. 03</t>
  </si>
  <si>
    <t>Donja horizontala se učvršćuje bočno na krakove i podest AB stubišta.</t>
  </si>
  <si>
    <t>Završna obrada:
- mehanički očistiti
- kemijski odmastiti
- jedan sloj temeljnog poliuretanskog premaza
- dva sloja završnog poliuretanskog premaza.</t>
  </si>
  <si>
    <t>Povišenje postojeće ograde glavnog unutarnjeg stubišta.</t>
  </si>
  <si>
    <t>Izvodi se navarivanjem novih profila na postojeću ogradu, vertikale na mjestima postojećih sa novih rukohvatom na visini od poda cca 100 cm.</t>
  </si>
  <si>
    <t>Shema bravarskih stavki - poz. 02</t>
  </si>
  <si>
    <t>Završna obrada novih i postojećih profila:
- mehanički očistiti
- kemijski odmastiti
- jedan sloj temeljnog poliuretanskog premaza
- dva sloja završnog poliuretanskog premaza.</t>
  </si>
  <si>
    <r>
      <t xml:space="preserve">Izrada, dobava i ugradnja ograde od okruglih cijevnih profila istovjetnih izvornima:
- vertikale </t>
    </r>
    <r>
      <rPr>
        <sz val="10"/>
        <rFont val="Calibri"/>
        <family val="2"/>
        <charset val="238"/>
      </rPr>
      <t>Ø</t>
    </r>
    <r>
      <rPr>
        <sz val="10"/>
        <rFont val="Arial"/>
        <family val="2"/>
        <charset val="238"/>
      </rPr>
      <t xml:space="preserve"> 40 mm, na međusobnom razmaku cca 100 cm
- rukohvat Ø 60 mm, na visini cca 100 cm od poda</t>
    </r>
  </si>
  <si>
    <t>Vertikale se učvršćuju bočno na AB atiku.</t>
  </si>
  <si>
    <t>Ograda sporednog unutarnjeg stubišta, h = 130 cm.</t>
  </si>
  <si>
    <t>Vanjska ograda atike ravnog krova, h = 100 cm.</t>
  </si>
  <si>
    <r>
      <t xml:space="preserve">Izrada, dobava i ugradnja ograde od okruglih cijevnih profila:
- vertikale </t>
    </r>
    <r>
      <rPr>
        <sz val="10"/>
        <rFont val="Calibri"/>
        <family val="2"/>
        <charset val="238"/>
      </rPr>
      <t>Ø</t>
    </r>
    <r>
      <rPr>
        <sz val="10"/>
        <rFont val="Arial"/>
        <family val="2"/>
        <charset val="238"/>
      </rPr>
      <t xml:space="preserve"> 40 mm, na međusobnom razmaku cca 165 cm
- horizontalna ispuna Ø 40 mm, na međusobnom razmaku cca 25 cm
- rukohvat Ø 60 mm, na visini cca 120 cm od poda</t>
    </r>
  </si>
  <si>
    <t>Vertikale na osnom razmaku 13 cm.</t>
  </si>
  <si>
    <t>Masa se nanosi na podlogu pripremljenu prema uputama proizvođača materijala i obrađenu odgovarajućim temeljnim premazom.</t>
  </si>
  <si>
    <t>Svi proizvodi u sustavu trebaju biti od istog proizvođača materijala.</t>
  </si>
  <si>
    <t xml:space="preserve">Dobava i ugradnja dekorativne, elastične bešavne podne obloge s dodatkom dekorativnih listića - "čipsa", na bazi poliuretanskih smola debljine 2 mm koja zadovoljava sljedeće karakteristike:                                                                                                                                                                                                        </t>
  </si>
  <si>
    <t>Izrada zaobljenog spoja zida i poda tkz. holker sokla radijusa R=3-5 cm od epoksidnog morta.</t>
  </si>
  <si>
    <t>Epoksidni mort se izvodi in-situ mješavinom epoksidnog temeljnog premaza, uguščivača i specijalnom mješavinom kvarcnog pijeska.</t>
  </si>
  <si>
    <t>Za potrebe izvedbe cjelovite obnove zgrade predviđeno je oko 70 % ukupne količine skele potrebne za obnovu, ostatak skele obračunat je u sklopu ojačanja konstrukcije.</t>
  </si>
  <si>
    <t>Za potrebe izvedbe cjelovite obnove zgrade predviđeno je uklanjanje oko 50 % ukupne količine fasade, ostatak je obračunat u sklopu ojačanja konstrukcije.</t>
  </si>
  <si>
    <t>Za potrebe izvedbe cjelovite obnove zgrade predviđena je demontaža oko 80 % ukupne količine, ostatak demontaže obračunat je u sklopu ojačanja konstrukcije.</t>
  </si>
  <si>
    <t>Za potrebe izvedbe cjelovite obnove zgrade predviđeno je uklanjanje oko 80 % ukupne količine, ostatak demontaže obračunat je u sklopu ojačanja konstrukcije.</t>
  </si>
  <si>
    <t>Zidanje nenosivih zidova ispune debljine 30 cm.</t>
  </si>
  <si>
    <t>- jednokrilna vrata, cca 0,92 x 1,90 m</t>
  </si>
  <si>
    <t>Izrada nadvoja iznad vrata od predgotovljenih opečnih elemenata s ispunom armaturnim šipkama u betonu.
Element se oslanja na svakoj strani zida min. 10% raspona otvora.</t>
  </si>
  <si>
    <t>Obračun po m1 nadvoja.</t>
  </si>
  <si>
    <t xml:space="preserve">PAVILJON III - CJELOVITA OBNOVA ZGRADE </t>
  </si>
  <si>
    <t>Svetošimunska 25, 10000 Zagreb
k.č. 3003, k.o. Maksimir</t>
  </si>
  <si>
    <t>Radovi se provode na 4 kata zgrade ukupne tlocrtne brutto površine cca 2885 m2, odnosno korisne površine cca 2495 m2.</t>
  </si>
  <si>
    <t>Radovi se odvijaju u otprilike 130 prostorija (laboratorji, uredi, spremišta, stubišta, hodnici, sanitarije,...) u kojima se nalazi oprema laboratorija, radni stolovi, stolice, ormari, komode s ladicama, uredska oprema i uređaji).</t>
  </si>
  <si>
    <t>- horizontalni oluci, r.š. cca 25 cm</t>
  </si>
  <si>
    <t>Dobava i montaža vanjskih prozorskih klupčica od plastificiranog aluminijskog lima d = 2 mm, širine cca 35 cm.</t>
  </si>
  <si>
    <t>- dvokrilna vrata s nadsvjetlom, cca 2,03 x 3,23 m</t>
  </si>
  <si>
    <t>- prozor s roletom, cca 1,33 x 2,61 m</t>
  </si>
  <si>
    <t>- prozor s roletom, cca 2,48 x 1,65 m</t>
  </si>
  <si>
    <t>- dvokrilna vrata, cca 1,76 x 2,20 m</t>
  </si>
  <si>
    <t>- prozor, cca 1,50 x 0,58 m</t>
  </si>
  <si>
    <t>- prozor, cca 1,50 x 3,20 m</t>
  </si>
  <si>
    <t>- prozor, cca 4,00 x 1,00 m</t>
  </si>
  <si>
    <t>- prozor, cca 2,20 x 1,00 m</t>
  </si>
  <si>
    <t>- dvokrilna vrata s nadsvjetlom, cca 2,31 x 3,37 m</t>
  </si>
  <si>
    <t>- ostakljena stijena, cca 2,18 x 10,70 m</t>
  </si>
  <si>
    <t>- ostakljena stijena, cca 4,30 x 10,70 m</t>
  </si>
  <si>
    <t>- ostakljena stijena s vratima, cca 2,18 x 10,70 m</t>
  </si>
  <si>
    <t>- dvokrilna vrata s nadsvjetlom, cca 1,65 x 360 m</t>
  </si>
  <si>
    <t>- prozor, cca 4,70 x 2,53 m</t>
  </si>
  <si>
    <t>- prozor, cca 1,40 x 0,60 m</t>
  </si>
  <si>
    <t>- dvokrilna vrata s nadsvjetlom, cca 2,40 x 3,20 m</t>
  </si>
  <si>
    <t>- pregradne stijene kabina wc-a s vratima, duljina cca 24,00 m, visina cca 2,20 m</t>
  </si>
  <si>
    <t>- dvokrilna vrata, cca 1,75 x 2,30 m</t>
  </si>
  <si>
    <t>- dvokrilna vrata s nadsvjetlom, cca 2,18 x 3,37 m</t>
  </si>
  <si>
    <t>- jednokrilna vrata, cca 0,90 x 2,40 m</t>
  </si>
  <si>
    <t>- jednokrilna vrata, cca 0,91 x 2,30 m</t>
  </si>
  <si>
    <t>- ostakljena stijena s vratima, cca 5,80 x 3,37 m</t>
  </si>
  <si>
    <t>- jednokrilna vrata, cca 0,80 x 2,40 m</t>
  </si>
  <si>
    <t>- jednokrilna vrata s nadsvjetlom, cca 0,80 x 3,60 m</t>
  </si>
  <si>
    <t>- jednokrilna vrata, cca 0,80 x 2,00 m</t>
  </si>
  <si>
    <t>- jednokrilna vrata, cca 0,90 x 2,20 m</t>
  </si>
  <si>
    <t>- jednokrilna vrata, cca 0,70 x 2,00 m</t>
  </si>
  <si>
    <t>- jednokrilna vrata, cca 0,81 x 2,30 m</t>
  </si>
  <si>
    <t>- jednokrilna vrata, cca 0,61 x 2,10 m</t>
  </si>
  <si>
    <t>- jednokrilna vrata, cca 0,71 x 2,10 m</t>
  </si>
  <si>
    <t>- jednokrilna vrata, cca 0,81 x 2,10 m</t>
  </si>
  <si>
    <t>Demontaža postojećih pregrada s ispunom od čelične isteg mreže ili čeličnog lima u okviru od čeličnih profila. Demontaža do nosive konstrukcije.</t>
  </si>
  <si>
    <t>- pregrada s vratima, cca 4,60 x 3,30 m</t>
  </si>
  <si>
    <t>- preklopne stolice i klupe:
cca 150 sjedećih mjesta, cca 100 m1</t>
  </si>
  <si>
    <t xml:space="preserve">Preklopne stolice i klupe od punog drveta postavljene su amfiteatralno u zaobljenim linijama, učvršćene na stepenastom podu. </t>
  </si>
  <si>
    <t>Demontaža postojećih preklopnih stolica s pripadajućim konferencijskim klupama iz velike dvorane. Demontaža do nosive konstrukcije.</t>
  </si>
  <si>
    <t>- pregrada s vratima, cca 2,75 x 3,30 m</t>
  </si>
  <si>
    <t>Uklanjanje završne obloge poda i stepenica velike dvorane od parketa lijepljenog na cementni estrih.</t>
  </si>
  <si>
    <t>Uklanjanje obloge poda i stepenica uključuje i uklanjanje vertikalnih obloga te uklanjanje rubnih lajsni.</t>
  </si>
  <si>
    <t>- vertikalne cijevi, 80x80 mm</t>
  </si>
  <si>
    <t>- širina špalete = 20 cm</t>
  </si>
  <si>
    <t>Završni slojevi kontaktne fasade</t>
  </si>
  <si>
    <t>Dobava materijala i izvedba završne tankoslojne silikatne žbuke.
Obavezna je zaštita bravarije, stolarije, klupčica i okapa.</t>
  </si>
  <si>
    <t>- impregnacija temeljnim premazom
- završni sloj silikatne tankoslojne žbuke krupnoće zrna 3 mm</t>
  </si>
  <si>
    <t>Fasadna skela obračunata u zasebnoj stavci.</t>
  </si>
  <si>
    <t>I.10.5.</t>
  </si>
  <si>
    <t>Završni slojevi nanose se na ožbukanu nosivu konstrukciju nadstrešnice potkrovlja.</t>
  </si>
  <si>
    <t>Dobava i ugradnja dekorativne, elastične bešavne podne obloge s dodatkom dekorativnih listića - "čipsa", na bazi poliuretanskih smola debljine 2 mm.</t>
  </si>
  <si>
    <t>Na rubove stepenica prije izrade poda postaviti protukliznu lajsnu u nivou sa završnom obradom poda.</t>
  </si>
  <si>
    <t xml:space="preserve"> - protuklizna lajsna u nivou poda</t>
  </si>
  <si>
    <t>- 130/260 cm</t>
  </si>
  <si>
    <t>- 180/100 cm</t>
  </si>
  <si>
    <t>- 190/240 cm</t>
  </si>
  <si>
    <t>- 190/70 cm</t>
  </si>
  <si>
    <t>Elektromotor je u sklopu stavke, a napajanje je obrađeno elektrotehničkim projektom.</t>
  </si>
  <si>
    <t>- 190/210 cm</t>
  </si>
  <si>
    <t>- 190/140 cm</t>
  </si>
  <si>
    <t>- 190/205 cm</t>
  </si>
  <si>
    <t>OBLOGA PRILAZNIH POVRŠINA I STEPENICA</t>
  </si>
  <si>
    <t>OBLOGA AMFITEATRALNOG GLEDALIŠTA</t>
  </si>
  <si>
    <t>Dobava i ugradnja podne obloge u velikoj dvorani koja ima stepenasti pod amfiteatralnog gledališta i pripadajuće prilazne površine i stepenice.</t>
  </si>
  <si>
    <t>Dobava i ugradnja dekorativne, elastične bešavne podne obloge, na bazi poliuretanskih smola debljine 2 mm.</t>
  </si>
  <si>
    <t xml:space="preserve"> - obloga poda i vertikalnih ploha stepenica</t>
  </si>
  <si>
    <t xml:space="preserve"> - obloga poda i vertikalnih ploha gledališta</t>
  </si>
  <si>
    <t>Lamele su perforirane radi upijanja zvuka.</t>
  </si>
  <si>
    <t>U jediničnoj cijeni je cijena stropa uljučujući sav potreban dodatni materijal i sve radove.</t>
  </si>
  <si>
    <t xml:space="preserve">Sve u kompletu sa radioničkom dokumentacijom koju izrađuje izvođač, a ovjerava nadzorni inženjer i projektant. </t>
  </si>
  <si>
    <t>I.7.12.</t>
  </si>
  <si>
    <t>Obračun po m1 postavljenih lamela/stropa.</t>
  </si>
  <si>
    <t>Spušteni strop velike dvorane od vertikalnih metalnih perforiranih lamela s drvenim dekorom.</t>
  </si>
  <si>
    <t>- boja: drveni dekor - JASEN</t>
  </si>
  <si>
    <t>- duljina min. 3000 mm
- visina min. 100 mm
- debljina 50 mm
- razmaku od osi do osi: max. 150 mm</t>
  </si>
  <si>
    <t>Dobava i montaža metalnih vertikalnih ravnih upijača zvuka s ispunom od mineralne vune.</t>
  </si>
  <si>
    <t>Montaža je na podkonstrukciju crne boje, a prema uputama odabranog proizvođača.
Montiraju se na razmaku od 150 mm u osi.
Montažu cijelog stropa izvesti prema uputama proizvođača.</t>
  </si>
  <si>
    <t>Spušteni strop postavlja se na visinu donjeg ruba greda, a u stražnjem dijelu dvorane se podiže do visine stropne ploče.</t>
  </si>
  <si>
    <t>Spušteni strop postavlja se u zoni iznad amfiteatralnog gledališta i stepenica.</t>
  </si>
  <si>
    <t>Rasvjeta se postavlja u razinu spuštenog stropa, između lamela.</t>
  </si>
  <si>
    <t>Dobava i montaža preklopnih stolica s pripadajućim konferencijskim klupama u velikoj dvorani.</t>
  </si>
  <si>
    <t xml:space="preserve">Postavljaju se amfiteatralno u zaobljenim linijama, učvršćuju se na stepenasti pod. </t>
  </si>
  <si>
    <t>KONFERENCIJSKE KLUPE</t>
  </si>
  <si>
    <t>S pretincem za odlaganje stvari unutar prednje strane.</t>
  </si>
  <si>
    <t>Učvršćuju se u pod ili prednju vertikalnu stranu stepenastog poda.</t>
  </si>
  <si>
    <t>PREKLOPNE STOLICE</t>
  </si>
  <si>
    <t>Na prednjoj strani klupe montira se ojastučeni naslon preklopne stolice, obložen kvalitetnom tkaninom (osim na prvoj klupi).</t>
  </si>
  <si>
    <t>Od čeličnih međusobno zavarenih profila s prednjom stranom izvedenom od čeličnog perforiranog lima, d = min. 3 mm, s kvadratnim otvorima cca 14x14 mm.</t>
  </si>
  <si>
    <t>Učvršćuju se na prednju stranu konferencijske klupe.</t>
  </si>
  <si>
    <t xml:space="preserve">Nosiva čelična konstrukcija sjedala sastoji se od donje metalne ploče i preklopnog mehanizma za fiksiranje stolice. </t>
  </si>
  <si>
    <t>Ojastučeno sjedalo preklopne stolice, obloženo kvalitetnom tkaninom.</t>
  </si>
  <si>
    <t>Tkanina za tapeciranje mora odgovarati standardima negorivosti i standardu na habanje: min. 100.000 ciklusa po Martindalu. Debljina tapeciranog djela je min. 3 cm.</t>
  </si>
  <si>
    <t>Širina modula jednog sjedećeg mjesta 60 cm, +/- 5 %</t>
  </si>
  <si>
    <t>U zaobljenim linijama, segmenti širine jednog sjedećeg mjesta 60 cm, +/- 5 %.</t>
  </si>
  <si>
    <t>Boja gornje plohe/stola: JASEN</t>
  </si>
  <si>
    <t>Boja tkanine stolice: PETROLEJ</t>
  </si>
  <si>
    <t>Gornja ploha klupe/stola, u zaobljenoj liniji, od medijapana, dubine min. 40 cm,  debljine min. 40 mm, furnirana melaminskom folijom. Učvrćuje se u čeličnu konstrukciju klupe skrivenim vijcima s donje strane.</t>
  </si>
  <si>
    <t>I.14.4.</t>
  </si>
  <si>
    <t>Ličenje ograde postojećeg sporednog unutarnjeg stubišta.</t>
  </si>
  <si>
    <t>Postupak:
- zavariti postojeće pukotine i oštećenja
- mehanički očistiti
- kemijski odmastiti
- jedan sloj temeljnog poliuretanskog premaza
- dva sloja završnog poliuretanskog premaza.</t>
  </si>
  <si>
    <t>Obračun po m2 obloge.</t>
  </si>
  <si>
    <t>Izrada, dobava i ugradnja unutarnje obloge bočnih zidova velike dvorane.</t>
  </si>
  <si>
    <t>Od oplemenjenog medijapana debljine min. 16mm.</t>
  </si>
  <si>
    <t>Minimalna površina proreza 40% površine obloge, zbog omogućavanja efikasnog grijanja i hlađenja.</t>
  </si>
  <si>
    <t>Ploče medijapana oplemenjene melaminskom  folijom, perforirane linijskim prorezima.</t>
  </si>
  <si>
    <t>Sa odgovarajućom potkonstrukcijom i s mogućnošću demontaže za održavanje sustava grijanja i hlađenja.</t>
  </si>
  <si>
    <t>Obloga se postavlja:
- na zidovima uz ulaz do visine cca 120 cm
- na zidovima uz ulaz oblogu izvesti i kao gornju klupicu
- na zidovima uz stepenice od kosine poda do prozorske klupčice.</t>
  </si>
  <si>
    <t>Izrada, dobava i ugradnja vanjske ograde od čeličnih profila. Sastoji se od dvokrilnih vrata i fiksnog dijela (prema shemi).</t>
  </si>
  <si>
    <t>Okviri su od pravokutnih čeličnih profila, ispuna vrata i fiksnog dijela isteg limom.</t>
  </si>
  <si>
    <t>Vratna krila ugrađuju se bočno u betonske stupove, gore u gredu. Vrata su opremljena kvalitetnim okovom i cilindar bravom.</t>
  </si>
  <si>
    <t xml:space="preserve">Karakteristike isteg lima:
- debljina: min. 2 mm
- konačna debljina nakon istezanja: min. 20 mm
- propuštanje svjetlosti: max. 30 % </t>
  </si>
  <si>
    <t>Vanjska bravarija - dvokrilna vrata s ispunom isteg limom.</t>
  </si>
  <si>
    <t>Shema bravarskih stavki - poz. 04, 275/330 cm</t>
  </si>
  <si>
    <t>Shema bravarskih stavki - poz. 05, 460/330 cm</t>
  </si>
  <si>
    <t>I.14.5.</t>
  </si>
  <si>
    <t>HPL PREGRADE</t>
  </si>
  <si>
    <t>Pregrade sanitarija od visokotlačno prešanih laminat ploča (HPL-a), visine 220 cm.</t>
  </si>
  <si>
    <t>Izrada, dobava i montaža kabina sanitarija, izrađenih od ploča debljine 13mm, sa ugrađenim vratima.
Stijena ukupne visine 220 cm, visina ploče 210 cm, na nogicama od mat inoxa visine 10 cm. 
Krilo vrata svijetlog otvora 70 cm opremljeno zasunom s indikatorom zaključanosti, opremljeno leptir bravom, s mogućnošću sigurnosnog otvaranja izvana, vješalicom za odlaganje i inox odbojnikom. 
Predvidjeti sve komplet ugrađeno, pregradna stijena, vrata, nosive i spojne elemente, okove kvake, odbojnike.
Pozicija se radi bez nadvoja, osim u slučaju da zbog tehničkih razloga to nije izvedivo.</t>
  </si>
  <si>
    <t>Pregrade sanitarija od visokotlačno prešanih laminat ploča (HPL-a), visine 180 cm.</t>
  </si>
  <si>
    <t>HPL H.1, 205+142/220 cm</t>
  </si>
  <si>
    <t>HPL H.2, 205+160+160/220 cm</t>
  </si>
  <si>
    <t>HPL H.3, 290+110/220 cm</t>
  </si>
  <si>
    <t>HPL H.4, 150/220 cm</t>
  </si>
  <si>
    <t>HPL H.5, 141/220 cm</t>
  </si>
  <si>
    <t>HPL H.7, 105/220 cm</t>
  </si>
  <si>
    <t>HPL H.5, 42/180 cm</t>
  </si>
  <si>
    <t>Obaveza izvođača je da prije izrade napravi izmjeru otvora, izvrši provjere količine kao i smjer i način otvaranja na temelju izvedbene projektne dokumentacije i stanja na gradilištu, te potvrde završnu boju sa nadzornim inženjerom, projektantom i investitorom.</t>
  </si>
  <si>
    <t>Sve u kompletu sa svim potrebnim materijalom, standardnim okovom, brtvljenjem, pokrovnim lajsnama, završnim fazonskim komadima i radioničkom dokumentacijom.</t>
  </si>
  <si>
    <t>MINIMALNE KARAKTERISTIKE VRATA:</t>
  </si>
  <si>
    <t>Vrata opskrbljena kompletnim matiranim inoks mat okovom: s obje strane kvaka i brava s rozetom.
Brava za profilni cilindični uložak u master key sustavu.
Uračunati gumeni podni zaustavljač.</t>
  </si>
  <si>
    <t>Dovratnik i krilo masivne izrade iz smrekove ili jelove građe II. klase.
Dovratnik u punoj širini zida.
Vratno krilo je puno, glatko, s preklopom, debljine minimalno 42 mm.</t>
  </si>
  <si>
    <t>Ispuna punih krila od papirnatog saća ili drugog materijala koji će osigurati zvučnu izolaciju i obostrano obloženo medijapanom.</t>
  </si>
  <si>
    <t>Ostakljenje krila od laminiranog stakla debljine 6+6 mm.
Staklo sa satiniranom naljepnicom na površini.</t>
  </si>
  <si>
    <t>Završna obrada dovratnika i krila akrilnim lakom za korištenje u unutarnjem prostoru.</t>
  </si>
  <si>
    <t>Spojnice (panti), odgovarajuće za vrata od drvenih profila i u skladu s masom krila vrata i dimenzijom.</t>
  </si>
  <si>
    <t>Pri isporuci vrata, isporučiti običan standardni cilindrični uložak, radi mogućnosti privremenog zaključavanja vrata.
VRATA U OBJEKTU PRIJE PRIMOPREDAJE MORAJU BITI OPREMLJENA PROFILNIM CILINDRIČNIM ULOŠCIMA KOJI SU SASTAVNI DIO SUSTAVA ZAKLJUČAVANJA (MASTER KEY SUSTAVA).</t>
  </si>
  <si>
    <t>Shema stolarskih stavki - poz. 01</t>
  </si>
  <si>
    <t>Unutarnja puna drvena zaokretna vrata, 90/240 cm.</t>
  </si>
  <si>
    <t>U vratima aluminijska vidno nepropusna prestrujna rešetka za ugradnju u vrata. Izrađena od plastificiranog aluminija. U kompletu s protuokvirom sa stražnje strane vrata, 325x125 mm. Prema strojarskom projektu.</t>
  </si>
  <si>
    <t>Unutarnja puna drvena zaokretna vrata s rešetkom, 90/240 cm.</t>
  </si>
  <si>
    <t>Dobava i ugradnja unutarnjih punih jednokrilnih zaokretnih drvenih vrata s pripadajućim dovratnikom. 
Dimenzije svijetlog otvora vrata 90 x 240 cm.</t>
  </si>
  <si>
    <t>Shema stolarskih stavki - poz. 01a</t>
  </si>
  <si>
    <t>Vrata opskrbljena kompletnim matiranim inoks mat okovom: s obje strane kvaka i leptir brava sa indikatorom zaključanosti, mehanizam za otvaranje vrata izvana u slučaju nužde.</t>
  </si>
  <si>
    <t>Shema stolarskih stavki - poz. 01b</t>
  </si>
  <si>
    <t>Unutarnja puna drvena zaokretna vrata s rešetkom, 90/240 cm, u prostorima wc-a za invalide.</t>
  </si>
  <si>
    <t>Shema stolarskih stavki - poz. 02</t>
  </si>
  <si>
    <t>Unutarnja puna drvena zaokretna vrata, 80/240 cm.</t>
  </si>
  <si>
    <t>Dobava i ugradnja unutarnjih punih jednokrilnih zaokretnih drvenih vrata s pripadajućim dovratnikom. 
Dimenzije svijetlog otvora vrata 80 x 240 cm.</t>
  </si>
  <si>
    <t>Unutarnja puna drvena zaokretna vrata s rešetkom, 80/240 cm.</t>
  </si>
  <si>
    <t>Shema stolarskih stavki - poz. 02a</t>
  </si>
  <si>
    <t>Unutarnja puna drvena zaokretna vrata, 80/210 cm.</t>
  </si>
  <si>
    <t>Dobava i ugradnja unutarnjih punih jednokrilnih zaokretnih drvenih vrata s pripadajućim dovratnikom. 
Dimenzije svijetlog otvora vrata 80 x 210 cm.</t>
  </si>
  <si>
    <t>Shema stolarskih stavki - poz. 02b</t>
  </si>
  <si>
    <t>Shema stolarskih stavki - poz. 03</t>
  </si>
  <si>
    <t>Unutarnja puna drvena zaokretna vrata s rešetkom, 65/210 cm.</t>
  </si>
  <si>
    <t>Dobava i ugradnja unutarnjih punih jednokrilnih zaokretnih drvenih vrata s pripadajućim dovratnikom. 
Dimenzije svijetlog otvora vrata 65 x 210 cm.</t>
  </si>
  <si>
    <t>Unutarnja puna drvena zaokretna vrata s rešetkom, 70/210 cm.</t>
  </si>
  <si>
    <t>Dobava i ugradnja unutarnjih punih jednokrilnih zaokretnih drvenih vrata s pripadajućim dovratnikom. 
Dimenzije svijetlog otvora vrata 70 x 210 cm.</t>
  </si>
  <si>
    <t>Shema stolarskih stavki - poz. 04</t>
  </si>
  <si>
    <t>U pomoćnom krilu zasun.</t>
  </si>
  <si>
    <t>Shema stolarskih stavki - poz. 05</t>
  </si>
  <si>
    <t>Unutarnja puna drvena dvokrilna zaokretna vrata, 180/240 cm.</t>
  </si>
  <si>
    <t>Dobava i ugradnja unutarnjih punih dvokrilnih zaokretnih drvenih vrata s pripadajućim dovratnikom. 
Dimenzije svijetlog otvora vrata 180 x 240 cm.</t>
  </si>
  <si>
    <t>Izvedba u plastifikaciji.</t>
  </si>
  <si>
    <t>Ostakljenje trostrukim IZO staklom 6+14+4+14+4, s low-E premazom, punjeno inertnim plinom, Ug ≤ 1,0 (W/m2K).</t>
  </si>
  <si>
    <t>Vanjska aluminijska ostakljena dvokrilna evakuacijska vrata s nadsvjetlom, 240/320 cm.</t>
  </si>
  <si>
    <t>Shema aluminijske bravarije - poz. 01</t>
  </si>
  <si>
    <t>Vanjska aluminijska ostakljena dvokrilna evakuacijska vrata s nadsvjetlom, 216/320 cm.</t>
  </si>
  <si>
    <t>Shema aluminijske bravarije - poz. 02</t>
  </si>
  <si>
    <t>Shema aluminijske bravarije - poz. 02a</t>
  </si>
  <si>
    <t>I.11.4.</t>
  </si>
  <si>
    <t>Shema aluminijske bravarije - poz. 03</t>
  </si>
  <si>
    <t>Vanjska aluminijska ostakljena dvokrilna vrata s nadsvjetlom, 165/320 cm.</t>
  </si>
  <si>
    <t>I.11.5.</t>
  </si>
  <si>
    <t>Shema aluminijske bravarije - poz. 04</t>
  </si>
  <si>
    <t>Izrada, dobava i ugradnja 3-dijelnog zaokretnog i otklopnog prozora u sistemu od aluminijskih profila s prekidom toplinskog mosta, prema shemi.
Okov je vidljiv, donja krila kvake s poluolivama, gornja krila s ventus mehanizmom.</t>
  </si>
  <si>
    <t>I.11.6.</t>
  </si>
  <si>
    <t>Vanjski aluminijski prozor, 470/250 cm.</t>
  </si>
  <si>
    <t>Vanjski aluminijski prozor, 144/250 cm.</t>
  </si>
  <si>
    <t>Izrada, dobava i ugradnja zaokretnog i otklopnog prozora u sistemu od aluminijskih profila s prekidom toplinskog mosta, prema shemi.
Okov je vidljiv, donja krila kvake s poluolivama, gornja krila s ventus mehanizmom.</t>
  </si>
  <si>
    <t>Shema aluminijske bravarije - poz. 05</t>
  </si>
  <si>
    <t>I.11.7.</t>
  </si>
  <si>
    <t>Shema aluminijske bravarije - poz. 06</t>
  </si>
  <si>
    <t>Vanjska aluminijska ostakljena dvokrilna evakuacijska vrata, 176/220 cm.</t>
  </si>
  <si>
    <t>I.11.8.</t>
  </si>
  <si>
    <t>Shema aluminijske bravarije - poz. 11</t>
  </si>
  <si>
    <t>Izrada, dobava i ugradnja fiksnog prozora u sistemu od aluminijskih profila s prekidom toplinskog mosta, prema shemi.</t>
  </si>
  <si>
    <t>Shema aluminijske bravarije - poz. 12</t>
  </si>
  <si>
    <t>Izrada, dobava i ugradnja prozora s fiksnim i otklopnim segmentima u sistemu od aluminijskih profila s prekidom toplinskog mosta, prema shemi. 
Okov je vidljiv.
Četiri segmenta prozora se otvaraju pomoću elektromotora povezanog na centralu za odimljavanje.
Elektromotori su u sklopu stavke.</t>
  </si>
  <si>
    <t>Vanjski aluminijski prozor za odimljavanje stubišta, 150/324 cm.</t>
  </si>
  <si>
    <t>Vanjski aluminijski prozor za odimljavanje stubišta, 402/100 cm.</t>
  </si>
  <si>
    <t>Izrada, dobava i ugradnja prozora s otklopnim segmentima u sistemu od aluminijskih profila s prekidom toplinskog mosta, prema shemi. 
Okov je vidljiv, otklopna krila s ventus mehanizmom.
Jedan segment prozora se otvara pomoću elektromotora povezanog na centralu za odimljavanje.
Elektromotor u sklopu stavke.</t>
  </si>
  <si>
    <t>Shema aluminijske bravarije - poz. 14</t>
  </si>
  <si>
    <t>Kupola za odimljavanje stubišta, 140/140 cm.</t>
  </si>
  <si>
    <t xml:space="preserve">Izrada, dobava i ugradnja svjetlosne kupole za odimljavanje stubišta, od akrilnog stakla. Kupola se sastoji od nastavnog vijenca i akrilnog dijela. Nastavni vijenac je visine 50cm i toplinski je izoliran. Na njega se ugrađuje krovna hidroizolacija. Akrilni dio se sastoji od tri sloja od kojih je 1 opalni, a 2 su prozirna. Nastavni vijenac i akrilni dio moraju zadovoljiti Uw ≤ 1,3 (W/m2K).
Kupola se otvara pomoću elektromotora povezanog na centralu za odimljavanje.
Elektromotor u sklopu stavke.
U cijenu su uključene sve potrebne brtve za vodonepropusnost.
</t>
  </si>
  <si>
    <t>Shema aluminijske bravarije - poz. 10</t>
  </si>
  <si>
    <t>Shema aluminijske bravarije - poz. 15</t>
  </si>
  <si>
    <t>Unutarnja aluminijska ostakljena dvokrilna vrata, 240/320 cm.</t>
  </si>
  <si>
    <t>Shema aluminijske bravarije - poz. 07</t>
  </si>
  <si>
    <t>Unutarnja aluminijska ostakljena jednokrilna vrata, 90/240 cm.</t>
  </si>
  <si>
    <t>Shema aluminijske bravarije - poz. 08</t>
  </si>
  <si>
    <t>I.12.3.</t>
  </si>
  <si>
    <t>Shema aluminijske bravarije - poz. 09</t>
  </si>
  <si>
    <t>Unutarnja aluminijska pregradna stijena od punih panela na vodilici, 590/320 cm.</t>
  </si>
  <si>
    <t>Dobava i ugradnja aluminijske pregradne stijene koja se sastoji od šest dimenzijski jednakih punih segmenata na vodilici i jednog krajnjeg fiksnog segmenta.</t>
  </si>
  <si>
    <t>Puni segmenti se klizno otvaraju i slažu uz bočni zid. Dimenzije stijene 590x320 cm. Segmenti svijetlih dimenzija 90x320 cm. Fiksni segment dimenzije 50x320 cm.</t>
  </si>
  <si>
    <t>Puni elementi bez okvira, s točkastim prihvatom ploha. U spuštenom stropu ugrađena stropna vodilica, za klizanje i slaganje stijena uz bočni zid. U pod ugrađena ležišta za trnove.</t>
  </si>
  <si>
    <t>Svi spojevi, pričvrsnice, vodilice odgovarajuće za stijenu i u skladu s masom krila vrata.
Sve u kompletu sa svim potrebnim materijalom, završnim fazonskim komadima i radioničkom dokumentacijom za konstrukciju  stijene prema statičkom proračunu koji izrađuje izvođač, a ovjerava projektant.</t>
  </si>
  <si>
    <t>I.12.4.</t>
  </si>
  <si>
    <t>Unutarnja aluminijska pregradna stijena od punih panela na vodilici, 373/320 cm.</t>
  </si>
  <si>
    <t>Dobava i ugradnja aluminijske stijene koja se sastoji od četiri dimenzijski jednakih punih segmenata. Jedan segment čine jednokrilna, zaokretna vrata od punog panela, ostatak punih segmenta se klizno otvara i slaže uz bočni zid.</t>
  </si>
  <si>
    <t>Dimenzije stijene 373x320 cm. Zaokretno vratno krilo svijetlih dimenzija 90x320 cm.</t>
  </si>
  <si>
    <t>I.12.5.</t>
  </si>
  <si>
    <t>Shema aluminijske bravarije - poz. 13</t>
  </si>
  <si>
    <t>Unutarnja aluminijska staklena stijena s punim parapetom, 307/320 cm.</t>
  </si>
  <si>
    <t>Dobava, ugradnja i izvedba do gotovosti unutarnje fiksne ostakljene stijene, ukupnih dimenzija 307x320 cm. Aluminijski vertikalni i horizontalni profili bez prekida toplinskog mosta, ugradbene dubine min. 50 mm. Svijetle dimenzije otvora prema shemi. Do stropa slijepi profil. Parapet puni, ispuna standardan TI sendvič panel debljine 24 mm (2x2 mm AL + 20 mm XPS).
Ostakljenje od laminiranog stakla debljine 6+6 mm.</t>
  </si>
  <si>
    <t>I.12.6.</t>
  </si>
  <si>
    <t>Shema aluminijske bravarije - poz. 16</t>
  </si>
  <si>
    <t>Unutarnja aluminijska staklena stijena s jednokrilnim vratima, nadsvjetlom i fiksnim dijelom, 147/320 cm.</t>
  </si>
  <si>
    <t>Dobava, ugradnja i izvedba do gotovosti unutarnje fiksne ostakljene stijene s ugrađenim jednokrilnim vratima, ukupnih dimenzija 147x320 cm.</t>
  </si>
  <si>
    <t>Aluminijski vertikalni i horizontalni profili bez prekida toplinskog mosta, ugradbene dubine krila i dovratnika min. 50 mm. Svijetle dimenzije vrata 90x210 cm, prema shemi. Uz vrata fiksni ostakljeni dio i fiksno nadsvjetlo.</t>
  </si>
  <si>
    <t>Ostakljenje od laminiranog stakla debljine 6+6 mm.</t>
  </si>
  <si>
    <t>I.12.7.</t>
  </si>
  <si>
    <t>Shema aluminijske bravarije - poz. 17</t>
  </si>
  <si>
    <t>Unutarnja aluminijska višedjelna staklena stijena, 363/210 cm.</t>
  </si>
  <si>
    <t>Dobava, ugradnja i izvedba do gotovosti unutarnje fiksne ostakljene stijene, ukupnih dimenzija 363x210 cm.</t>
  </si>
  <si>
    <t>Aluminijski vertikalni i horizontalni profili bez prekida toplinskog mosta, ugradbene dubine krila i dovratnika min. 50 mm. Svijetle dimenzije otvora prema shemi. Ispod stijene puni parapet od opeke.</t>
  </si>
  <si>
    <t>I.12.8.</t>
  </si>
  <si>
    <t>Unutarnja aluminijska ostakljena jednokrilna vrata, 80/210 cm.</t>
  </si>
  <si>
    <t>Izrada, dobava i ugradnja ostakljenih jednokrilnih vrata od profila bez prekida toplinskog mosta, ugradbene dubine krila i dovratnika min. 65 mm. Svijetle dimenzije otvora 80 x 210 cm.
Vrata sadrže standardni okov - iznutra kvaka, izvana kvaka; hidraulički zatvarač HRN EN 1154, min. 3 panta, prag bez barijere (&lt;20 mm) i ostali potreban pribor. Cilindar s 3 ključa u master key sustavu.
Ostakljenje od laminiranog stakla debljine 6+6 mm.</t>
  </si>
  <si>
    <t>Shema aluminijske bravarije - poz. 18</t>
  </si>
  <si>
    <t>Obračun po komadu. U svemu prema prikazu svih primjenjenih mjera zaštite od požara.</t>
  </si>
  <si>
    <t>Shema protupožarne bravarije - poz. 01</t>
  </si>
  <si>
    <t>Shema protupožarne bravarije - poz. 06</t>
  </si>
  <si>
    <t>Shema protupožarne bravarije - poz. 02</t>
  </si>
  <si>
    <t>I.13.3.</t>
  </si>
  <si>
    <t>Shema protupožarne bravarije - poz. 02a</t>
  </si>
  <si>
    <t>I.13.5.</t>
  </si>
  <si>
    <t>Shema protupožarne bravarije - poz. 05</t>
  </si>
  <si>
    <t>I.13.4.</t>
  </si>
  <si>
    <t>Shema protupožarne bravarije - poz. 02b</t>
  </si>
  <si>
    <t>Shema protupožarne bravarije - poz. 03</t>
  </si>
  <si>
    <t>Shema protupožarne bravarije - poz. 04</t>
  </si>
  <si>
    <t>Shema protupožarne bravarije - poz. 03a</t>
  </si>
  <si>
    <t>Shema protupožarne bravarije - poz. 07</t>
  </si>
  <si>
    <t>Shema protupožarne bravarije - poz. 08</t>
  </si>
  <si>
    <t>Vanjski aluminijski prozor, 150/58 cm.</t>
  </si>
  <si>
    <t>Čelična konstrukcija, obložena izolacijskom oblogom i završnom oblogom od tipskih aluminijskih profila.
Ostakljenje protupožarnim staklom požarne otpornosti EI 30' s dodatnim IZO slojem.
Stavka uključuje klupčice, opšav i ostale potrebne spojne dijelove.
Stavku ugraditi prema RAL smjernicama. U stavku uključiti bubreću traku i/ili unutrašnju i vanjsku brtveću traku.</t>
  </si>
  <si>
    <t>Shema protupožarne bravarije - poz. 09</t>
  </si>
  <si>
    <t>Shema protupožarne bravarije - poz. 10</t>
  </si>
  <si>
    <t>Shema protupožarne bravarije - poz. 11, 222/1073 cm</t>
  </si>
  <si>
    <t>Shema protupožarne bravarije - poz. 12, 434/1073 cm</t>
  </si>
  <si>
    <t>Shema protupožarne bravarije - poz. 13, 230/1073 cm</t>
  </si>
  <si>
    <t>OSOBNO DIZALO</t>
  </si>
  <si>
    <t xml:space="preserve">Izrada i dobava dijelova dizala prema projektu, ponudi, ugovoru i izmjerama na građevini i slijedećem opisu: </t>
  </si>
  <si>
    <t xml:space="preserve">Vrsta i namjena dizala : Osobno dizalo
Tip  dizala : električno, bezreduktorski sinkroni elektromotorni pogon smješten u vrhu voznog okna, ovješenje sa čeličnom užadi bez strojarnice
Broj dizala : 1  komad
Korisna nosivost : 630 kg  ili 8 osoba
Brzina vožnje : 1,0  m/s , frekvencijski regulirana
Broj  stanica : 3 stanice  
Naziv stanica : prizemlje , 1.kat, 2. kat
Oznaka stanica : PR , 1, 2                                                        
Broj ulaza : 3 ulaza  sa iste strane 
Broj ulaza u kabinu : 1
Visina dizanja : 8400 mm
Vozno okno : armirano betonsko
Dimenzije betonskog voznog okna : min. 1650  x  1800 mm
Rasvjeta voznog okna : LED rasvjeta
Dubina donjeg dijela voznog okna, betonska jama : 1210 mm 
Visina gornjeg dijela voznog okna : 3800  mm. </t>
  </si>
  <si>
    <t>Električni priključak : 400/230 V, 50 Hz
Električna snaga : 5 kW
Električna instalacija dizala : za suhi prostor i za normalne klimatske uvjete 
Pogonsko postrojenje : bezreduktorski elektromotor sa permanentnim magnetima  sa frekventnom regulacijom broja okretaja i užnica sve zajedno na vodilicama
Ovjes: 2 : 1 
Vrsta upravljanja : sabirno simpleks u mikroprocesorskoj tehnici
Tipkala : Tipkala sa mikrokontaktom</t>
  </si>
  <si>
    <t>Kabina 
Dimenzije :   širina   1100 mm  
                   dužina  1400 mm
                   visina   2150 mm
Površina poda kabine : 1,54 m2
Izvedba : specijalna izvedba za poslovne zgrade
Izrada stranica : limene lamele iz satiniranog nehrđajučeg lima
Obloga poda : dekorativna plastična obloga
Rasvjeta kabine : LED direktna stropna,                           
                          rasvjeta svijetli samo za vrijeme vožnje 
Strop : polirani nehrđajući lim</t>
  </si>
  <si>
    <t>Vrata kabine 
Dimenzije : 900 x 2000 mm 
Vrsta  : automatska teleskopska, 2-krilna,
Izrada krila vrata kabine : satinirani nehrđajući lim 
Pogon : vrata sa elektromotorom sa frekvencijskom regulacijom broja okretaja
Zaštita od zatvaranja i naleta na osobu  pomoću svjetlosne zavjese</t>
  </si>
  <si>
    <t>Dodatna oprema kabine :
- ogledalo na cijeloj zadnjoj stijeni i rukohvati na zadnjoj strani
- bešumni programabilni ventilator na krovu kabine, uključen samo za vrijeme vožnje 
- kabina je opremljena sa govornom vezom
- tipkala sa Brailleovim pismom                                                                                                                            - kabina je opremljena sa dvosmjernim uređajem za komunikaciju                                                                                                                                                                                                           koja omogućava stalni kontakt sa spasilačkom i servisnom službom</t>
  </si>
  <si>
    <t>SPRINKLER STANICA - STROJARSKI DIO</t>
  </si>
  <si>
    <t>Dobava, transport i ugradnja -
Ventil za vodu
- nazivni pritisak: NP10
- dimenzija: 1"
- spoj na cjevovod: navojni
Cijeli komplet se sastoji od ventila i holendera.</t>
  </si>
  <si>
    <t>Dobava, transport i ugradnja -
Stabilna spojka
- nazivna dimenzija: 2 1/2"
- vrsta: tip B</t>
  </si>
  <si>
    <t>Dobava, transport i ugradnja -
Slijepa spojka
- nazivna dimenzija: 2 1/2"
- vrsta: tip B</t>
  </si>
  <si>
    <t>Dobava, transport i ugradnja -
Ormarić (INOX) za priključak vatrogasnog vozila za "B" spojke, s ugraviranim natpisom: 
"PRIKLJUČAK VATROGASNOG VOZILA NA SPRINKLER INSTALACIJU"</t>
  </si>
  <si>
    <t xml:space="preserve">Dobava, transport i ugradnja -
Priključak za tlačnu sklopku koji se sastoji od:
- Manometar 0-16 bar, Ø100mm, 1/2"    
- Ventil kuglasti troputi s T pozicijom, 1/2" 
- Tlačna sklopka 1/2"
- Pocinčani T komad 1/2" 
- Pocinčani nipl 1/2" 
- Pocinčano koljeno 1/2" </t>
  </si>
  <si>
    <t>Dobava, transport i ugradnja -
Zidna uputa - "Mokra" sprinkler ventilska stanica</t>
  </si>
  <si>
    <t>Dobava, transport i ugradnja -
Zidna uputa - kaširana - kompletan sprinkler sustav</t>
  </si>
  <si>
    <t>Dobava, transport i ugradnja -
Knjiga uputa rukovanja i održavanja sprinkler sustava</t>
  </si>
  <si>
    <t>Dobava, transport i ugradnja -
Materijal za brtvljenje cijevnih spojeva (teflonska traka ili kudelja i laneno ulje - kod cijevne spojnica specijalna mast za mazanje gumene brtve)</t>
  </si>
  <si>
    <t>SPRINKLER STANICA - ELEKTRO DIO</t>
  </si>
  <si>
    <t>Dobava, transport i ugradnja -
Vatrodojavna centrala za kontrolu stanja zasuna, s minimalno 4 zone dojave, te s aku baterijom za 30 satni autonomni rad</t>
  </si>
  <si>
    <t>Dobava, transport i ugradnja -
Key guard (čuvar ključa za sprinkler stanicu)</t>
  </si>
  <si>
    <t>Dobava, transport i ugradnja -
Termostat sa alarmom @ 5°C</t>
  </si>
  <si>
    <t>Dobava, transport i ugradnja -
Kabel PPOO 3x1,5 mm2</t>
  </si>
  <si>
    <t>Dobava, transport i ugradnja -
Kabel JBY (St)Y 1x2x0.8</t>
  </si>
  <si>
    <t>Dobava, transport i ugradnja -
Kabelska polica PK100 u kompletu s poklopcem i ostalim montažnim i pričvrsnim priborom</t>
  </si>
  <si>
    <t>Ispitivanje instalirane opreme</t>
  </si>
  <si>
    <t>Dobava, transport i ugradnja -
Rozeta za sprinkler mlaznicu:
- materijal: PVC
- tip: jednodjelna
- boja: bijela</t>
  </si>
  <si>
    <r>
      <t xml:space="preserve">Bušenje rupe </t>
    </r>
    <r>
      <rPr>
        <sz val="10"/>
        <rFont val="Calibri"/>
        <family val="2"/>
        <charset val="238"/>
      </rPr>
      <t>Ø</t>
    </r>
    <r>
      <rPr>
        <sz val="10"/>
        <rFont val="Arial"/>
        <family val="2"/>
      </rPr>
      <t>60mm za prolaz sprinkler cjevovoda</t>
    </r>
  </si>
  <si>
    <r>
      <t xml:space="preserve">Bušenje rupe </t>
    </r>
    <r>
      <rPr>
        <sz val="10"/>
        <rFont val="Calibri"/>
        <family val="2"/>
        <charset val="238"/>
      </rPr>
      <t>Ø</t>
    </r>
    <r>
      <rPr>
        <sz val="10"/>
        <rFont val="Arial"/>
        <family val="2"/>
      </rPr>
      <t>150mm za prolaz sprinkler cjevovoda</t>
    </r>
  </si>
  <si>
    <t>SPRINKLER MREŽA - STROJARSKI DIO</t>
  </si>
  <si>
    <t>Dobava, ugradnja unutarnje zaštite od sunca u velikoj dvorani: Rolo sjenilo sa L nosačima, sa elektromotornim upravljanjem.</t>
  </si>
  <si>
    <t>II.</t>
  </si>
  <si>
    <t>GRAĐEVINSKI RADOVI - KONSTRUKCIJA</t>
  </si>
  <si>
    <t>VII.</t>
  </si>
  <si>
    <t>VII. SUSTAV DOJAVE POŽARA I ODIMLJAVANJA</t>
  </si>
  <si>
    <t>VIII. STABILNI SUSTAV ZA GAŠENJE POŽARA VODOM</t>
  </si>
  <si>
    <t>VIII.1.2.</t>
  </si>
  <si>
    <t>VIII.1.3.</t>
  </si>
  <si>
    <t>VIII.1.4.</t>
  </si>
  <si>
    <t>VIII.1.5.</t>
  </si>
  <si>
    <t>VIII.1.6.</t>
  </si>
  <si>
    <t>VIII.1.7.</t>
  </si>
  <si>
    <t>VIII.1.8.</t>
  </si>
  <si>
    <t>VIII.1.9.</t>
  </si>
  <si>
    <t>VIII.1.10.</t>
  </si>
  <si>
    <t>VIII.1.11.</t>
  </si>
  <si>
    <t>VIII.1.12.</t>
  </si>
  <si>
    <t>VIII.1.13.</t>
  </si>
  <si>
    <t>VIII.1.14.</t>
  </si>
  <si>
    <t>VIII.1.15.</t>
  </si>
  <si>
    <t>VIII.1.16.</t>
  </si>
  <si>
    <t>VIII.1.17.</t>
  </si>
  <si>
    <t>VIII.1.18.</t>
  </si>
  <si>
    <t>VIII.1.19.</t>
  </si>
  <si>
    <t>VIII.1.20.</t>
  </si>
  <si>
    <t>VIII.1.21.</t>
  </si>
  <si>
    <t>VIII.1.22.</t>
  </si>
  <si>
    <t>VIII.1.23.</t>
  </si>
  <si>
    <t>VIII.1.24.</t>
  </si>
  <si>
    <t>UKUPNO VIII.1. SPRINKLER STANICA - STROJARSKI DIO</t>
  </si>
  <si>
    <t>UKUPNO VIII.2. SPRINKLER STANICA - ELEKTRO DIO</t>
  </si>
  <si>
    <t>VIII.3.6.</t>
  </si>
  <si>
    <t>VIII.3.7.</t>
  </si>
  <si>
    <t>VIII.3.8.</t>
  </si>
  <si>
    <t>VIII.3.9.</t>
  </si>
  <si>
    <t>VIII.3.10.</t>
  </si>
  <si>
    <t>VIII.3.11.</t>
  </si>
  <si>
    <t>VIII.3.12.</t>
  </si>
  <si>
    <t>VIII.3.13.</t>
  </si>
  <si>
    <t>VIII.3.14.</t>
  </si>
  <si>
    <t>VIII.3.15.</t>
  </si>
  <si>
    <t>VIII.3.16.</t>
  </si>
  <si>
    <t>VIII.3.17.</t>
  </si>
  <si>
    <t>VIII.3.18.</t>
  </si>
  <si>
    <t>VIII.3.19.</t>
  </si>
  <si>
    <t>VIII.3.20.</t>
  </si>
  <si>
    <t>VIII.3.21.</t>
  </si>
  <si>
    <t>UKUPNO VIII.3. SPRINKLER MREŽA</t>
  </si>
  <si>
    <t>IX. DIZALO</t>
  </si>
  <si>
    <t>UKUPNO IX.1. OSOBNO DIZALO</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</si>
  <si>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i opreme pomoću kvalificirane i stručne radne snage u skladu s važećim tehničkim propisima, građevinsku pripomoć u vidu izrade i zatvaranja šliceva za polaganje kabela za sustav dojave požara, i svih ostalih građevinskih radova koji se odnose na elektroinstalaterske radove sustava dojave požara, izuzev ako je to izričitio stavkom troškovnika traženo i nuđeno,  kao i ostali radovi koji nisu posebno iskazani specifikacijama, a potrebni su za potpunu i urednu izvedbu projektiranih instalacija, njihovu funkcionalnost, pogonsku gotovost i primopredaju korisniku , prateća čišćenja prostora tijekom izvođenja radova, svi potrebni prijenosi, utovari i istovari, uskladištenje i čuvanje.</t>
  </si>
  <si>
    <t>mogućnost spajanja preko mobilnog uređaja i aplikacije 
održavanje sustava putem inteligentnog seta za ispitivanje 
mogućnost ispisa zaprljanosti svih javljača požara
opremljena s napajanjem certificiranim sukladno s EN54-4 snage 150W, max. 5A, s mogućnošću kaskadiranja do tri napajanja kako bi se ostvarila veća struja,
opremljena sa akumulatorskim baterijama nazivnog napona 24Vdc, kapaciteta 27Ah
komplet sa svim za to potrebnim instalacijskim materijalom, ugradnja na zid sa četiri vijka, spajanje, označavanje te svi radovi potrebni za puštanje u pogon predmetnog elementa</t>
  </si>
  <si>
    <r>
      <t xml:space="preserve">KOMUNIKACIJSKI MODUL ZA POVEZIVANJE CENTRALA U SAFEDLINK PETLJU
</t>
    </r>
    <r>
      <rPr>
        <sz val="10"/>
        <rFont val="Arial"/>
        <family val="2"/>
        <charset val="238"/>
      </rPr>
      <t>Dobava, isporuka, montaža i spajanje komunikacijskog modula sljedećih karakteristika:
-za montažu u centralu sustava za dojavu požara ili udaljeni upravljačko nadzorni terminal
-za redundantnu prstenastu komunikaciju,
- komplet sa svim za to potrebnim instalacijskim materijalom, ugradnja na zid sa četiri vijka, spajanje, označavanje te svi radovi potrebni za puštanje u pogon predmetnog elementa</t>
    </r>
  </si>
  <si>
    <r>
      <rPr>
        <b/>
        <sz val="10"/>
        <rFont val="Arial"/>
        <family val="2"/>
        <charset val="238"/>
      </rPr>
      <t xml:space="preserve">LICENCA ZA SPOJ NA CENTRALNI NADZORNI SUSTAV
</t>
    </r>
    <r>
      <rPr>
        <sz val="10"/>
        <rFont val="Arial"/>
        <family val="2"/>
        <charset val="238"/>
      </rPr>
      <t>Dobava, isporuka i ugradnja licence za centralni nadzorni sustav:
- licenca razine S3
- omogućava spoj jednog elementa (vatrodojavne centrale ili tipkovnice) u prstenu centrala na centralni nadzorni sustav</t>
    </r>
  </si>
  <si>
    <r>
      <rPr>
        <b/>
        <sz val="10"/>
        <rFont val="Arial"/>
        <family val="2"/>
        <charset val="238"/>
      </rPr>
      <t>UPRAVLJAČKO NADZORNA KARTICA</t>
    </r>
    <r>
      <rPr>
        <sz val="10"/>
        <rFont val="Arial"/>
        <family val="2"/>
        <charset val="238"/>
      </rPr>
      <t xml:space="preserve">
Dobava, isporuka, montaža i spajanje kartice sljedećih karakteristika:
- opremljena sa osam nadziranih open collector izlaza,
- izlazna struja 2A po izlazu, 4A po kartici,
- za ugradnju u "card cage" centrale sustava za dojavu požara
- električki izolirane i nadzirane linije,
- komplet sa svim za to potrebnim instalacijskim materijalom, ugradnja u centralu sustava za dojavu požara, spajanje, označavanje te svi radovi potrebni za puštanje u pogon predmetnog elementa</t>
    </r>
  </si>
  <si>
    <r>
      <rPr>
        <b/>
        <sz val="10"/>
        <rFont val="Arial"/>
        <family val="2"/>
        <charset val="238"/>
      </rPr>
      <t>UPRAVLJAČKO NADZORNI MODUL</t>
    </r>
    <r>
      <rPr>
        <sz val="10"/>
        <rFont val="Arial"/>
        <family val="2"/>
        <charset val="238"/>
      </rPr>
      <t xml:space="preserve">
Dobava, isporuka i ugradnja upravljačko nadzornog modula sustava za dojavu požara sa sljedećim karakteristikama:
- za prihvat i isporuku tehničkih alarma prema sučeljenim sustavima
- kompatibilan sa FDNet i C-Net komunikacijskim protokolima
- opremljen sa 4 nadzirana ulaza te 4 relejna izlaza sustava opteretiva s 230Vac/4A
- opremljen sa LE diodama koje služe za pokazivanje stanja pojedinog ulaza te izlaza, kao i stanje cijelog modula
- komplet sa kućištem za nadžbuknu ugradnju s prozirnim poklopcem te setom za ugradnju na DIN šinu kao i kompletom otpornika za nadzor linija,
- komplet otpornih mreža za nadzor ulaznih linija (EOLR)
- komplet sa svim za to potrebnim instalacijskim materijalom, spajanje, označavanje te svi radovi potrebni za puštanje u pogon predmetnog elementa
</t>
    </r>
  </si>
  <si>
    <t>VII.2.12.</t>
  </si>
  <si>
    <r>
      <t xml:space="preserve">TIPKALO ZA ODIMLJAVANJE
</t>
    </r>
    <r>
      <rPr>
        <sz val="10"/>
        <rFont val="Arial"/>
        <family val="2"/>
        <charset val="238"/>
      </rPr>
      <t>Dobava i isporuka tipkala za odimljavanje
- komunikacijski protokol prilagođen centrali sustava za odimljavanje,
- opremljeno s LE diodama za operativnu pripravnost i grešku,
- opremljeno s tipkalom za pokretanje i resetiranje
- aluminijsko kućište narandžaste boje</t>
    </r>
  </si>
  <si>
    <r>
      <t xml:space="preserve">MOTOR ZA ODIMLJAVANJE </t>
    </r>
    <r>
      <rPr>
        <sz val="10"/>
        <rFont val="Arial"/>
        <family val="2"/>
        <charset val="238"/>
      </rPr>
      <t>- u sklopu stavke u arhitektonskom troškovniku</t>
    </r>
    <r>
      <rPr>
        <b/>
        <sz val="10"/>
        <rFont val="Arial"/>
        <family val="2"/>
        <charset val="238"/>
      </rPr>
      <t xml:space="preserve">
</t>
    </r>
  </si>
  <si>
    <r>
      <rPr>
        <b/>
        <sz val="10"/>
        <rFont val="Arial"/>
        <family val="2"/>
        <charset val="238"/>
      </rPr>
      <t xml:space="preserve">ZIDNI ORMARIĆ ZA PRESPOJ SVJETLOVODNOG KABELA
- </t>
    </r>
    <r>
      <rPr>
        <sz val="10"/>
        <rFont val="Arial"/>
        <family val="2"/>
        <charset val="238"/>
      </rPr>
      <t>Zidno kućište za smještaj optičkih kazeta i distributora,
- Opremljeno za prihvat 24 nitnog optičkog kabela (2x12 optičkih duplex parica)
- Komplet pribora za ugradnju,
- Komplet pribora za označavanje,
- Dobava, montaža, spajanje optičkih kabela, označavanje, podešavanje radnih parametara i ispitivanje, kompletno sa svim potrebnim radovima i materijalom do postizanja pune funkcionalnosti.</t>
    </r>
  </si>
  <si>
    <t xml:space="preserve">Dobava i isporuka klijentske aplikacije za vizualizaciju i kontrolu tehničkih sigurnosnih sustava integrirana u poslužitelju. 
Integrirane funkcionalnosti:
- klijentska aplikacija sadrži alarmnu listu, aktivne grafičke mape, priključak za prikaz kamera sa sustava videonadzora, modul za pretraživanje alarma i događaja zajedno sa videozapisom koji verificira alarm
- alarmna lista konfigurira se po razinama, pojedina razina alarma ima svoju boju prikaza, priortitet po kojem se sortiraju događaji
- za svaku razinu alarma definira se zvučni alarm za upozorenje operatera, svaki alarmni događaj ima mogućnost komentiranja pojedinog alarmnog događaja,
- razine alarma imaju mogućnost izrade eskalacijske procedure, koju operater mora pratiti u slučaju određenog alarmnog događaja, operater ima mogućnost popuniti polja za detaljni opis alarmnog događaja
- uz svaki predefinirani alarmni događaj u sustavu moguće je povezati kamere koje pokrivaju određeni događaj
- odabirom događaja prikazuju se kamere dodijeljene lokaciji na kojoj se događaj dogodio, zajedno sa tlocrtom ili mapom lokacije za grafički prikaz specifične lokacije,
</t>
  </si>
  <si>
    <t>Izrade interaktivnih mapa lokacije, na kojoj su označeni pojedini elementi sustava, elementi mijenjaju boju ovisno o alarmnom stanju, odabirom pojedinog elementa na mapi operater ima mogućnost pokretanja određenih akcija
- mape u aplikaciji podržavaju vektorsku grafiku, poput AutoCad mapa, koja omogućava operateru jednostavno navigiranje i zoomiranje po mapi 
- modul za pretraživanje svih događaja omogućuje naprednu pretragu po bilo kojem kriteriju (vremenu, lokaciji, tipu, i slično), te pregled detalja o pojedinom događaju. Za svaki događaj spremljena je video verifikacija s kamera koje pokrivaju događaj, a koja omogućuje naknadni pregled događaja ekvivalentan onome koji operater ima u realnom vremenu, sa mogućnošću vraćanja u vremenu kako bi se mogao pregledati točno određeni trenutak.</t>
  </si>
  <si>
    <t>- mogućnost integracije postojećeg sustava za dojavu požara lokacije
- u stavku je uključeno programiranje i puštanje u rad, ispitivanje sustava od ovlaštene organizacije, obuka korisnika i primopredaja sustava uz sudjelovanje na tehničkom pregledu objekta</t>
  </si>
  <si>
    <t>ELEKTRIČNA INSTALACIJA SUSTAVA ZA DOJAVU POŽARA I ODIMLJAVANJE</t>
  </si>
  <si>
    <r>
      <rPr>
        <b/>
        <sz val="10"/>
        <rFont val="Arial"/>
        <family val="2"/>
        <charset val="238"/>
      </rPr>
      <t>INSTALACIJSKE CIJEVI</t>
    </r>
    <r>
      <rPr>
        <sz val="10"/>
        <rFont val="Arial"/>
        <family val="2"/>
        <charset val="238"/>
      </rPr>
      <t xml:space="preserve">
Dobava, isporuka, polaganje i označavanje plastičnih instalacijskih savitljivih cijevi, sa svim potrebnim priborom sljedećih karakteristika:
-  plastična rebrasta savitljiva cijev za podžbuknu ugradnju promjera 25mm, komplet sa svim za to potrebnim materijalima za spajanje, nastavcima, nosačima, vijcima i sl.
- komplet sa svim za to potrebnim instalacijskim materijalom, polaganje, spajanje, označavanje i sl.
</t>
    </r>
  </si>
  <si>
    <r>
      <rPr>
        <b/>
        <sz val="10"/>
        <rFont val="Arial"/>
        <family val="2"/>
        <charset val="238"/>
      </rPr>
      <t xml:space="preserve">GRAĐEVINSKI PROBOJI
</t>
    </r>
    <r>
      <rPr>
        <sz val="10"/>
        <rFont val="Arial"/>
        <family val="2"/>
        <charset val="238"/>
      </rPr>
      <t>Izrada i obrada građevniskih proboja dimenzija   max. do  200 x 100 mm
- građevinski proboji zidova i stropova potrebni za izvođenje instalacija, 
- izrada i obrada otvora ovisno o veličini sustava za vođenje kabela,
- nakon polaganja sustava za vođenje kabela zatvaranje otvora te završni radovi,
- uključuje i izradu proboja na uvodu kabela u vatrootporni ormar
- komplet sa svim za to potrebnim materijalom  i radovima.</t>
    </r>
  </si>
  <si>
    <t>PUŠTANJE U RAD, ISPITIVANJE I ATESTIRANJE SUSTAVA ZA DOJAVU POŽARA</t>
  </si>
  <si>
    <r>
      <rPr>
        <b/>
        <sz val="10"/>
        <rFont val="Arial"/>
        <family val="2"/>
        <charset val="238"/>
      </rPr>
      <t xml:space="preserve">ISPITIVANJE OŽIČENJA
- </t>
    </r>
    <r>
      <rPr>
        <sz val="10"/>
        <rFont val="Arial"/>
        <family val="2"/>
        <charset val="238"/>
      </rPr>
      <t>ispitivanje linija sustava za dojavu požara, provjera kontininuiteta komunikacijske petlje, ispitivanje na strane napone,  ispitivanje otpora uzemljenja, ispitivanje otpora izolacije te prema potrebi popravci do postizanje potpune fukcionalnosti,
- izdavanje izvještaja i zapisnika o predmetnim ispitivanjima
- kompletno sa svim potrebnim radovima i materijalom do postizanja pune funkcionalnosti</t>
    </r>
  </si>
  <si>
    <r>
      <rPr>
        <b/>
        <sz val="10"/>
        <rFont val="Arial"/>
        <family val="2"/>
        <charset val="238"/>
      </rPr>
      <t>PARAMETRIRANJE SUSTAVA ZA DOJAVU POŽARA</t>
    </r>
    <r>
      <rPr>
        <sz val="10"/>
        <rFont val="Arial"/>
        <family val="2"/>
        <charset val="238"/>
      </rPr>
      <t xml:space="preserve">
- parametriranje sustava za dojavu požara objekta
- izrada prateće programske podrške, definiranje detekcijskih zona, sektora i područja te pripadnih sektora
- izrada matrice sprege prema sučeljenim sustavima, 
- programiranje/podešavanje sustava
- interna provjera ispravnosti stabilnog sustava za dojavu požara uključno sa provjerom matrice sprege
- kompletno sa svim potrebnim radovima i materijalom do postizanja pune funkcionalnosti</t>
    </r>
  </si>
  <si>
    <r>
      <rPr>
        <b/>
        <sz val="10"/>
        <rFont val="Arial"/>
        <family val="2"/>
        <charset val="238"/>
      </rPr>
      <t>PARAMETRIRANJE SUSTAVA ZA UPRAVLJANJE OPASNOSTIMA</t>
    </r>
    <r>
      <rPr>
        <sz val="10"/>
        <rFont val="Arial"/>
        <family val="2"/>
        <charset val="238"/>
      </rPr>
      <t xml:space="preserve">
- izrada grafičkih mapa usklađenih sa stanjem izvedenim na objektu
- programiranje sustava za upravljanje opasnostima s novim podacima
- kompletno sa svim potrebnim radovima i materijalom do postizanja pune funkcionalnosti</t>
    </r>
  </si>
  <si>
    <r>
      <rPr>
        <b/>
        <sz val="10"/>
        <rFont val="Arial"/>
        <family val="2"/>
        <charset val="238"/>
      </rPr>
      <t>IZRADA DOKUMENTACIJE</t>
    </r>
    <r>
      <rPr>
        <sz val="10"/>
        <rFont val="Arial"/>
        <family val="2"/>
        <charset val="238"/>
      </rPr>
      <t xml:space="preserve">
Izrada dokumentacije za tehnički pregled :
- izrada projekta izvedenog stanja sustava za dojavu požara komplet sa odgovarajućim djelovima te ispis u četiri primjerka,
- izrada mape koja se sastoji od originalnih mjernih protokola i certifikata o ispravnosti instalacije i sustava, kompleta uputa za rad sa sustavima te potvrdama o izvršenoj obuci korisnika u dva primjerka,
- elektronička verzija predmetnih dokumenata snimljena na CD/DVD medij,
- kompletno pripremljeno za tehnički pregled</t>
    </r>
  </si>
  <si>
    <r>
      <rPr>
        <b/>
        <sz val="10"/>
        <rFont val="Arial"/>
        <family val="2"/>
        <charset val="238"/>
      </rPr>
      <t>PROVJERA ISPRAVNOSTI</t>
    </r>
    <r>
      <rPr>
        <sz val="10"/>
        <rFont val="Arial"/>
        <family val="2"/>
        <charset val="238"/>
      </rPr>
      <t xml:space="preserve">
Provjera ispravnosti stabilnog sustava za dojavu požara cijelog objekta sukladno Pravilniku o provjeri ispravnosti... (NN44/12) te izdavanje Zapisnika o funkcionalnosti sustava za dojavu požara.
</t>
    </r>
  </si>
  <si>
    <r>
      <rPr>
        <b/>
        <sz val="10"/>
        <rFont val="Arial"/>
        <family val="2"/>
        <charset val="238"/>
      </rPr>
      <t xml:space="preserve">OBUKA KORISNIKA
</t>
    </r>
    <r>
      <rPr>
        <sz val="10"/>
        <rFont val="Arial"/>
        <family val="2"/>
        <charset val="238"/>
      </rPr>
      <t>Obuka osoblja naručitelja/korisnika za korištenje predmetnih sustava, komplet s potrebnim uputama, tehničkim listovima, shemama, priručnicima i sl.
Obuka korisnika</t>
    </r>
  </si>
  <si>
    <r>
      <rPr>
        <b/>
        <sz val="10"/>
        <rFont val="Arial"/>
        <family val="2"/>
        <charset val="238"/>
      </rPr>
      <t>PRIMOPREDAJA SUSTAVA</t>
    </r>
    <r>
      <rPr>
        <sz val="10"/>
        <rFont val="Arial"/>
        <family val="2"/>
        <charset val="238"/>
      </rPr>
      <t xml:space="preserve">
- primopredaja dokumentacije i sustava korisniku i/ili naručitelju
- sudjelovanje u ispitivanju stabilnog sustava i tehničkom pregledu sustava
- otklanjanje nedostataka sukladno primjedbama komisije za tehnički pregled, sve do postizanja pune tražene kvalitete i funkcionalnosti, kompletno sa svim za to potrebnim materijalom i radovima
</t>
    </r>
  </si>
  <si>
    <t>VII.1.</t>
  </si>
  <si>
    <t>VII.1.1.</t>
  </si>
  <si>
    <t>VII.1.2.</t>
  </si>
  <si>
    <t>VII.1.3.</t>
  </si>
  <si>
    <t>VII.1.4.</t>
  </si>
  <si>
    <t>VII.1.5.</t>
  </si>
  <si>
    <t>VII.1.6.</t>
  </si>
  <si>
    <t>VII.1.7.</t>
  </si>
  <si>
    <t>VII.1.8.</t>
  </si>
  <si>
    <t>VII.1.9.</t>
  </si>
  <si>
    <t>VII.1.10.</t>
  </si>
  <si>
    <t>VII.1.11.</t>
  </si>
  <si>
    <t>VII.1.13.</t>
  </si>
  <si>
    <t>VII.1.14.</t>
  </si>
  <si>
    <t>VII.1.15.</t>
  </si>
  <si>
    <t>VII.1.16.</t>
  </si>
  <si>
    <t>VII.1.17.</t>
  </si>
  <si>
    <t>UKUPNO VII.1. SUSTAV ZA DOJAVU POŽARA</t>
  </si>
  <si>
    <t>VII.2.</t>
  </si>
  <si>
    <t>VII.2.1.</t>
  </si>
  <si>
    <t>VII.2.2.</t>
  </si>
  <si>
    <t>VII.2.3.</t>
  </si>
  <si>
    <t>VII.2.4.</t>
  </si>
  <si>
    <t>VII.2.5.</t>
  </si>
  <si>
    <t>VII.2.6.</t>
  </si>
  <si>
    <t>VII.2.7.</t>
  </si>
  <si>
    <t>UKUPNO VII.2. ELEKTRIČNA INSTALACIJA SUSTAVA ZA DOJAVU POŽARA I ODIMLJAVANJE</t>
  </si>
  <si>
    <t>VII.3.</t>
  </si>
  <si>
    <t>VII.3.1.</t>
  </si>
  <si>
    <t>VII.3.2.</t>
  </si>
  <si>
    <t>VII.3.3.</t>
  </si>
  <si>
    <t>VII.3.4.</t>
  </si>
  <si>
    <t>VII.3.5.</t>
  </si>
  <si>
    <t>VII.3.6.</t>
  </si>
  <si>
    <t>VII.3.7.</t>
  </si>
  <si>
    <t>UKUPNO VII.3.PUŠTANJE U RAD, ISPITIVANJE I ATESTIRANJE SUSTAVA ZA DOJAVU POŽARA</t>
  </si>
  <si>
    <t>UKUPNO I.3. BETONSKI I ARMIRANOBETONSKI RADOVI</t>
  </si>
  <si>
    <t>UKUPNO I.4. ARMIRAČKI RADOVI</t>
  </si>
  <si>
    <t>I.5.2.</t>
  </si>
  <si>
    <t>I.5.3.</t>
  </si>
  <si>
    <t>I.5.4.</t>
  </si>
  <si>
    <t>UKUPNO I.5. ZIDARSKI RADOVI</t>
  </si>
  <si>
    <t>UKUPNO I.6. GIPSKARTONSKI RADOVI I OBLOGE</t>
  </si>
  <si>
    <t>U svemu ostalom kao st. I.7.11.</t>
  </si>
  <si>
    <t>I.7.13.</t>
  </si>
  <si>
    <t>I.7.14.</t>
  </si>
  <si>
    <t>I.7.15.</t>
  </si>
  <si>
    <t>I.7.16.</t>
  </si>
  <si>
    <t>I.7.17.</t>
  </si>
  <si>
    <t xml:space="preserve">UKUPNO I.7. IZOLATERSKI I KROVOPOKRIVAČKI RADOVI </t>
  </si>
  <si>
    <t xml:space="preserve">UKUPNO I.8. LIMARSKI RADOVI </t>
  </si>
  <si>
    <t>Stavka uključuje samo čeonu obradu toplinske izolacije iz stavke I.9.2.</t>
  </si>
  <si>
    <t>Na prethodno postavljene ploče se nanosi sloj armaturne mase u koju se postavlja arm.mrežica od staklenih voala. Armaturna masa  se nanosi po cijeloj površini i zaglađuje. 
Završni sloj akrilne tankoslojne silikatne žbuke, krupnoće zrna 2 mm u tonu kao u st. I.9.2.
Obračun po m1 kompletne izvedbe sa svim potrebnim početnim, kutnim i rubnim profilma, kitanjima i sl.</t>
  </si>
  <si>
    <t>UKUPNO I.9. FASADERSKI RADOVI - KONTAKTNA FASADA</t>
  </si>
  <si>
    <t>I.10.6.</t>
  </si>
  <si>
    <t>I.10.7.</t>
  </si>
  <si>
    <t>I.10.8.</t>
  </si>
  <si>
    <t>I.10.9.</t>
  </si>
  <si>
    <t>I.10.10.</t>
  </si>
  <si>
    <t>I.10.11.</t>
  </si>
  <si>
    <t>UKUPNO I.10. VANJSKA ALUMINIJSKA BRAVARIJA</t>
  </si>
  <si>
    <t>UKUPNO I.11. UNUTARNJA ALUMINIJSKA BRAVARIJA</t>
  </si>
  <si>
    <t>I.12.9.</t>
  </si>
  <si>
    <t>I.12.10.</t>
  </si>
  <si>
    <t>I.12.11.</t>
  </si>
  <si>
    <t>I.12.12.</t>
  </si>
  <si>
    <t>I.12.13.</t>
  </si>
  <si>
    <t>I.12.14.</t>
  </si>
  <si>
    <t>UKUPNO I.12. PROTUPOŽARNA BRAVARIJA</t>
  </si>
  <si>
    <t>UKUPNO I.13. BRAVARSKI RADOVI</t>
  </si>
  <si>
    <t>I.14.6.</t>
  </si>
  <si>
    <t>I.14.7.</t>
  </si>
  <si>
    <t>I.14.8.</t>
  </si>
  <si>
    <t>I.14.9.</t>
  </si>
  <si>
    <t>I.14.10.</t>
  </si>
  <si>
    <t>UKUPNO I.14. STOLARSKI RADOVI</t>
  </si>
  <si>
    <t>U svemu ostalom kao st. I.15.1.</t>
  </si>
  <si>
    <t>UKUPNO I.15. HPL PREGRADE</t>
  </si>
  <si>
    <t>I.16.3.</t>
  </si>
  <si>
    <t>Karakteristike obloge u svemu kao i st. I.16.2.</t>
  </si>
  <si>
    <t>I.16.4.</t>
  </si>
  <si>
    <t>I.16.6.</t>
  </si>
  <si>
    <t>I.16.7.</t>
  </si>
  <si>
    <t>UKUPNO I.16. PODOPOLAGAČKI RADOVI</t>
  </si>
  <si>
    <t>I.16.5.</t>
  </si>
  <si>
    <t>U svemu ostalom kao stavka I.17.1.</t>
  </si>
  <si>
    <t>UKUPNO I.17. KERAMIČARSKI RADOVI</t>
  </si>
  <si>
    <t>UKUPNO I.18. OSTALO</t>
  </si>
  <si>
    <t>GRIJANJE, HLAĐENJE, VENTILACIJA I TEHNIČKI PLINOVI</t>
  </si>
  <si>
    <t>IV. GRIJANJE, HLAĐENJE, VENTILACIJA I TEHNIČKI PLINOVI</t>
  </si>
  <si>
    <t>GRIJANJE I HLAĐENJE - VRV 1, VRV2, VRV3 I VRV4</t>
  </si>
  <si>
    <t>VANJSKE JEDINICE</t>
  </si>
  <si>
    <t>Zrakom hlađena jedinica Cold region sustava za vanjsku ili unutarnju ugradnju u izvedbi toplinske pumpe sa ugrađenim hermetičkim kompresorima i izmjenjivačem. Cold Region jednica sadrži posebno dizajnirani K kompresor sa ubrizgavanjem pare čime se omogućava kontinuiran kapacitet grijanja pri niskim temperaturama, te grijanje do vanjske temperature -25°C. Osigurano je i brže zagrijavanje i postizanje traženog kapaciteta, dok je odleđivanje vanjske jedinice rjeđe (svakih 5 sati) u odnosu na standardni VRV sustav, čime se osigurava dugotrajna ugoda u prostoru.</t>
  </si>
  <si>
    <t>VRT - konfigurator omogućuje kontinuiranu promjenu temperature isparavanja i kondenzacije radnog medija prema temperaturi okoliša u svrhu dodatne uštede energije i većeg komfora zbog viših temperatura radnog medija.</t>
  </si>
  <si>
    <t>Promjenom temperature okoliša i toplinskog opterećenja prostora, mijenja se i temperatura isparavanja što osigurava veću učinkovitost i manju potrošnju električne energije. Raspon promjene temperature isparavanja je veoma širok te iznosi između 3°C i 16°C.</t>
  </si>
  <si>
    <t>Maksimalno dozvoljena ukupna duljina cjevnog razvoda iznosi 500 metara uz ograničenja navedena u uputama proizvođača. Maksimalna dozvoljena visinska razlika između vanjske i unutarnje jedinice iznosi 90 m (neovisno da li je pozicija vanjske jedinice iznad, ili ispod pozicije unutarnjih jedinica). Maksimalna dozvoljena visinska razlika između pojedinih unutarnjih jedinica iznosi 30 m.</t>
  </si>
  <si>
    <t>Jedinice imaju eksterni statički tlak ventilatora od 78,4 Pa te su prikladne i za unutarnju ugradnju.</t>
  </si>
  <si>
    <t>Svi kompresori u uređaju su inverterski, zvučno izolirani K-tip hermetički scroll izvedbe s ugrađenim motorom, optimizirani za rad sa R410a.</t>
  </si>
  <si>
    <t>Jedinice se mogu spajati u module do 42 HP. Multi jedinice su opremljene Back-up funkcijom koja omogućava rad jedinica u slučaju kvara na jednoj od njih.</t>
  </si>
  <si>
    <t>Jedinice su opremljene funkcijom automatskog nadopunjavanja rashladnog medija i očitanja količine rashladnog medija direktno na vanjskoj jedinici.</t>
  </si>
  <si>
    <t>Na vanjskoj jedinici nalazi se 7-segmentni zaslon koji omogućuje lakše i točnije čitanje pogrešaka.</t>
  </si>
  <si>
    <t>Vanjske jedinice kompatibilne su za spoj sa VRV unutarnjim jedinicama, split unutarnjim jedinicama, klima komorama i zračnim zavjesama.</t>
  </si>
  <si>
    <t>IV.1.1.1.</t>
  </si>
  <si>
    <t>Proizvod 1</t>
  </si>
  <si>
    <t>Jedinica je sastavljena iz jednog modula sljedećih tehničkih karakteristika:</t>
  </si>
  <si>
    <t>Jedinica omogućuje spajanje do 64 unutarnjih jedinica.</t>
  </si>
  <si>
    <t>Qh ukupno = 28,0 kW</t>
  </si>
  <si>
    <t>Priključna snaga:</t>
  </si>
  <si>
    <t>N ukupno = 8,81 kW    /   400 V - 50 Hz</t>
  </si>
  <si>
    <t>SEER = 6,36</t>
  </si>
  <si>
    <t>ηs,c = 251,4 %</t>
  </si>
  <si>
    <t>Tv = 35°C ST</t>
  </si>
  <si>
    <t>Qg ukupno = 31,5 kW</t>
  </si>
  <si>
    <t>N ukupno = 8,28 kW    /   400 V - 50 Hz</t>
  </si>
  <si>
    <t>SCOP = 3,68</t>
  </si>
  <si>
    <t>ηs,h = 144,3 %</t>
  </si>
  <si>
    <t>Tv= 7°C ST</t>
  </si>
  <si>
    <t>Qg ukupno = 28,79 kW (Tv= -15°C VT, Tp = 20°C ST, 100 CR)</t>
  </si>
  <si>
    <t>N ukupno = 8,98 kW    /   400 V - 50 Hz</t>
  </si>
  <si>
    <t>Qg ukupno = 27,65 kW (Tv= -17°C VT, Tp = 20°C ST, 100 CR)</t>
  </si>
  <si>
    <t>N ukupno = 8,86 kW    /   400 V - 50 Hz</t>
  </si>
  <si>
    <t>Qg ukupno = 24,99 kW (Tv= -20°C VT, Tp = 20°C ST, 100 CR)</t>
  </si>
  <si>
    <t>N ukupno = 8,27 kW    /   400 V - 50 Hz</t>
  </si>
  <si>
    <t>Radno područje: grijanje: od -25° do 16°C</t>
  </si>
  <si>
    <t>Radno područje: hlađenje: od -5° do 43°C</t>
  </si>
  <si>
    <t>Nivo zvučne snage: 77 dB(A)</t>
  </si>
  <si>
    <t>Dimenzije ukupno:</t>
  </si>
  <si>
    <t>(š x d x v)= 1240 x 765 x 1685 mm</t>
  </si>
  <si>
    <t>Težina ukupno: 302 kg</t>
  </si>
  <si>
    <t>Priključak: tekuća faza: 9,52 mm</t>
  </si>
  <si>
    <t>Priključak: plinovita faza: 22,2 mm</t>
  </si>
  <si>
    <t>Medij: R-410A</t>
  </si>
  <si>
    <t>Proizvod 2</t>
  </si>
  <si>
    <t>Qh ukupno = 33,5 kW</t>
  </si>
  <si>
    <t>N ukupno = 9,49 kW    /   400 V - 50 Hz</t>
  </si>
  <si>
    <t>SEER = 6,93</t>
  </si>
  <si>
    <t>ηs,c = 274,4 %</t>
  </si>
  <si>
    <t>Qg ukupno = 37,5 kW</t>
  </si>
  <si>
    <t>N ukupno = 9,01 kW    /   400 V - 50 Hz</t>
  </si>
  <si>
    <t>SCOP = 3,51</t>
  </si>
  <si>
    <t>ηs,h = 137,6 %</t>
  </si>
  <si>
    <t>Qg ukupno = 34,3 kW (Tv= -15°C VT, Tp = 20°C ST, 100 CR)</t>
  </si>
  <si>
    <t>N ukupno = 9,76 kW    /   400 V - 50 Hz</t>
  </si>
  <si>
    <t>Qg ukupno = 32,87 kW (Tv= -17°C VT, Tp = 20°C ST, 100 CR)</t>
  </si>
  <si>
    <t>N ukupno = 9,64 kW    /   400 V - 50 Hz</t>
  </si>
  <si>
    <t>Qg ukupno = 29,74 kW (Tv= -20°C VT, Tp = 20°C ST, 100 CR)</t>
  </si>
  <si>
    <t>N ukupno = 9,0 kW    /   400 V - 50 Hz</t>
  </si>
  <si>
    <t>Nivo zvučne snage: 81 dB(A)</t>
  </si>
  <si>
    <t>(š x d x v)=1240 x 765 x 1685 mm</t>
  </si>
  <si>
    <t>Priključak: tekuća faza: 12,7 mm</t>
  </si>
  <si>
    <t>Priključak: plinovita faza: 28,6 mm</t>
  </si>
  <si>
    <t>Zrakom hlađena kompresorsko- kondenzatorska jedinica za vanjsku ugradnju u izvedbi toplinske pumpe sa ugrađenim hermetičkim kompresorima i izmjenjivačem.</t>
  </si>
  <si>
    <t>Jedinica je namjenjena za spajanje na DX izmjenjivač klima komore za obradu svježeg zraka.</t>
  </si>
  <si>
    <t>Maksimalna dozvoljena udaljenost između vanjske i ekspanzijskog ventila iznosi 50 m (neovisno da li je pozicija vanjske jedinice iznad ili ispod pozicije ekspanzijskog ventila uz ograničenja prema uputama proizvođača).</t>
  </si>
  <si>
    <t>Jedinica je opremljena opcijom za "Ekstra tihi rad" sa mogućnošću jednostavnog podešavanja reduciranog rada uz redukciju nivoa zvučnog tlaka na 45 dB(A) u stupnju 3, 50 dB(A) u stupnju 2, odnosno 55 dB(A) u stupnju 1.</t>
  </si>
  <si>
    <t>Izmjenjivač topline: Visoko učinkovit kondenzator / isparivač optimiziran je za rad sa R410a. Kompaktna konstrukcija protusmjernog izmjenjivača sa HI-X bakrenim cijevima zahtjeva minimalnu količinu rashladnog medija u sustavu. Aluminijske lamele kondenzatora / isparivača na vanjskoj jedinici su zaštićene specijalnim plastičnim premazom protiv korozije, slane atmosfere, kiselih kiša i sl. u svrhu produženja vijeka trajanja.</t>
  </si>
  <si>
    <t>Ventilator: Jedinice imaju eksterni statički tlak ventilatora od 78 Pa te su prikladne i za unutarnju ugradnju. Lopatice ventilatora su posebno projektirane za tihi rad i prilagođene radu pri parcijalnom opterećenju sustava. Zrak se uzima sa bočnih strana vanjske jedinice, a izbacuje vertikalno prema gore kroz aerodinamičnu zaštitnu rešetku posebno dizajniranu za minimalni pad tlaka.</t>
  </si>
  <si>
    <t>Kompresor: zvučno izolirani G2-tip hermetički scroll kompresori (inverter + on/off) sa ugrađenim motorom optimizirani za rad sa R410a. Sve zaštitne funkcije kao kontrola povrata ulja, zagrijavanje, elektro i termička zaštita su kontrolirane preko mikroprocesorskog regulatora.</t>
  </si>
  <si>
    <t>Rashladni krug: Jedinice rade sa rashladnim medijem R410a. Rashladni krug uključuje kolektor, filter i separator ulja.</t>
  </si>
  <si>
    <t>Regulacija: ugrađeni su presostati visokog i niskog tlaka, osjetnici temperature rashladnog medija, temperature ulja, temperature izmjenjivača i vanjske temperature. Jedinica je opremljena on/off ventilama na parnoj i tekućinskoj fazi i servisnim Schrader ventilima.  Sve funkcije su upravljane preko ugrađenog mikroprocesora.</t>
  </si>
  <si>
    <t>Mikroprocesor: osnovne funkcije su kontinuirana regulacija učina kompresora, izjednačavanje tlaka ulja, kontrola povrata ulja, auto restart (nakon nestanka ili prekida napajanja), automatsko prepoznavanje i adresiranje svih unutarnjih jedinica putem komunikacijske veze DIII Net.</t>
  </si>
  <si>
    <t>Individulano podesive funkcije: Low - Noise operation - rad sa smanjenim kapacitetom u svrhu snižavanja buke u određeno vrijeme, noćni režim rada (dva stupnja); i-Demand - funkcija koja omogućava ograničavanje maksimalne priključne snage u svrhu limitiranja potrošnje u kritičnom razdoblju (tzv. peak).</t>
  </si>
  <si>
    <t>Višemodulna oprema za spajanje 2-modulnih sustava (obavezan za 2-modulne sustave, uključen u cijenu multi-setova).</t>
  </si>
  <si>
    <t>Izolirani bakreni spojni elementi za razvod medija R-410A za plinsku i tekuću fazu, uključivo redukcije (2 komada po kompletu: plinska + tekuća faza): Obračun po komadu.</t>
  </si>
  <si>
    <t>UNUTARNJE JEDINICE</t>
  </si>
  <si>
    <t>Unutarnja  jedinica VRV sustava sa maskom  predviđena za  montažu na pod, parapetne izvedbe sa maskom, opremljena ventilatorom, izmjenjivačem topline s direktnom ekspanzijom freona, elektronskim ekspanzijskim ventilom, te svim potrebnim elementima za zaštitu, kontrolu i regulaciju uređaja i temperature. U kompletu sa nogicama.</t>
  </si>
  <si>
    <t>IV.1.5.1.</t>
  </si>
  <si>
    <t>Unutarnja jedinica 1</t>
  </si>
  <si>
    <t>Qh = 2,2 kW</t>
  </si>
  <si>
    <t>Qg = 2,5 kW</t>
  </si>
  <si>
    <t>N= 50 W - 230 V - 50 Hz</t>
  </si>
  <si>
    <t>Protok zraka hlađenje: 6 - 7 m3/min</t>
  </si>
  <si>
    <t>Nivo zvučnog tlaka: hlađenje: 32 - 35 dBA</t>
  </si>
  <si>
    <t>Nivo zvučnog tlaka: grijanje: 32 - 35 dBA</t>
  </si>
  <si>
    <t>Nivo zvučne snage: hlađenje: 54 dB(A)</t>
  </si>
  <si>
    <t>Dimenzije: (š x d x v)= 1000 x 232 x 600 mm</t>
  </si>
  <si>
    <t>Težina: 27 kg</t>
  </si>
  <si>
    <t>Boja kućišta: bijela</t>
  </si>
  <si>
    <t>Priključak tekuća faza: 6,35 mm</t>
  </si>
  <si>
    <t>Priključak plinovita faza: 12,7 mm</t>
  </si>
  <si>
    <t>Unutarnja jedinica 2</t>
  </si>
  <si>
    <t>Qh = 2,8 kW</t>
  </si>
  <si>
    <t>Qg = 3,2 kW</t>
  </si>
  <si>
    <t>IV.1.5.3.</t>
  </si>
  <si>
    <t>Unutarnja jedinica 3</t>
  </si>
  <si>
    <t>Qh = 3,6 kW</t>
  </si>
  <si>
    <t>dodaje se račva</t>
  </si>
  <si>
    <t>Qg = 4 kW</t>
  </si>
  <si>
    <t>N= 90 W - 230 V - 50 Hz</t>
  </si>
  <si>
    <t>Protok zraka hlađenje: 6 - 8 m3/min</t>
  </si>
  <si>
    <t>Dimenzije: (š x d x v)= 1140 x 232 x 600 mm</t>
  </si>
  <si>
    <t>Težina: 32 kg</t>
  </si>
  <si>
    <t>REGULACIJA I UPRAVLJANJE</t>
  </si>
  <si>
    <t>Individualni upravljači</t>
  </si>
  <si>
    <t>IV.1.6.1.</t>
  </si>
  <si>
    <t>Lokalni regulator</t>
  </si>
  <si>
    <t>Novi touch screen premium žičani daljinski upravljač dostupan u bijeloj boji kompaktnih dimenzija. Profinjen i elegantan dizajn te ravan stražnji panel omogućavaju jednostavnu ugradnju. Mogućnost bluetooth povezivanja sa pametnim telefonom te aplikacijom koja omogućuje dodatne korisničke postavke te servisne napredne postavke za puštanje u pogon i održavanje. Aplikacija je kompatibilna i sa iOS i sa Android uređajima.</t>
  </si>
  <si>
    <t>IV.1.6.2.</t>
  </si>
  <si>
    <t>Centralni nadzorno upravljački sustav za regulaciju do 64 grupe unutarnjih jedinica VRV sustava. Regulator je predviđen za montažu na zid i spaja se na vanjske jedinice VRV-a.</t>
  </si>
  <si>
    <t>Mogućnosti kontrole: on / off, režim rada, setpoint, brzina ventilatora i pozicija istrujnih lamela, grupno ili individualno upravljanje (on/off, režim i setpoint), regulacija temperature, kalendar, tjedni i dnevni programi  ograničavanje pristupa elektronskim upravljačima u sobama.</t>
  </si>
  <si>
    <t>Mogućnosti nadzora: grafički prikaz na računalu, rad unutarnjih i vanjskih jedinica, signalizacija greške, signalizacija zaprljanosti filtera na unutarnjim jedinicama, različite razine pristupa.</t>
  </si>
  <si>
    <t>Uređaj uključuje software koji omogućuje internetski pristup instaliranom sustavu VRV-a (svim jedinicama pojedinačno ili grupno) ili pristup svakog pojedinačnog korisnika ograničenom i unaprijed definiranom broju uređaja (pristup je zaštićen šifrom).</t>
  </si>
  <si>
    <t>IV.1.6.2.1.</t>
  </si>
  <si>
    <t>Adapter za ugradnju u ITM regulator koji omogućava kontrolu za dodatne 64 adrese. Maksimalno do 7 adaptera se može spojiti na jedan Intelligent touch Manager za kontrolu do 512 adresa.</t>
  </si>
  <si>
    <t>IV.1.6.2.2.</t>
  </si>
  <si>
    <t>centralni nadzorno upravljački sustav za regulaciju do 64 adresa VRV sustava (ITM plus integrator + 7 iPU). Regulator je predviđen za montažu na zid i spaja se na vanjske jedinice VRV-a.</t>
  </si>
  <si>
    <t>Modularna integracija sustava treće strane poput WAGO poveznice, Du modula, Di modula, Au modula i modula termistora.</t>
  </si>
  <si>
    <t>Priključak: 230V, 50Hz</t>
  </si>
  <si>
    <t>Dimenzije:(š x d x v)= 290x243x50 mm</t>
  </si>
  <si>
    <t>Težina: 2,4 kg</t>
  </si>
  <si>
    <t>Predizolirane bakrene cijevi  za freonsku instalaciju plinske i  tekuće faze namijenjene za rashladni medij R-410A. U kompletu sa spojnicama i koljenima, spojnim i pričvrsnim materijalom. Cijevi moraju biti odmašćene, očišćene i osušene prije ugradnje.</t>
  </si>
  <si>
    <t>Ø 6,4</t>
  </si>
  <si>
    <t>Ø 9,5</t>
  </si>
  <si>
    <t>Ø 12,7</t>
  </si>
  <si>
    <t>Ø 15,9</t>
  </si>
  <si>
    <t>Ø 19,1</t>
  </si>
  <si>
    <t>Ø 22,2</t>
  </si>
  <si>
    <t>Ø 28,6</t>
  </si>
  <si>
    <t>Ø 34,9</t>
  </si>
  <si>
    <t>Izolirani bakreni spojni elementi za razvod medija R-410A za plinsku i tekuću fazu, uključivo redukcije (2 komada po kompletu: plinska + tekuća faza), Y račve: Obračun po kompletu.</t>
  </si>
  <si>
    <t>IV.1.8.1.</t>
  </si>
  <si>
    <t>Račva za indeks kapaciteta do 200.</t>
  </si>
  <si>
    <t>IV.1.8.2.</t>
  </si>
  <si>
    <t>Račva za indeks kapaciteta od 201 do 290.</t>
  </si>
  <si>
    <t>IV.1.8.3.</t>
  </si>
  <si>
    <t>Račva za indeks kapaciteta od 291 do 640.</t>
  </si>
  <si>
    <t>IV.1.8.4.</t>
  </si>
  <si>
    <t>Račva za indeks kapaciteta iznad 640.</t>
  </si>
  <si>
    <t>IV.1.8.5.</t>
  </si>
  <si>
    <t>Izolirani bakreni spojni elementi za razvod medija R-410A za plinsku i tekuću fazu, uključivo redukcije (2 komada po kompletu: plinska + tekuća faza):</t>
  </si>
  <si>
    <t>Račva za indeks kapaciteta do 290.</t>
  </si>
  <si>
    <t>Dodatno punjenje sustava radnom tvari R410A</t>
  </si>
  <si>
    <t>Obračun po kilogramu.</t>
  </si>
  <si>
    <t>IV.1.10.</t>
  </si>
  <si>
    <t>IV.1.11.</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</si>
  <si>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t>
  </si>
  <si>
    <t>IV.1.12.</t>
  </si>
  <si>
    <t>Montaža navedenog materijala do pune pogonske sposobnosti, uključivo probni pogon u trajanju od 24 sata. Troškovi energije i vode nisu uključeni. Montažu izvesti iz kvalitetnog i certificiranog materijala sa ugradnjom atestiranog materijala prema svim propisima i ovoj dokumentaciji. Nakon izvršene probe izdati potrebne zapisnike.</t>
  </si>
  <si>
    <t>IV.1.13.</t>
  </si>
  <si>
    <t>Puštanje u pogon regulaciju sustava</t>
  </si>
  <si>
    <t>Programiranje i puštanje u pogon centralnog upravljačkog regulatora sa pripadajućim software-ima od strane ovlaštenog distributera.</t>
  </si>
  <si>
    <t>IV.1.14.</t>
  </si>
  <si>
    <t>Puštanje u pogon VRV sustava</t>
  </si>
  <si>
    <t>Puštanje u pogon VRV sustava uključivo provjeru nepropusnosti freonske instalacije, vakumiranje i dopunjavanje rashladnog sredstva od strane ovlaštenog servisa uz izdavanje potrebnih uputa za korištenje, atesta i garancija. od strane ovlaštenog distributera.</t>
  </si>
  <si>
    <t>IV.1.15.</t>
  </si>
  <si>
    <t>UKUPNO IV.1. GRIJANJE I HLAĐENJE - VRV 1, VRV2, VRV3 I VRV4</t>
  </si>
  <si>
    <t>Inverterska dizalica topline zrak-voda za vanjsku ugradnju sa zrakom hlađenim kondenzatorom i rad s ekološki prihvatljivom radnom tvari  R-32.</t>
  </si>
  <si>
    <t>Kompresori su scroll izvedbe, inverterski s kontinuiranom regulacijom opterećenja, smješteni na gumeno antivibracijsko postolje i standardno opremljeni jaknom u svrhu zvučne izolacije.</t>
  </si>
  <si>
    <t>Zrakom hlađeni kondenzator sa ugrađenim pothlađivačem posebno je zaštićen poliakrilnim premazom protiv korozije i agresivnih utjecaja okoline.</t>
  </si>
  <si>
    <t>Ventilatori su inverterski upravljani aksijalni s raspoloživim eksternim tlakom do  100 Pa u ''boost'' načinu rada, što uređaj čini pogodnim za unutarnju ugradnju, te kojim je moguće osigurati rad uređaja pri vrlo visokim vanjskim temperaturama. Uređaj je standardno opremljen opcijom za tihi rad, kojom je uz smanjenje brzine vrtnje ventilatora moguće postići smanjenje zvučne snage uređaja od -2 dB(A) u prosjeku.</t>
  </si>
  <si>
    <t>Izmjenjivač na strani vode je u pločastoj izvedbi (PHE) s pločama od nehrđajućeg čelika, standardno u kućištu obloženom termičkom izolacijom debljine 20 mm.</t>
  </si>
  <si>
    <t>Upravljačka jedinica s djelovima elektromotornog pogona uređaja smještena je u elektrokomandnom ormaru ugrađenom na samom uređaju. Elektrokomandni ormar predviđen za vanjsku ugradnju u IP54 zaštiti standardno je opremljen vratima s ugrađenom glavnom sklopkom. Pristup upravljačkoj jedinici uređaja omogućen je putem višejezičnog LCD panela. Upravljačka jedinica omogućuje kontrolu povratne temperature vode, prikaz trenutnih parametara kao što su protok i temperatura, snimanje broja sati rada kompresora i pumpe.</t>
  </si>
  <si>
    <t>Uređaj se isporučuje s integriranim hidromodulom, koji se sastoji od inverterski regulirane centrifugalne crpke, 12l ekspanzijske posude, sigurnosnog ventila 3 bar   te elektrogrijačem u svrhu protusmrzavajuće zaštite hladnih dijelova uređaja.</t>
  </si>
  <si>
    <t>Standardni dio isporuke obuhvaća daljinski žičani upravljač sa 7 dnevnim timerom, hvatač nečistoća, zaporne ventile, kontrolnik protoka, 20 mm izolaciju isparivača te master/slave opciju za upravljanje do 4 uređaja u jednom sustavu i BACNET sučelje.</t>
  </si>
  <si>
    <t>Maksimalno radno područje uređaja u režimu hlađenja:</t>
  </si>
  <si>
    <t>vanjska temperatura zraka:   -20°C do + 52°C</t>
  </si>
  <si>
    <t>izlazna temperatura vode:   -15°C do + 25°C</t>
  </si>
  <si>
    <t>Maksimalno radno područje uređaja u režimu grijanja:</t>
  </si>
  <si>
    <t>vanjska temperatura zraka:   -20°C do +35°C</t>
  </si>
  <si>
    <t>izlazna temperatura vode:  +20°C do +60°C</t>
  </si>
  <si>
    <t>Hlađenje pri nominalnim Eurovent uvjetima:</t>
  </si>
  <si>
    <t>Qh max / Qh nom = 45,6 / 39,9 kW</t>
  </si>
  <si>
    <t>Regulacija kapaciteta: kontinuirana</t>
  </si>
  <si>
    <t>Nominalna priključna snaga:</t>
  </si>
  <si>
    <t>N ukupno = 13,3 kW</t>
  </si>
  <si>
    <t>400 V - 50 Hz</t>
  </si>
  <si>
    <t>EER = 3</t>
  </si>
  <si>
    <t>SEER = 5,36</t>
  </si>
  <si>
    <t>Tvode=7/12°C</t>
  </si>
  <si>
    <t>Grijanje pri nominalnim Eurovent uvjetima:</t>
  </si>
  <si>
    <t>Qg max / Qg nom = 44,3 / 39 kW</t>
  </si>
  <si>
    <t>N ukupno = 11,7 kW</t>
  </si>
  <si>
    <t>COP = 3,33</t>
  </si>
  <si>
    <t>Tv = 7°C ST</t>
  </si>
  <si>
    <t>Tvode=40/45°C</t>
  </si>
  <si>
    <t>Smjesa 0% MEG</t>
  </si>
  <si>
    <t>Protok vode u isparivaču : 1,9 l/s</t>
  </si>
  <si>
    <t>Pad tlaka u isparivaču : 27,6 kPa</t>
  </si>
  <si>
    <t>Visina dobave pumpe (uključujući pad tlaka u isparivaču): 100 kPa</t>
  </si>
  <si>
    <t>Broj kompresora: 1</t>
  </si>
  <si>
    <t>Broj rashladnih krugova: 1</t>
  </si>
  <si>
    <t>Broj ventilatora: 2</t>
  </si>
  <si>
    <t>Radna tvar: R-32</t>
  </si>
  <si>
    <t>Punjenje radne tvari: 8 kg</t>
  </si>
  <si>
    <t>Zvučna snaga: 80 dB(A)</t>
  </si>
  <si>
    <t>Radno područje zračna strana [grijanje]: -20 - 35°C</t>
  </si>
  <si>
    <t>Radno područje zračna strana [hlađenje]: -20 - 52°C</t>
  </si>
  <si>
    <t>Radno područje vodena strana [grijanje]: 20 - 60°C</t>
  </si>
  <si>
    <t>Radno područje vodena strana [hlađenje]: -15 - 25°C</t>
  </si>
  <si>
    <t>Priključak na isparivaču: 1-1/4"</t>
  </si>
  <si>
    <t>Dimenzije ukupno(ŠxD): 1,752 x 802 mm</t>
  </si>
  <si>
    <t>h = 1878 mm</t>
  </si>
  <si>
    <t>Težina: 392 kg</t>
  </si>
  <si>
    <t>Puštanje u pogon zrakom hlađene dizalice topline</t>
  </si>
  <si>
    <t>Puštanje u pogon zrakom hlađene dizalice topline uključivo sljedeće: vizulanu provjera oštećenja, radne tvari, curenja ulja ili vode, ugradnje i podloge jedinice, provjera mjera za sprječavanje vibracija. provjera električnih priključaka, napona i frekvencije napajanja svih triju faza, provjera naponske ravnoteže, rad uljnih grijača, opterećenja kompresora, provjera temperatura i tlakova ulja, radne tvari i vode, provjera funkcionalnosti prekidača protoka, temeljita provjera nepropusnosti u rashladnom krugu (uporabom detektora) od strane ovlaštenog servisera uz izdavanje potrebnih uputa za korištenje, atesta i garancija.</t>
  </si>
  <si>
    <t>IV.2.3.1.</t>
  </si>
  <si>
    <t>Radijatori širine 166mm. Slijedećih dimenzija (visina x dužina  ):</t>
  </si>
  <si>
    <t>600/1800</t>
  </si>
  <si>
    <t>600/1200</t>
  </si>
  <si>
    <t>IV.2.3.2.</t>
  </si>
  <si>
    <t>IV.2.3.3.</t>
  </si>
  <si>
    <t>900x1000</t>
  </si>
  <si>
    <t>900x800</t>
  </si>
  <si>
    <t>600x400</t>
  </si>
  <si>
    <t>IV.2.3.4.</t>
  </si>
  <si>
    <t>Radijatori širine 61mm. Slijedećih dimenzija (visina x dužina  ):</t>
  </si>
  <si>
    <t>600/800</t>
  </si>
  <si>
    <r>
      <t xml:space="preserve">Brzomontažna zidna konzola </t>
    </r>
    <r>
      <rPr>
        <sz val="10"/>
        <color indexed="8"/>
        <rFont val="Arial"/>
        <family val="2"/>
        <charset val="238"/>
      </rPr>
      <t xml:space="preserve"> za radijatore visine:</t>
    </r>
  </si>
  <si>
    <t xml:space="preserve">Blok ventila, H-blok zapriključak radijatora na cijevnu mrežu ravne izvedbe </t>
  </si>
  <si>
    <t>Bakrene cijevi za ogrijevni/rashladni medij, komplet s koljenima, fitinzima, fazonskim komadima i sitnim montažnim materijalom, slijedećih dimenzija:</t>
  </si>
  <si>
    <t>Ø15x1,0</t>
  </si>
  <si>
    <t xml:space="preserve">m' </t>
  </si>
  <si>
    <t>Ø18x1,0</t>
  </si>
  <si>
    <t>Ø22x1,2</t>
  </si>
  <si>
    <t>Ø28x1,2</t>
  </si>
  <si>
    <t>Ø35x1,5</t>
  </si>
  <si>
    <t>Ø42x1,5</t>
  </si>
  <si>
    <t>Ø54x2,0</t>
  </si>
  <si>
    <t>Izrada i montaža termoizolacije  cjevovoda cijevnom izolacijom od sintetičkog kaučuka (materijal koji je samogasiv i prilikom izgaranja ne oslobađa otrovne materije) sa parnom branom, debljine  d = 13 mm;  komplet sa odgovarajućim originalnim ljepilom za spojeve i trakama kao zaštitom.</t>
  </si>
  <si>
    <t>Za materijal i rad,  obračun po  metru dužnom postavljene izolacije.</t>
  </si>
  <si>
    <t>Ø15</t>
  </si>
  <si>
    <t>Ø18</t>
  </si>
  <si>
    <t>Ø22</t>
  </si>
  <si>
    <t>Ø28</t>
  </si>
  <si>
    <t>Ø35</t>
  </si>
  <si>
    <t>Ø42</t>
  </si>
  <si>
    <t>Ø50</t>
  </si>
  <si>
    <t>Ø65</t>
  </si>
  <si>
    <t>Dodatna toplinska izolacija cjevovoda i opreme  u lamelastom stropu iznad evakuacijskog puta i u vanjskom okolišu. Izolacija  od mineralne vune debljine d=30 mm u završnoj oblozi od Al-lima debljine d=0,6 mm, reakcija na požar A1 prema HRN EN 15301 ILI JEDNAKOVRIJEDNE ,  kvaliteti (AGI Q 135 ILI JEDNAKOVRIJEDNE ), λ = 0,040 W/mK.</t>
  </si>
  <si>
    <t>Kuglasta slavina za toplu vodu, u kompletu s vijčanom spojkom, nazivnog tlaka PN 10, sljedećih dimenzija: Obračun po komadu:</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</si>
  <si>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  Obračun po kilogramu</t>
  </si>
  <si>
    <t>Montaža navedenog materijala do pune pogonske sposobnosti, uključivo topla i hladna proba, te probni pogon u trajanju od 24 sata. Troškovi energije i vode nisu uključeni. Montažu izvesti iz kvalitetnog i atestiranog materijala sa ugradnjom atestiranog materijala prema svim propisima i ovoj dokumentaciji. Nakon izvršene probe izdati atest.</t>
  </si>
  <si>
    <t>Puštanje sustava u pogon, te poduka osoblja u rukovanju instalacijom</t>
  </si>
  <si>
    <t>Balansiranje i umjeravanje sustava</t>
  </si>
  <si>
    <t>UKUPNO IV.2. RADIJATORSKO GRIJANJE:</t>
  </si>
  <si>
    <t>PRIPREMA POTROŠNE TOPLE VODE</t>
  </si>
  <si>
    <t>Visokotemperaturna dizalica topline za grijanje i  pripremu potrošne tople vode izrađen kao split sustav, s vanjskom i unutarnjom jedinicom, s dva odvojena kruga radne tvari koji rade u kaskadi s polazom od 80°C.</t>
  </si>
  <si>
    <t>Vanjska jedinica namjenjena je za vanjsku montažu - s ugrađenim hermetičkim scroll inverterskim kompresorom,  zrakom hlađenim izmjenjivačem i svim potrebnim elementima za zaštitu, kontrolu i regulaciju uređaja (Inverter Control) i funkcionalni rad. Radna tvar primarnog kruga je  R-410A. Opremljena s grijačem donje ploče  za sprečavanje stvaranja leda.</t>
  </si>
  <si>
    <t>Unutarnja jedinica se nalazi u unutrašnjosti srebrno-metalik kućišta i sastoji se od dviju funkcionalnih skupina</t>
  </si>
  <si>
    <t>Prva funkcionalna skupina obuhvaća sekundarni krug radne tvari. Ovaj sklop povećava  temperaturu vode do tražene razine. To uključuje pločasti izmjenjivača topline dviju radnih tvari R410A i R134a; dodatni scroll kompresor, elektronički ekspanzijski ventil, 4-way-ventil, rashladni akumulator, zaštitne komponente i shrader ventile za servisiranje sekundarnog kruga . Sustav je prednapunjen s radnom tvari R134a.</t>
  </si>
  <si>
    <t>Druga funkcionalna skupina obuhvaća izmjenjivača topline R134a-voda, inteligentnu vodenu pumpu, ekspanzionu posudu 12 litara, sigurnosnu skupinu s manometrom i sigurnosni ventil, ventil za punjenje i pražnjenje i fleksibilnih crijeva  za spajanje na sustav grijanja.</t>
  </si>
  <si>
    <t>Proizvod slijedećih teh. karakteristika:</t>
  </si>
  <si>
    <t>Uvjeti:</t>
  </si>
  <si>
    <t>1: Tok=7°C, Tpol=65°C, ΔT=10°C</t>
  </si>
  <si>
    <t>2: Tok=7°C, Tpol=35°C, ΔT=5°C</t>
  </si>
  <si>
    <t>3: Tok=7°C, Tpol=80°C, ΔT=10°C</t>
  </si>
  <si>
    <t>Qg1 =  16,0 kW</t>
  </si>
  <si>
    <t>N = 5,57 kW    /   400 V - 50 Hz</t>
  </si>
  <si>
    <t>COP= 2,88</t>
  </si>
  <si>
    <t>Qg2 =  16,0 kW</t>
  </si>
  <si>
    <t>N = 4,31 kW    /   400 V - 50 Hz</t>
  </si>
  <si>
    <t>COP= 3,72</t>
  </si>
  <si>
    <t>Qg3 =  16,0 kW</t>
  </si>
  <si>
    <t>N = 6,65 kW    /   400 V - 50 Hz</t>
  </si>
  <si>
    <t>COP= 2,41</t>
  </si>
  <si>
    <t>Vanjska jedinica:</t>
  </si>
  <si>
    <t>Dimenzije: 900x320mm ; h=1.345 mm, težina: 120 kg</t>
  </si>
  <si>
    <t>Radno područje: grijanje: od -20° do 20°C</t>
  </si>
  <si>
    <t>Radno područje: PTV: od -20° do 35°C</t>
  </si>
  <si>
    <t>Radni medij:  R-410A (prednapunjen za 10 m)</t>
  </si>
  <si>
    <t>Zvučna snaga gr: 71 dB(A)</t>
  </si>
  <si>
    <t>Zvučni tlak na udaljenosti od 1m i visini od 1,5m: 55 dB(A)</t>
  </si>
  <si>
    <t>Priključak tekuća faza: 9,52 mm</t>
  </si>
  <si>
    <t>Priključak plinovita faza: 15,9 mm</t>
  </si>
  <si>
    <t>Duljina razvoda: od 3 do 50 m od čega visinski do 30 m.</t>
  </si>
  <si>
    <t>Unutarnja jedinica</t>
  </si>
  <si>
    <t>Dimenzije:600x695mm ; h=705 mm, težina: 147,25 kg</t>
  </si>
  <si>
    <t>Raspoloživi ESP pumpe (Hidrobox-a):</t>
  </si>
  <si>
    <t>Pgr: 89,7 kPa</t>
  </si>
  <si>
    <t>Radni medij:  R-410A i R134a</t>
  </si>
  <si>
    <t>Zvučni tlak na udaljenosti od 1m i visini od 1,5m : 46 dB(A)</t>
  </si>
  <si>
    <t>Tihi mod: 45 dB(A)</t>
  </si>
  <si>
    <t>Priključak  tekuća faza: 9,52 mm</t>
  </si>
  <si>
    <t>Priključak  plinovita faza: 15,9 mm</t>
  </si>
  <si>
    <t>Temperaturni osjetnik spremnika PTV-a za korištenje opreme drugog proizvođača. Obračun po komadu.</t>
  </si>
  <si>
    <t>Puštanje u pogon zrakom hlađene dizalice topline uključivo sljedeće: vizulanu provjera oštećenja, radne tvari, curenja ulja ili vode, ugradnje i podloge jedinice, provjera mjera za sprječavanje vibracija. provjera električnih priključaka, napona i frekvencije napajanja svih triju faza, provjera naponske ravnoteže, rad uljnih grijača, opterećenja kompresora, provjera temperatura i tlakova ulja, radne tvari i vode, provjera funkcionalnosti prekidača protoka, temeljita provjera nepropusnosti u rashladnom krugu (uporabom detektora) od strane  ovlaštenog servisera uz izdavanje potrebnih uputa za korištenje, atesta i garancija.</t>
  </si>
  <si>
    <t>UKUPNO IV.3. PRIPREMA POTROŠNE TOPLE VODE</t>
  </si>
  <si>
    <t>HLAĐENJE ELEKTRO SOBA</t>
  </si>
  <si>
    <t>Vanjska jedinica sustava, namjenjena za vanjsku montažu - zaštićena od vremenskih utjecaja, s ugrađenim hermetičkim inverterskim kompresorom, zrakom hlađenim kondenzatorom i svim potrebnim elementima za zaštitu, kontrolu i regulaciju uređaja (Inverter Control) i funkcionalni rad. Radna tvar je ekološki plin R32 i jedinica ze može koristiti za zamjenu starih sustava bez izmjene cjevovoda. Zbog širokog radnog područja i precizne modulacije jedinica je idealna za tehničko hlađenje sa visokim senzibilnim kapacitetom.</t>
  </si>
  <si>
    <t>Zajedničke tehničke karakteristike sustava:</t>
  </si>
  <si>
    <t>Nazivna učinkovitost (hlađenje 35/27, grijanje 7/20)</t>
  </si>
  <si>
    <t>Qh min / nom / max = 1,7 / 5,0 / 6,0 kW</t>
  </si>
  <si>
    <t>Qg min / nom / max = 1,5 / 6,0 / 6,5 kW</t>
  </si>
  <si>
    <t>Ph,nom = 1,25 kW</t>
  </si>
  <si>
    <t>Pg,nom = 1,50 kW</t>
  </si>
  <si>
    <t>Hlađenje:</t>
  </si>
  <si>
    <t>Oznaka energetske učinkovitosti: A++</t>
  </si>
  <si>
    <t>Pdesign: 5,0 kW</t>
  </si>
  <si>
    <t>SEER: 7,41</t>
  </si>
  <si>
    <t>Godišnja potrošnja energije: 236 kWh</t>
  </si>
  <si>
    <t>Grijanje:</t>
  </si>
  <si>
    <t>Oznaka energetske učinkovitosti: A+</t>
  </si>
  <si>
    <t>Pdesign: 4,50 kW</t>
  </si>
  <si>
    <t>SCOP: 4,60</t>
  </si>
  <si>
    <t>Godišnja potrošnja energije: 1.369 kWh</t>
  </si>
  <si>
    <t>Radno područje: grijanje: od -20 do 24°C</t>
  </si>
  <si>
    <t>Radno područje: hlađenje: od -20 do 52°C</t>
  </si>
  <si>
    <t>Radni medij: R-32</t>
  </si>
  <si>
    <t xml:space="preserve">Unutarnja jedinica: </t>
  </si>
  <si>
    <t>N = 0,030 / 0,032 kW - 230 V - 50 Hz</t>
  </si>
  <si>
    <t>Protok zraka hlađenje: 8,3 – 15,8 m3/min</t>
  </si>
  <si>
    <t>Protok zraka grijanje: 10,5 – 15,8 m3/min</t>
  </si>
  <si>
    <t>Nivo zvučnog tlaka: hlađenje: 27 - 44 dBA</t>
  </si>
  <si>
    <t>Nivo zvučnog tlaka: grijanje: 31 - 43 dBA</t>
  </si>
  <si>
    <t>Nivo zvučne snage: hlađenje: 58 dB(A)</t>
  </si>
  <si>
    <t>Nivo zvučne snage: grijanje: 58 dB(A)</t>
  </si>
  <si>
    <t>Dimenzije:(ŠxDxV)=(998x292x299) mm</t>
  </si>
  <si>
    <t>Težina: 14,5 kg</t>
  </si>
  <si>
    <t xml:space="preserve">Vanjska jedinica </t>
  </si>
  <si>
    <t>Napajanje : 220 - 240 V / 50 Hz ~1</t>
  </si>
  <si>
    <t>Protok zraka: hlađenje: 55,1 m3/min</t>
  </si>
  <si>
    <t>Protok zraka: grijanje: 55,1 m3/min</t>
  </si>
  <si>
    <t>Nivo zvučne snage: 63 dBA</t>
  </si>
  <si>
    <t>Nivo zvučnog tlaka: hlađenje: 49 dBA</t>
  </si>
  <si>
    <t>Nivo zvučnog tlaka: grijanje: 49 dBA</t>
  </si>
  <si>
    <t>Dimenzije: (ŠxDxV)=(373x870x734) mm</t>
  </si>
  <si>
    <t>Težina: 52 kg</t>
  </si>
  <si>
    <t>Maksimalna duljina cjevovoda 50 m, a visinski 30 m.</t>
  </si>
  <si>
    <t>Stavka uključuje bežični daljinski upravljač sa 7-dnevnim timerom i WiFi sučelje .</t>
  </si>
  <si>
    <t>d 9,5/15,9</t>
  </si>
  <si>
    <t>IV.4.5.</t>
  </si>
  <si>
    <t>IV.4.6.</t>
  </si>
  <si>
    <t>IV.4.7.</t>
  </si>
  <si>
    <t>UKUPNO IV.4. HLAĐENJE ELEKTRO SOBA:</t>
  </si>
  <si>
    <t xml:space="preserve">VENTILACIJA SUSTAV KK1 </t>
  </si>
  <si>
    <t>Osnovni podaci o uređaju</t>
  </si>
  <si>
    <t xml:space="preserve">Izvedba: dvoetažna </t>
  </si>
  <si>
    <t>Ugradnja: Standardna vanjska ugradnja</t>
  </si>
  <si>
    <t>Vrsta zraka: Dobavni i odsisni zrak</t>
  </si>
  <si>
    <t>Masa: 920,00 kg</t>
  </si>
  <si>
    <t>Air treatment steps: Filter | Hlađenje | Režim grijanja |</t>
  </si>
  <si>
    <t xml:space="preserve">Režim grijanja:  Pločasti izmjenjivač </t>
  </si>
  <si>
    <t>Protok zraka:  2.400 m³/h</t>
  </si>
  <si>
    <t>Eksterni pad tlaka:  300 Pa</t>
  </si>
  <si>
    <t>Brzina zraka - filtarski presjek (EN 13053): 1,08 m/s (V2)</t>
  </si>
  <si>
    <t>Postolje:  200-3 mm</t>
  </si>
  <si>
    <t>Ukupna masa:  920,00 kg</t>
  </si>
  <si>
    <t>Nazivna struja Ventilatora: 3.2A</t>
  </si>
  <si>
    <t>Nazivna ulazna snaga Ventilator 2.1 kW</t>
  </si>
  <si>
    <t>Rashladna snaga: 23,05 kW</t>
  </si>
  <si>
    <t>Dobava</t>
  </si>
  <si>
    <t>Usisna / odvodna jedinica</t>
  </si>
  <si>
    <t>Pad tlaka: 5 Pa  
Protok zraka: 2.400 m3/h
Brzina: 0,97 m/s</t>
  </si>
  <si>
    <t>Traka za uzemljenje: 1 kom</t>
  </si>
  <si>
    <t>Filter ePM1 55%</t>
  </si>
  <si>
    <t>Vrata s bravom: Smjer otvaranja - lijevo</t>
  </si>
  <si>
    <t>Pločasti rekuperator</t>
  </si>
  <si>
    <t xml:space="preserve">Ukupna snaga: 24,09 kW
Protok dobavnog zraka: 2.400 m3/h
Protok odsisnog zraka: 2.400 m3/h
Pad tlaka zraka - dobava: 124  Pa 
Pad tlaka odsisnog zraka:  161  Pa 
Pad tlaka zraka - dobava (1.2 g/kg): 146 Pa
Pad tlaka odsisnog zraka (1.2 g/kg): 146 Pa
</t>
  </si>
  <si>
    <t xml:space="preserve">Temperaturna učinkovitost ErP Lot 6: 82,00  % 
Energetska učinkovitost (DIN EN 13053): 80,30  % 
Klasa rekuperacije:  H1  
OACF  
EATR: 2,00 %
</t>
  </si>
  <si>
    <t>Ventilator</t>
  </si>
  <si>
    <t xml:space="preserve">Protok zraka:  2400  m³/h 
Eksterni pad tlaka: 300  Pa 
System effect:  0  Pa 
Interni pad tlaka:  348  Pa 
Dinamički pad tlaka:  50  Pa 
Totalni pad tlaka:  698  Pa    
Broj ventilatora: 1 
</t>
  </si>
  <si>
    <t xml:space="preserve">Termoprotektor: 1 Komplet </t>
  </si>
  <si>
    <t xml:space="preserve">Vrata s bravom </t>
  </si>
  <si>
    <t>Smjer otvaranja vrata: Lijevo</t>
  </si>
  <si>
    <t>Traka za uzemljenje: 1 Kom</t>
  </si>
  <si>
    <t>Dodatni kontakt: Ne</t>
  </si>
  <si>
    <t>Klasa zaštite: IP65</t>
  </si>
  <si>
    <t>Rashladne jedinice</t>
  </si>
  <si>
    <t xml:space="preserve">Priključci: 16x1.5''/28x1,5''  
Zrak ulaz: 26,95  °C 
Zrak izlaz:  16,00  °C 
Ukupni učin: 23,05  kW 
Rashladno sredstvo: R410A
Br. rashl. krugova: 1 krug 
Količina medija: 0,093  m³/h 
Pad tlaka na strani zraka: 77  Pa 
Brzina zraka: 1,74  m/s 
Sadržaj: 5,100 l 
Gustoća zraka: 1,20  kg/m³ 
Pregrijavanje: 10,00 °C 
Pothlađenje: 5,00 °C 
Temperatura isparavanja: 5,00 °C
</t>
  </si>
  <si>
    <t>Način grijanja   
Zrak ulaz: 17,90  °C  
Temperatura kondenzacije: 50,00  °C 
Temperatura isparavanja: 5,00  °C</t>
  </si>
  <si>
    <t>Elastični spoj FLC Elastični spoj FLC
Veličina prirubnice: 20,0 mm
Okvir: Pocinčano
Traka za uzemljenje: 1 Kom</t>
  </si>
  <si>
    <t>Eliminator kapljica 
Okvir: Nehrđajući čelik AISI 304
Lamele: PPTV
Pad tlaka na eliminatoru kapljica: 12 Pa</t>
  </si>
  <si>
    <t>Odsis</t>
  </si>
  <si>
    <t xml:space="preserve">Filter ePM1 55% </t>
  </si>
  <si>
    <t>Vrata s bravom</t>
  </si>
  <si>
    <t>Smjer otvaranja vrata: Desno</t>
  </si>
  <si>
    <t>Elastični spoj FLC
Veličina prirubnice: 20,0 mm
Okvir: Pocinčano
Traka za uzemljenje: 1 Kom</t>
  </si>
  <si>
    <t xml:space="preserve">Protok zraka: 2400 m³/h 
Eksterni pad tlaka: 300 Pa 
System effect: 0 Pa 
Interni pad tlaka: 570 Pa 
Dinamički pad tlaka: 50 Pa </t>
  </si>
  <si>
    <t>Termoprotektor: 1 komplet</t>
  </si>
  <si>
    <t>Pad tlaka: 10 Pa
Brzina zraka: 3,26 m/s</t>
  </si>
  <si>
    <t>Klasa zaštite IP65</t>
  </si>
  <si>
    <t>Dodatna oprema:</t>
  </si>
  <si>
    <t>Automatsko upravljanje s dislociranim
elektroupravljačkim ormarom. Obračun po kompletu</t>
  </si>
  <si>
    <t xml:space="preserve">Puštanje u pogon KK1 </t>
  </si>
  <si>
    <t>Proizvod</t>
  </si>
  <si>
    <t>Qh ukupno = 22,4 kW</t>
  </si>
  <si>
    <t>N-hlađenje(nom.)  =5,22 kW    /   400 V - 50 Hz</t>
  </si>
  <si>
    <t>EER: 4,29</t>
  </si>
  <si>
    <t>Tp = 27°C ST, 46%RH</t>
  </si>
  <si>
    <t>Qg ukupno = 25,0 kW</t>
  </si>
  <si>
    <t>N-grijanje(nom.) =5,56 kW    /   400 V - 50 Hz</t>
  </si>
  <si>
    <t>COP: 4,5</t>
  </si>
  <si>
    <t>Radno područje: grijanje: od -20° do 15°C</t>
  </si>
  <si>
    <t>Protok zraka hlađenje: 171 m3/min</t>
  </si>
  <si>
    <t>Protok zraka grijanje: 171 m3/min</t>
  </si>
  <si>
    <t>Nivo zvučnog tlaka: hlađenje: 57 dBA</t>
  </si>
  <si>
    <t>Nivo zvučne snage: hlađenje: 78 dB(A)</t>
  </si>
  <si>
    <t>Priključci cjevovoda: Cu Φ 9,52 / Φ 19,1 mm</t>
  </si>
  <si>
    <t>Min. ulazna temp. na kond. 10 °C</t>
  </si>
  <si>
    <t>Max. ulazna temp. na ispar.  35°C</t>
  </si>
  <si>
    <t>Dimenzije (š x d x v)=930 x 765 x 1680 mm</t>
  </si>
  <si>
    <t>Težina: 187 kg</t>
  </si>
  <si>
    <t>Priključak: plinovita faza: 19,1 mm</t>
  </si>
  <si>
    <t>Radni medij: R-410A</t>
  </si>
  <si>
    <t>Priključak s elektronskim ekspanzijskim ventilom - spaja se na instalaciju prema uputama proizvođača - maksimalno 5m udaljenosti od izmjenivača klima komore.</t>
  </si>
  <si>
    <t xml:space="preserve">Proizvod </t>
  </si>
  <si>
    <t>Qh = 22,4 kW</t>
  </si>
  <si>
    <t>Qg = 25 kW</t>
  </si>
  <si>
    <t>Dimenzije: (š x d x v) 215 x 78 x 401 mm</t>
  </si>
  <si>
    <t>Težina: 2,9 kg</t>
  </si>
  <si>
    <t>Volumen DX izmjenjivača: 4,63 - 6,6 dm3</t>
  </si>
  <si>
    <t>Priključak R410A: tekuća faza - ulaz i izlaz: 9,52mm/19,1 mm</t>
  </si>
  <si>
    <t>Radna tvar R410A</t>
  </si>
  <si>
    <t>Okrugli (spiro) kanali izrađeni iz čelične pocinčane trake debljine prema DIN 24190 i 24191 uključivo fazonski komadi (lukovi, T-komadi, prijelazni komadi, redukcije i dr.)</t>
  </si>
  <si>
    <t>Zavjesni, pričvrsni i brtveni materijal za spajanje i montažu kanala. Brtvljenje sekcija kanala izvesti pomoću negorive teka-strip ili dec trake.</t>
  </si>
  <si>
    <t>Toplinska izolacija kanala povratnog i obrađenog zraka izolacijom sa strukturom zatvorenih ćelija s visokim koeficijentom otpota difuziji vodene pare, niskom topljinskom vodljivosti (λ≤0,036 W/mK) i ugrađenom antimikrobnom zartitom, usamoljepivim  pločama, uključivo samoljepive trake i ostali potrebni materijal. Obračun po metru kvadratnom.</t>
  </si>
  <si>
    <t>19mm</t>
  </si>
  <si>
    <t>Tlačni stropni vrtložni varijabilni distributer s podesivim krilcima, za visine ugradnje od 4 do 10m. Izrađen iz čeličnog lima i standardno plastificiran u RAL 9010 . S mehanizmom na ručni pogon. Za kanal dimenzije i 800m3/h.:Obračun po komadu</t>
  </si>
  <si>
    <t xml:space="preserve">Cilindrična ručna regulacijska zaklopka, kao proizvod, izrađena od pocinčanog čeličnog lima sa samokočivim regulacijskim mehanizmom. Obračun po komadu.  +/- 5% odstupanja od dimenzije. Za kanal dimenzije: </t>
  </si>
  <si>
    <t>Puštanje u pogon opreme od ovlaštenog servisera, uključivo spajanje automatike (ožičenje je u elektro projektu), podešavanje i funkcionalno ispitivanje.</t>
  </si>
  <si>
    <t>UKUPNO IV.5. VENTILACIJA SUSTAV KK1:</t>
  </si>
  <si>
    <t>ODSISNA VENTILACIJA SANITARIJA</t>
  </si>
  <si>
    <t xml:space="preserve">Linijski radijalno-aksijalni dvobrzinski ventilator za montažu na okrugli kanal. Kučište ventilatora izrađeno je iz ABS plastike. Mogućnost regulacije brzine vrtnje, integrirani termički kontakt.  Obračun po komadu. </t>
  </si>
  <si>
    <t>V= 300 m3/h</t>
  </si>
  <si>
    <t>H= 250 Pa</t>
  </si>
  <si>
    <t>N= 50 W</t>
  </si>
  <si>
    <r>
      <t xml:space="preserve">Za kanal promjera </t>
    </r>
    <r>
      <rPr>
        <sz val="10"/>
        <color theme="1"/>
        <rFont val="Calibri"/>
        <family val="2"/>
        <charset val="238"/>
      </rPr>
      <t>φ</t>
    </r>
    <r>
      <rPr>
        <sz val="10"/>
        <color theme="1"/>
        <rFont val="Arial"/>
        <family val="2"/>
        <charset val="238"/>
      </rPr>
      <t>150</t>
    </r>
  </si>
  <si>
    <t>230V/1~/50Hz</t>
  </si>
  <si>
    <t>U kompletu s timerom i brzomontažnim spojnicama.</t>
  </si>
  <si>
    <t>V= 250 m3/h</t>
  </si>
  <si>
    <t>H= 200 Pa</t>
  </si>
  <si>
    <t>N= 30 W</t>
  </si>
  <si>
    <t>V= 180 m3/h</t>
  </si>
  <si>
    <t>Odsisni zračni ventil za prozračivanje sanitarnih prostorija. Izrađen iz čeličnog lima i standardno plastificiran u RAL 9010. Regulacija protoka zraka vrši se zakretanjem ventila. Obračun po komadu.</t>
  </si>
  <si>
    <t>ZOV100</t>
  </si>
  <si>
    <t>Ф150</t>
  </si>
  <si>
    <t>Zavjesni, pričvrsni i brtveni materijal za spajanje i montažu kanala. Brtvljenje sekcija kanala izvesti pomoću negorive teka-strip ili dec trake. Obračun po kilogramu.</t>
  </si>
  <si>
    <t>Sitni potrošni materijal neophodan za montažu specificirane opreme, kao što su: kisik, disu plin, elektrode, sitni ovjesi, obuhvatnice, tipli, profilno željezo i slično. Obračun po kompletu za količine gore navedene opreme.</t>
  </si>
  <si>
    <t>Montaža specificirane opreme do potpune pogonske gotovosti. Troškovi pogonske energije nisu uključeni.</t>
  </si>
  <si>
    <t>Probni pogon instalacije po elektrospajanju odsisnih ventilatora. Troškovi el. energije nisu uključeni.</t>
  </si>
  <si>
    <t>Prijevoz specificirane opreme, materijala i alata na gradillište, te povrat alata i eventualno preostalog materijala na skladište izvođača.</t>
  </si>
  <si>
    <t>UKUPNO IV.6. ODSISNA VENTILACIJA SANITARIJA:</t>
  </si>
  <si>
    <t>VENTILACIJA SPRLINKLER STANICE</t>
  </si>
  <si>
    <t>Centrifugalni ventilator za ugradnju na okrugli kanal, s spojnim priključcima,  s spojnim priključcima, tiristorskim upravljačem,  (2 kom) brzom spojnicom   slijedećih karakteristika:</t>
  </si>
  <si>
    <t>V=180 m3/h</t>
  </si>
  <si>
    <t>p=200 Pa</t>
  </si>
  <si>
    <t>N=23W, 230 V - 50 Hz</t>
  </si>
  <si>
    <t>Za ugradnju u kanal dimenzije:</t>
  </si>
  <si>
    <t>Kanalski grijač  za ugradnju u kanal, snage 1kW. Obračun po komadu.</t>
  </si>
  <si>
    <t>Kanalski temperaturni senzor za spoj na kanalski grijač. Obračun po komadu.</t>
  </si>
  <si>
    <t>Difierencijalna tlačna sklopka. Obračun po komadu.</t>
  </si>
  <si>
    <t>Ø140 - Ø250    s = 0,75 mm Obračun po metru.</t>
  </si>
  <si>
    <t>Izolacija kanala kondicioniranog i svježeg zraka i priključnih kutija rešetki za dovod zraka negorivom izolacijom debljine 12,7 mm uključivo ljepilo te samoljepive trake. Obračun po metru kvadratnom.</t>
  </si>
  <si>
    <t>Čelična tlačna/odsisna ventilacijska rešetka, opremljena jednim redom horizontalno pojedinačno podesivih lamela. Čelični profil i lamele izrađeni su iz pocinčanog čeličnog lima. Ugradnja vidljivim vijcima na cilindrični kanal. Obračun po komadu.</t>
  </si>
  <si>
    <t>Dimenzije 1025x75 (+/-5% dopuštena tolerancija)</t>
  </si>
  <si>
    <t>IV.7.10</t>
  </si>
  <si>
    <t>UKUPNO IV.7. VENTILACIJA SPRLINKLER STANICE:</t>
  </si>
  <si>
    <t>ODSIS LABORATORIJSKE OPREME</t>
  </si>
  <si>
    <t xml:space="preserve">Montaža specificirane opreme do potpune pogonske gotovosti. </t>
  </si>
  <si>
    <t>UKUPNO IV.8. ODSIS LABORATORIJSKE OPREME:</t>
  </si>
  <si>
    <t>TEHNIČKI PLINOVI</t>
  </si>
  <si>
    <t>DN10</t>
  </si>
  <si>
    <t>Kuglasta slavina za plin</t>
  </si>
  <si>
    <t>Obračun po komadu. Dimenzije:</t>
  </si>
  <si>
    <t>Regulator tlaka drugog stupnja (izlazni tlak definirati s korisnikom).</t>
  </si>
  <si>
    <t>UKUPNO IV.9. TEHNIČKI PLINOVI:</t>
  </si>
  <si>
    <t>ZAJEDNIČKE STAVKE</t>
  </si>
  <si>
    <t>Izrada radioničke dokumentacije za nestandardnu opremu. Obračun po kompletu.</t>
  </si>
  <si>
    <t>Natpisne pločice i samoljepive naljepnice za oznake opreme i elemenata postrojenja. Obračun po kompletu.</t>
  </si>
  <si>
    <t>Izrada pisanih uputa za održavanje i rukovanje postrojenjem uz isporuku dva kompleta, te pripadajućih funkcijskih shema. Obračun po kompletu.</t>
  </si>
  <si>
    <t>Potrebna mjerenja sustava, uključivo sva potrebna dokumentacija neophodna za tehnički pregled. Svi potrebni atesti, ispitivanje funkcionalnosti sustava ventilacije, ispitivanje mikroklimatskih parametara u zimskom i ljetnom periodu, izvještaji o mjerenju buke u i izvan prostora od relevantnih uređaja, ispitivanje postrojenja kao oruđa za rad s povećanom opasnosti,  i drugo.</t>
  </si>
  <si>
    <t>Čišćenje gradilišta od preostalog materijala i različite ambalaže te materijal i rad potreban za zaštitu ugrađene i instalirane strojarske opreme od utjecaja ostalih radova na gradilištu (zaštita od prašine, žbuke, oštećivanja i sl.).</t>
  </si>
  <si>
    <t>UKUPNO IV.10. ZAJEDNIČKE STAVKE:</t>
  </si>
  <si>
    <t>REKAPITULACIJA GRIJANJA, HLAĐENJA, VENTILACIJE I TEHNIČKIH PLINOVA</t>
  </si>
  <si>
    <t xml:space="preserve">GRIJANJE, HLAĐENJE, VENTILACIJA I KOMPRIMIRANI ZRAK UKUPNO                       </t>
  </si>
  <si>
    <t>Cjevovod izrađen od crnih čeličnih bešavnih cijevi prema DIN 2448 ILI JEDNAKOVRIJEDNE,    uključivo čišćenje i bojanje u dva sloja zaštitnog premaza, te prijelaze, ovjesni materijal-ovješenja, obujmice, koljena , lukove itd. Obračun po metru cijevi.</t>
  </si>
  <si>
    <t>ZAJEDNIČKA OZN. PROJEKTA:</t>
  </si>
  <si>
    <t>OZNAKA PROJEKTA:</t>
  </si>
  <si>
    <t>DATUM:</t>
  </si>
  <si>
    <t>12/2021</t>
  </si>
  <si>
    <t>REDNI BROJ MAPE:</t>
  </si>
  <si>
    <t>RAZINA PROJEKTA:</t>
  </si>
  <si>
    <t>GLAVNI PROJEKT</t>
  </si>
  <si>
    <t>MAPA T01:</t>
  </si>
  <si>
    <t>TROŠKOVNIK - CJELOVITA OBNOVA</t>
  </si>
  <si>
    <t>INVESTITOR:</t>
  </si>
  <si>
    <t xml:space="preserve">Sveučilište u Zagrebu Agronomski fakultet </t>
  </si>
  <si>
    <t>Svetošimunska 25, 10000 Zagreb</t>
  </si>
  <si>
    <t>OIB 76023745044</t>
  </si>
  <si>
    <t>ZAHVAT I GRAĐEVINA:</t>
  </si>
  <si>
    <t>PROJEKT OBNOVE ZGRADE ZA CJELOVITU OBNOVU ZGRADE</t>
  </si>
  <si>
    <t>GLAVNI PROJEKTANT:</t>
  </si>
  <si>
    <r>
      <t xml:space="preserve">ANA ALAR, </t>
    </r>
    <r>
      <rPr>
        <sz val="10"/>
        <color theme="1"/>
        <rFont val="Calibri"/>
        <family val="2"/>
        <charset val="238"/>
      </rPr>
      <t>dipl.ing.arh. A3001</t>
    </r>
  </si>
  <si>
    <t>PROJEKTANTI:</t>
  </si>
  <si>
    <r>
      <t xml:space="preserve">EMIL ROHLIK, </t>
    </r>
    <r>
      <rPr>
        <sz val="10"/>
        <color theme="1"/>
        <rFont val="Calibri"/>
        <family val="2"/>
        <charset val="238"/>
      </rPr>
      <t>mag.ing.arch.</t>
    </r>
  </si>
  <si>
    <r>
      <t xml:space="preserve">MARIO TODORIĆ, </t>
    </r>
    <r>
      <rPr>
        <sz val="10"/>
        <color theme="1"/>
        <rFont val="Calibri"/>
        <family val="2"/>
        <charset val="238"/>
      </rPr>
      <t>dipl.ing.građ.</t>
    </r>
  </si>
  <si>
    <r>
      <t>ANA NOVAK,</t>
    </r>
    <r>
      <rPr>
        <sz val="10"/>
        <color theme="1"/>
        <rFont val="Calibri"/>
        <family val="2"/>
        <charset val="238"/>
      </rPr>
      <t xml:space="preserve"> mag.ing.mech.</t>
    </r>
  </si>
  <si>
    <r>
      <t>NIKA NEVEČEREL,</t>
    </r>
    <r>
      <rPr>
        <sz val="10"/>
        <color theme="1"/>
        <rFont val="Calibri"/>
        <family val="2"/>
        <charset val="238"/>
      </rPr>
      <t xml:space="preserve"> dipl.ing.stroj.</t>
    </r>
  </si>
  <si>
    <r>
      <t xml:space="preserve">NATKO NOVAKOVIĆ, </t>
    </r>
    <r>
      <rPr>
        <sz val="10"/>
        <color theme="1"/>
        <rFont val="Calibri"/>
        <family val="2"/>
        <charset val="238"/>
      </rPr>
      <t>mag.ing.mech.</t>
    </r>
  </si>
  <si>
    <r>
      <t xml:space="preserve">BRANIMIR CINDORI, </t>
    </r>
    <r>
      <rPr>
        <sz val="10"/>
        <color theme="1"/>
        <rFont val="Calibri"/>
        <family val="2"/>
        <charset val="238"/>
      </rPr>
      <t>dipl.ing.stroj.</t>
    </r>
  </si>
  <si>
    <r>
      <t xml:space="preserve">ŽELJKA HITREC, </t>
    </r>
    <r>
      <rPr>
        <sz val="10"/>
        <color theme="1"/>
        <rFont val="Calibri"/>
        <family val="2"/>
        <charset val="238"/>
      </rPr>
      <t>dipl.ing.el.</t>
    </r>
  </si>
  <si>
    <t>DIREKTORICA:</t>
  </si>
  <si>
    <t>027/21-GP</t>
  </si>
  <si>
    <t>027/21-GP-T</t>
  </si>
  <si>
    <t>PAVILJON III - Agronomski fakultet</t>
  </si>
  <si>
    <r>
      <t xml:space="preserve">k.č. </t>
    </r>
    <r>
      <rPr>
        <sz val="11"/>
        <color theme="1"/>
        <rFont val="Calibri"/>
        <family val="2"/>
        <charset val="238"/>
      </rPr>
      <t>3003</t>
    </r>
    <r>
      <rPr>
        <sz val="12"/>
        <color theme="1"/>
        <rFont val="Calibri"/>
        <family val="2"/>
        <charset val="238"/>
      </rPr>
      <t>, k.o. Maksimir</t>
    </r>
  </si>
  <si>
    <r>
      <t xml:space="preserve">BOŽICA MAGDALENIĆ, </t>
    </r>
    <r>
      <rPr>
        <sz val="10"/>
        <color theme="1"/>
        <rFont val="Calibri"/>
        <family val="2"/>
        <charset val="238"/>
      </rPr>
      <t>ing.građ.</t>
    </r>
  </si>
  <si>
    <t>PLINOMJER</t>
  </si>
  <si>
    <r>
      <t>Plinomjer suhog sustava sa mijehom, tip G 6, DN 25, nominalnog kapaciteta 6 m</t>
    </r>
    <r>
      <rPr>
        <vertAlign val="superscript"/>
        <sz val="10"/>
        <rFont val="Arial"/>
        <family val="2"/>
        <charset val="238"/>
      </rPr>
      <t>3</t>
    </r>
    <r>
      <rPr>
        <sz val="10"/>
        <rFont val="Arial"/>
        <family val="2"/>
        <charset val="238"/>
      </rPr>
      <t>/h, maksimalnog kapaciteta 10 m</t>
    </r>
    <r>
      <rPr>
        <vertAlign val="superscript"/>
        <sz val="10"/>
        <rFont val="Arial"/>
        <family val="2"/>
        <charset val="238"/>
      </rPr>
      <t>3</t>
    </r>
    <r>
      <rPr>
        <sz val="10"/>
        <rFont val="Arial"/>
        <family val="2"/>
        <charset val="238"/>
      </rPr>
      <t>/h, sa priključcima DN 25, oličen i baždaren opremljen modulom za radijsko daljinsko očitavanje</t>
    </r>
  </si>
  <si>
    <t>Regulator tlaka ZR 20, DN 25 sa osiguračem od nestašice plina, ugrađen i ispitan, pi=25mbar</t>
  </si>
  <si>
    <t>Izrada lijevog i desnog spoja plinomjera DN 25</t>
  </si>
  <si>
    <t>UKUPNO V.1. PLINOMJER:</t>
  </si>
  <si>
    <t>MJERENI PLIN</t>
  </si>
  <si>
    <t>Obračun po metru ugrađene cijevi.</t>
  </si>
  <si>
    <t xml:space="preserve"> DN15</t>
  </si>
  <si>
    <t xml:space="preserve"> DN20</t>
  </si>
  <si>
    <t xml:space="preserve"> DN25</t>
  </si>
  <si>
    <t xml:space="preserve"> DN32</t>
  </si>
  <si>
    <t xml:space="preserve"> DN40</t>
  </si>
  <si>
    <t xml:space="preserve"> DN50</t>
  </si>
  <si>
    <t>Kuglasta plinska slavina navojna, ugrađena ispred trošila i ispitana</t>
  </si>
  <si>
    <t>Jednostruka laboratorijska kuglasta plinska slavina, navojna, ugrađena ispred trošila i ispitana, uključivo sav pomoćni materijal za spajanje, brtvljenje i pričvršćenje</t>
  </si>
  <si>
    <t>Dvostruka laboratorijska kuglasta plinska slavina, navojna, ugrađena ispred trošila i ispitana, uključivo sav pomoćni materijal za spajanje, brtvljenje i pričvršćenje</t>
  </si>
  <si>
    <t>Prolazi horizontalnih vodova kroz zidove, izvedeni od cijevi jednu dimenziju veću od cijevi koje kroz njih prolaze</t>
  </si>
  <si>
    <t xml:space="preserve">Aluminijska tlačna/odsisna ventilacijska rešetka, opremljena jednim redom horizontalno pojedinačno podesivih lamela. Okvir i lamele izrađeni su iz eloksiranog aluminija. Ugradnja vidljivim vijcima u strop. Obračun po komadu. +/- 5% odstupanja od dimenzije. Dimenzije: </t>
  </si>
  <si>
    <t>UKUPNO V.2. MJERENI PLIN:</t>
  </si>
  <si>
    <t>MONTAŽA, ISPITIVANJE I LIČENJE PLINSKE INSTALACIJE</t>
  </si>
  <si>
    <t>Sitni potrošni materijal za montažu prethodno specificirane opreme, kao što su kisik, disu plin, elektrode, žice za zavarivanje, tipli, vijci, matice, brtveni materijal, pasta, holenderi, kape i slično.Obračun po kompletu.</t>
  </si>
  <si>
    <t>Montaža specificirane opreme do potpune pogonske gotovosti od strane izvođača ovlaštenog od distributera. U stavku je uključeno i obvezno propuhivanjem čišćenje instalacije iznutra. Troškovi energije i energenata nisu uključeni.Obračun po kompletu.</t>
  </si>
  <si>
    <t>Ličenje čeličnog dijela plinovoda, dijelova opreme, pripadnih konzola i oslonaca s dva sloja (dvije nijanse) temeljnom antikorozivnom bojom, te završno s dva sloja lakom žute boje, uz prethodno temeljito čišćenje od hrđe i odmašćivanje.</t>
  </si>
  <si>
    <t>cijevi - obračun po dužnom metru:</t>
  </si>
  <si>
    <t>oslonci, konzole - obračun po oličenoj površini</t>
  </si>
  <si>
    <r>
      <t>m</t>
    </r>
    <r>
      <rPr>
        <vertAlign val="superscript"/>
        <sz val="10"/>
        <rFont val="Arial"/>
        <family val="2"/>
        <charset val="238"/>
      </rPr>
      <t>2</t>
    </r>
  </si>
  <si>
    <r>
      <t>NAPOMENA:</t>
    </r>
    <r>
      <rPr>
        <sz val="10"/>
        <rFont val="Arial"/>
        <family val="2"/>
        <charset val="238"/>
      </rPr>
      <t xml:space="preserve"> distributer plina treba prije ličenja ispitati instalaciju na nepropusnost i potvrditi zapisnikom.</t>
    </r>
  </si>
  <si>
    <t>Prijevoz specificirane opreme, materijala i alata na gradilište, te povrat alata na skladište izvođača radova. Obračun po kompletu.</t>
  </si>
  <si>
    <t>Nadzor nad izvođenjem razvoda plina i ugradnjom plinskih brojila od strane distributera plina.</t>
  </si>
  <si>
    <t>UKUPNO V.3. MONTAŽA, ISPITIVANJE I LIČENJE PLINSKE INSTALACIJE:</t>
  </si>
  <si>
    <t>Potrebna mjerenja instalacije plina, uključivo sva potrebna dokumentacija neophodna za tehnički pregled (sve potrebne isprave sukladnosti, zapisnik o prethodnom ispitivanju - ispitivanju čvrstoće, zapisnik o glavnom ispitivanju - ispitivanju nepropusnosti, zapisnik o pregledu instalacije od strane distributera, atest o graničnim vrijednostima emisije - GVE onečišćujućih tvari iz stacionarnog izvora).Obračun po kompletu.</t>
  </si>
  <si>
    <t>Čišćenje gradilišta od preostalog materijala i različite ambalaže, te materijal i rad potreban za zaštitu ugrađene i instalirane strojarske opreme od utjecaja ostalih radova na gradilištu (zaštita od prašine, žbuke, oštećivanja i sl.).Obračun po kompletu.</t>
  </si>
  <si>
    <t>UKUPNO V.4. ZAJEDNIČKE STAVKE:</t>
  </si>
  <si>
    <t>REKAPITULACIJA INSTALACIJE PLINA</t>
  </si>
  <si>
    <t xml:space="preserve">INSTALACIJA PLINA UKUPNO                       </t>
  </si>
  <si>
    <t>Demontaža postojećih rasvjetnih tijela u prizemlju, 1. katu . i 2. katu  i odvoz na deponij, komplet uljučuje  do 1000 svjetiljki</t>
  </si>
  <si>
    <t>Demontaža postojeće instalacijske opreme, utičnica, prekidača, priključnica i sl., komplet uključuje   do max. 500 komada</t>
  </si>
  <si>
    <t>Demontaža postojećih razdjelnika u prizemlju, ( GRO) na 1 katu i na međukatovima, komplet  uključuje 16 postojećh razdjelnika</t>
  </si>
  <si>
    <t>IZMJEŠTANJE BROJILA EL. ENERGIJE</t>
  </si>
  <si>
    <t>Demontaža postojećeg broijila el. Energije i ugradnja istoga u novi GRO. Sve uz suglasnost nadležne elektrodistribucije</t>
  </si>
  <si>
    <t>UKUPNO VI.2. IZMJEŠTANJE BROJILA EL. ENERGIJE</t>
  </si>
  <si>
    <t>brojilo električne energije, indirektno preko 1A/5A strujnih transformatora, višetarifno ( unutarnji sat: 4 tarife, 2 x DI, modularne izvedbe na DIN šinu s LCD panelom za prikazivanje mjerenih veličina, MID certifikat;</t>
  </si>
  <si>
    <t xml:space="preserve">tropolni osigurač-rastavljač 3P, sa vijčanim priključkom M10, nazivne struje Ie=250A u AC21B do 440V AC 50Hz, nazivnog napona Ue=690V AC 50Hz, za ugradnju visokoučinskih rastalnih osigurača tipa DIN NH1 do 250 A; </t>
  </si>
  <si>
    <t>Uložak visokoučinskih osigurača veličine NH00 gG-gL, 250A</t>
  </si>
  <si>
    <t>Uložak visokoučinskih osigurača veličine NH00 gG-gL, 100A</t>
  </si>
  <si>
    <t>Uložak visokoučinskih osigurača veličine NH00 gG-gL, 200A</t>
  </si>
  <si>
    <t>Uložak visokoučinskih osigurača veličine NH00 gG-gL, 80A</t>
  </si>
  <si>
    <t xml:space="preserve">odvodnik prenapona 3P+N  I imp (10/350) = 12,5kA; maksimalne struje odvoda (8/20) Imax=50kA, tip 1+2, fiksne izvedbe sa indikacijom dotrajalosti,  3P+N </t>
  </si>
  <si>
    <t>tropolni osigurač-rastavljač 3P, sa steznim priključkom za vodiče 2,5-95mm2, nazivne struje Ie=160A u AC21B do 440V AC 50Hz, nazivnog napona Ue=690V AC 50Hz, za ugradnju visokoučinskih rastalnih osigurača tipa DIN NH000/NH00 do 160 A; sa steznim priključkom za vodiče 1,5-95mm2</t>
  </si>
  <si>
    <t>Uložak visokoučinskih osigurača veličine NH00 gG-gL, 160A</t>
  </si>
  <si>
    <t>diferencijalna zaštitna sklopka, četveropolna 4P , nazivne struje 63A, osjetljivosti 30mA, tip A;  4P 63A 30mA tip A,</t>
  </si>
  <si>
    <t xml:space="preserve">instalacijski sklopnik, jednopolni 1P, nazivne struje In=16A u kategoriji AC7a, nazivnog napona 250V, vrste kontakta 1NO, upravljački napon svitka 230-240V AC 50Hz; 1P 16A 1NO 230/240V AC </t>
  </si>
  <si>
    <t xml:space="preserve">grebenastra preklopka 12A, jednopolna 1P,  tropoložajna 2-0-1,  kut između položaja 45 stupnjeva, montaža "Multi fixing", </t>
  </si>
  <si>
    <t>digitalni uklopni sat , 1 kanal, 16A, ciklusa 24h i/ili 7d, 1min minimalno vrijeme između sklapanja, sa rezervim napajanjem 6 godina, sa automatskom promjenom vremena;</t>
  </si>
  <si>
    <t>gljivasto tipkalo za nužni isklop, otpuštanje zakretom, metalne izvedbe promjera 22mm, CRVENE boje, kontakt 1 x NC + 1xNO ;</t>
  </si>
  <si>
    <t>sva potrebna montažna i spojna oprema potrebna za ugradnju specificirane opreme u Prisma Plus P ormare do njegove pune fukcionalnosti; Linergy sabirnice, igličaste sabirnice, redne stezaljke, sabirnice nule i zemlje, spojni vodovi, plastične kanalice, označavanje, funkcionalno ispitivanje prije isporuke, atesti, ispitni protokol, korisnička dokumentacija te ostali potrebni sitni spojni i montažni materijal i pribor do pune funkcionalnosti ormara.</t>
  </si>
  <si>
    <t>R-1</t>
  </si>
  <si>
    <t>tropolni osigurač-rastavljač 3P, sa steznim priključkom za vodiče 2,5-95mm2, nazivne struje Ie=160A u AC21B do 440V AC 50Hz, nazivnog napona Ue=690V AC 50Hz, za ugradnju visokoučinskih rastalnih osigurača tipa DIN NH000/NH00 do 160 A;  sa steznim priključkom za vodiče 1,5-95mm2</t>
  </si>
  <si>
    <t>Uložak visokoučinskih osigurača veličine NH00 gG-gL,80A</t>
  </si>
  <si>
    <t>odvodnik prenapona 3P+N, maksimalne struje odvoda Imax= 40kA, tip 2, izvedbe s ulošcima i indikacijom dotrajalosti, 40R 3P+N</t>
  </si>
  <si>
    <t>sva potrebna montažna i spojna oprema potrebna za ugradnju specificirane opreme u  ormare do njegove pune fukcionalnosti; Powerclip sabirnice, igličaste sabirnice, redne stezaljke, sabirnice nule i zemlje, spojni vodovi, plastične kanalice, označavanje, funkcionalno ispitivanje prije isporuke, atesti, ispitni protokol, korisnička dokumentacija te ostali potrebni sitni spojni i montažni materijal i pribor do pune funkcionalnosti ormara.</t>
  </si>
  <si>
    <t>VI.3.2. SVEUKUPNO</t>
  </si>
  <si>
    <t>R-2</t>
  </si>
  <si>
    <t>Uložak visokoučinskih osigurača veličine NH00 gG-gL, 63A</t>
  </si>
  <si>
    <t>VI.3.3. SVEUKUPNO</t>
  </si>
  <si>
    <t>R-UR</t>
  </si>
  <si>
    <t>Niskonaponski kompaktni zaštitni prekidač, nazivne struje tijela prekidača 100A, nazivnog napona Ue=440V, tropolni 3P, fiksne izvedbe, nazivne granične prekidne moći Icu=25kA kod 415V AC, standard IEC 60947-2, sa termo-magnetskom zaštitnom jedinicom In=50A</t>
  </si>
  <si>
    <t>izolacijski nosač osigurača izvedbe prema IEC 269-2, tropolni 3P, za cilindrične rastalne uloške dim. 14x51 380V;  3P 14x51 380V</t>
  </si>
  <si>
    <t>Rastalni osigurač dimenzija 14x51, 63A, gG</t>
  </si>
  <si>
    <t>diferencijalna zaštitna sklopka, četveropolna 4P , nazivne struje 40A, osjetljivosti 30mA, tip A;  4P 40A 30mA tip A,</t>
  </si>
  <si>
    <t>VI.3.4. SVEUKUPNO</t>
  </si>
  <si>
    <t>R-SPR</t>
  </si>
  <si>
    <t>Niskonaponski kompaktni zaštitni prekidač, nazivne struje tijela prekidača 25A, nazivnog napona Ue=440V, tropolni 3P, fiksne izvedbe, nazivne granične prekidne moći Icu=25kA kod 415V AC, standard IEC 60947-2, sa termo-magnetskom zaštitnom jedinicom In=25A</t>
  </si>
  <si>
    <t>osigurač dim. 14X51mm GL/GG 40A</t>
  </si>
  <si>
    <t>odvodnik prenapona 3P+N, maksimalne struje odvoda Imax= 40kA, tip 2, izvedbe s ulošcima i indikacijom dotrajalosti, 3P+N</t>
  </si>
  <si>
    <t>VI.3.5. SVEUKUPNO</t>
  </si>
  <si>
    <t>R-STR</t>
  </si>
  <si>
    <t>tropolni osigurač-rastavljač 3P, sa steznim priključkom za vodiče 2,5-95mm2, nazivne struje Ie=160A u AC21B do 440V AC 50Hz, nazivnog napona Ue=690V AC 50Hz, za ugradnju visokoučinskih rastalnih osigurača tipa DIN NH000/NH00 do 160 A;</t>
  </si>
  <si>
    <t>diferencijalna zaštitna sklopka, četveropolna 4P , nazivne struje 63A, osjetljivosti 30mA, tip A; 4P 63A 30mA tip A,</t>
  </si>
  <si>
    <t>VI.3.6. SVEUKUPNO</t>
  </si>
  <si>
    <t>R-112</t>
  </si>
  <si>
    <t>Rastalni osigurač dimenzija 14x51, 16A, gG</t>
  </si>
  <si>
    <t>VI.3.7. SVEUKUPNO</t>
  </si>
  <si>
    <t>R-PPZ</t>
  </si>
  <si>
    <t>Niskonaponski kompaktni zaštitni prekidač, nazivne struje tijela prekidača 100A, nazivnog napona Ue=440V, tropolni 3P, fiksne izvedbe, nazivne granične prekidne moći Icu=25kA kod 415V AC, standard IEC 60947-2, sa termo-magnetskom zaštitnom jedinicom In=25A</t>
  </si>
  <si>
    <t>VI.3.8. SVEUKUPNO</t>
  </si>
  <si>
    <t>R-114</t>
  </si>
  <si>
    <t>VI.3.9. SVEUKUPNO</t>
  </si>
  <si>
    <t>R-112; R016</t>
  </si>
  <si>
    <t>VI.3.10. SVEUKUPNO</t>
  </si>
  <si>
    <t>R-205</t>
  </si>
  <si>
    <t>R-212</t>
  </si>
  <si>
    <t>R-214</t>
  </si>
  <si>
    <t>VI.3.13. SVEUKUPNO</t>
  </si>
  <si>
    <t>R-128</t>
  </si>
  <si>
    <t xml:space="preserve">Za sve karakteristične prostore u građevini u kojima se nalazi rasvjetna armatura potrebno je izraditi svjetlotehničke proračune. Prostor koji su po normama svjetlotehnički normirani moraju se dostaviti izračuni sa jasno vidjivim rezultatima izračuna vrijednosti: Esr, Uo, UGR... Rezultate dostaviti u pdf formatu, kao i  originalnu datoteku svjetlotehničkog programa.
</t>
  </si>
  <si>
    <t>Dobava, montaža i spajanje ugradne svjetiljke direktne svjetlosne distribucije. Kućište izrađeno od aluminijskog profila, završne obrade u bijeloj boji. PMMA opalni mat difuzor. U kompletu s kopčama za ugradnju u spuštene stropove. Elektronička predspojna naprava. Dimenzije svjetiljke (DxŠxV): 1224x80x80 [mm]. Klasa zaštite I. LED izvor svjetlosti, radni napon 220-240V, 50-60Hz, temperature boje 4000K, uzvrat boje CRI≥80, minimalnog izlaznog svjetlosnog toka 3550lm, maksimalna ukupna snaga sustava 28W, minimalna efikasnost svjetiljke 127 lm/W. Radna temperatura: 0°C - +35°C. Vijek trajanja izvora minimalno 50000 sati L90B10, 100000 sati L80B10. Stupanj mehaničke zaštite minimalno IP20. Stupanj mehaničke otpornosti IK04. Sa svim potrebnim priborom, priključnim materijalom i elementima. Oznaka u projektu "S2".</t>
  </si>
  <si>
    <t>Tehničke karakteristike:
- Ugradna svjetiljka s direktnom svjetlosnom distribucijom
- Kućište od aluminijskog profila, bijele boje
- Opalni mat difuzor
- Elektronička predspojna naprava
- Dimenzije svjetiljke (DxŠxV): 1224x80x80 [mm]
- Klasa zaštite I
- LED izvor svjetlosti, temperature boje 4000K
- Radni napon 220-240V, 50/60 Hz
- Uzvrat boje minimalno CRI≥80 
- Minimalni izlazni svjetlosni tok 3550lm
- Maksimalna ukupna snaga sustava 28W
- Minimalna efikasnost svjetiljke 127lm/W
- Radna temperatura: 0°C - +35°C
- Vijek trajanja izvora minimalno 50000 sati L90B10
- Vijek trajanja izvora minimalno 100000 sati L80B10
- Stupanj mehaničke zaštite minimalno IP20
- Stupanj mehaničke otpornosti IK04</t>
  </si>
  <si>
    <t>VI.4.2</t>
  </si>
  <si>
    <t>Dobava, montaža i spajanje ugradne svjetiljke direktne svjetlosne distribucije. Kućište izrađeno od aluminijskog profila, završne obrade u bijeloj boji. PMMA opalni mat difuzor. U kompletu s kopčama za ugradnju u spuštene stropove. Elektronička predspojna naprava. Dimenzije svjetiljke (DxŠxV): 2424x80x80 [mm]. Klasa zaštite I. LED izvor svjetlosti, radni napon 220-240V, 50-60Hz, temperature boje 4000K, uzvrat boje CRI≥80, minimalnog izlaznog svjetlosnog toka 7050lm, maksimalna ukupna snaga sustava 56W, minimalna efikasnost svjetiljke 126 lm/W. Radna temperatura: 0°C - +35°C. Vijek trajanja izvora minimalno 50000 sati L90B10, 100000 sati L80B10. Stupanj mehaničke zaštite minimalno IP20. Stupanj mehaničke otpornosti IK04. Sa svim potrebnim priborom, priključnim materijalom i elementima. Oznaka u projektu "S3".</t>
  </si>
  <si>
    <t>Tehničke karakteristike:
- Ugradna svjetiljka s direktnom svjetlosnom distribucijom
- Kućište od aluminijskog profila, bijele boje
- Opalni mat difuzor
- Elektronička predspojna naprava
- Dimenzije svjetiljke (DxŠxV): 2424x80x80 [mm]
- Klasa zaštite I
- LED izvor svjetlosti, temperature boje 4000K
- Radni napon 220-240V, 50/60 Hz
- Uzvrat boje minimalno CRI≥80 
- Minimalni izlazni svjetlosni tok 7050lm
- Maksimalna ukupna snaga sustava 56W
- Minimalna efikasnost svjetiljke 126lm/W
- Radna temperatura: 0°C - +35°C
- Vijek trajanja izvora minimalno 50000 sati L90B10
- Vijek trajanja izvora minimalno 100000 sati L80B10
- Stupanj mehaničke zaštite minimalno IP20
- Stupanj mehaničke otpornosti IK04</t>
  </si>
  <si>
    <t>VI.4.3</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</si>
  <si>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Dimenzije svjetiljke (DxŠxV): 1150x80x80 [mm]. Klasa zaštite I. LED izvor svjetlosti, radni napon 220-240V, 50-60Hz, temperature boje 4000K, uzvrat boje CRI≥80, minimalnog izlaznog svjetlosnog toka 3600lm, maksimalna ukupna snaga sustava 23W, minimalna efikasnost svjetiljke 157 lm/W. Radna temperatura: 0°C - +35°C. Vijek trajanja izvora minimalno 100000 sati L80B10. Stupanj mehaničke zaštite minimalno IP20. Stupanj mehaničke otpornosti IK04. Sa svim potrebnim priborom, priključnim materijalom i elementima. Oznaka u projektu "S5".</t>
  </si>
  <si>
    <t>Tehničke karakteristike:
- Ugradna svjetiljka s direktnom svjetlosnom distribucijom
- Kućište od aluminijskog profila, bijele boje
- Opalni mat difuzor
- Svjetiljka za radna mjesta - suzbijanje bliještanja u svim smjerovima UGR&lt;19
- Elektronička predspojna naprava
- Dimenzije svjetiljke (DxŠxV): 1150x80x80 [mm]
- Klasa zaštite I
- LED izvor svjetlosti, temperature boje 4000K
- Radni napon 220-240V, 50/60 Hz
- Uzvrat boje minimalno CRI≥80 
- Minimalni izlazni svjetlosni tok 3600lm
- Maksimalna ukupna snaga sustava 23W
- Minimalna efikasnost svjetiljke 157lm/W
- Radna temperatura: 0°C - +35°C
- Vijek trajanja izvora minimalno 100000 sati L80B10
- Stupanj mehaničke zaštite minimalno IP20
- Stupanj mehaničke otpornosti IK04</t>
  </si>
  <si>
    <t>VI.4.4</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</si>
  <si>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Dimenzije svjetiljke (DxŠxV): 1710x80x80 [mm]. Klasa zaštite I. LED izvor svjetlosti, radni napon 220-240V, 50-60Hz, temperature boje 4000K, uzvrat boje CRI≥80, minimalnog izlaznog svjetlosnog toka 5400lm, maksimalna ukupna snaga sustava 35W, minimalna efikasnost svjetiljke 154 lm/W. Radna temperatura: 0°C - +35°C. Vijek trajanja izvora minimalno 100000 sati L80B10. Stupanj mehaničke zaštite minimalno IP20. Stupanj mehaničke otpornosti IK04. Sa svim potrebnim priborom, priključnim materijalom i elementima. Oznaka u projektu "S6".</t>
  </si>
  <si>
    <t>Tehničke karakteristike:
- Ugradna svjetiljka s direktnom svjetlosnom distribucijom
- Kućište od aluminijskog profila, bijele boje
- Opalni mat difuzor
- Svjetiljka za radna mjesta - suzbijanje bliještanja u svim smjerovima UGR&lt;19
- Elektronička predspojna naprava
- Dimenzije svjetiljke (DxŠxV): 1710x80x80 [mm]
- Klasa zaštite I
- LED izvor svjetlosti, temperature boje 4000K
- Radni napon 220-240V, 50/60 Hz
- Uzvrat boje minimalno CRI≥80 
- Minimalni izlazni svjetlosni tok 5400lm
- Maksimalna ukupna snaga sustava 35W
- Minimalna efikasnost svjetiljke 154lm/W
- Radna temperatura: 0°C - +35°C
- Vijek trajanja izvora minimalno 100000 sati L80B10
- Stupanj mehaničke zaštite minimalno IP20
- Stupanj mehaničke otpornosti IK04</t>
  </si>
  <si>
    <t>VI.4.5</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</si>
  <si>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upravljiva putem DALI protokola. Dimenzije svjetiljke (DxŠxV): 1150x80x80 [mm]. Klasa zaštite I. LED izvor svjetlosti, radni napon 220-240V, 50-60Hz, temperature boje 4000K, uzvrat boje CRI≥80, minimalnog izlaznog svjetlosnog toka 3600lm, maksimalna ukupna snaga sustava 23W, minimalna efikasnost svjetiljke 157 lm/W. Radna temperatura: 0°C - +35°C. Vijek trajanja izvora minimalno 100000 sati L80B10. Stupanj mehaničke zaštite minimalno IP20. Stupanj mehaničke otpornosti IK04. Sa svim potrebnim priborom, priključnim materijalom i elementima. Oznaka u projektu "S7".</t>
  </si>
  <si>
    <t>Tehničke karakteristike:
- Ugradna svjetiljka s direktnom svjetlosnom distribucijom
- Kućište od aluminijskog profila, bijele boje
- Opalni mat difuzor
- Svjetiljka za radna mjesta - suzbijanje bliještanja u svim smjerovima UGR&lt;19
- Elektronička predspojna naprava upravljiva putem DALI protokola
- Dimenzije svjetiljke (DxŠxV): 1150x80x80 [mm]
- Klasa zaštite I
- LED izvor svjetlosti, temperature boje 4000K
- Radni napon 220-240V, 50/60 Hz
- Uzvrat boje minimalno CRI≥80 
- Minimalni izlazni svjetlosni tok 3600lm
- Maksimalna ukupna snaga sustava 23W
- Minimalna efikasnost svjetiljke 157lm/W
- Radna temperatura: 0°C - +35°C
- Vijek trajanja izvora minimalno 100000 sati L80B10
- Stupanj mehaničke zaštite minimalno IP20
- Stupanj mehaničke otpornosti IK04</t>
  </si>
  <si>
    <t>VI.4.6</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</si>
  <si>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Spajanje svjetiljke na napojni kabel pomoću 3-polnog konektora. Standardna svjetiljka dolazi u kompletu s dva 3-polna konektora za spajanje u kontinuiranu svjetlosnu liniju. Dimenzije svjetiljke (DxŠxV): 1686x80x80 [mm]. Klasa zaštite I. LED izvor svjetlosti, radni napon 220-240V, 50-60Hz, temperature boje 4000K, uzvrat boje CRI≥80, minimalnog izlaznog svjetlosnog toka 4100lm, maksimalna ukupna snaga sustava 27W, minimalna efikasnost svjetiljke 152 lm/W. Radna temperatura: 0°C - +35°C. Vijek trajanja izvora minimalno 50000 sati L90B10, 100000 sati L80B10. Stupanj mehaničke zaštite minimalno IP20. Stupanj mehaničke otpornosti IK04. Sa svim potrebnim priborom, priključnim materijalom, početnim 3-polnim konektorom, završnim kapama i elementima. Oznaka u projektu "S8.3".</t>
  </si>
  <si>
    <t>Tehničke karakteristike:
- Ugradna svjetiljka s direktnom svjetlosnom distribucijom
- Kućište od aluminijskog profila, bijele boje
- Opalni mat difuzor
- Svjetiljka za radna mjesta - suzbijanje bliještanja u svim smjerovima UGR&lt;19
- Elektronička predspojna naprava
- Spajanje u kontinuiranu svjetlosnu liniju projektu pomoću 3-polnog konektora
- Dimenzije svjetiljke (DxŠxV): 1686x80x80 [mm]
- Klasa zaštite I
- LED izvor svjetlosti, temperature boje 4000K
- Radni napon 220-240V, 50/60 Hz
- Uzvrat boje minimalno CRI≥80 
- Minimalni izlazni svjetlosni tok 4100lm
- Maksimalna ukupna snaga sustava 27W
- Minimalna efikasnost svjetiljke 152lm/W
- Radna temperatura: 0°C - +35°C
- Vijek trajanja izvora minimalno 50000 sati L90B10
- Vijek trajanja izvora minimalno 100000 sati L80B10
- Stupanj mehaničke zaštite minimalno IP20
- Stupanj mehaničke otpornosti IK04</t>
  </si>
  <si>
    <t>VI.4.7</t>
  </si>
  <si>
    <t>Dobava, montaža i spajanje zidne svjetiljke direktne asimetrične svjetlosne distribucije. Aluminijsko kućište, završne obrade u bijeloj boji. Metalizirani aluminijski reflektor s izvrsnim  refleksijama (&lt;92%). PMMA difuzor. Elektronička predspojna naprava. Svjetiljka prolazno ožičena (5x1,5mm²) i sadrži konektor na krajevima svjetiljke. Početna svjetiljka se spaja u kontinuiranu svjetlosnu liniju na svjetiljku S9.2 prema projektu. CLO (Constant Light Output) - održavanje konstantnog izlaznog svjetlosnog toka za vrijeme trajanja životnog vijeka izvora svjetiljke.  Dimenzije svjetiljke (DxŠxV): 1256x65x65 [mm]. Klasa zaštite I. LED izvor svjetlosti, radni napon 220-240V, 50-60Hz, temperature boje 4000K, uzvrat boje CRI≥80, minimalnog izlaznog svjetlosnog toka 3772lm, maksimalna ukupna snaga sustava 29W, minimalna efikasnost svjetiljke 130 lm/W. Radna temperatura: -25°C - +25°C. Vijek trajanja izvora minimalno 50000 sati L100B50. Stupanj mehaničke zaštite minimalno IP20. Sa svim potrebnim priborom, priključnim materijalom, zidni nosači i elementima. Oznaka u projektu "S9.1".</t>
  </si>
  <si>
    <t>Tehničke karakteristike:
- Zidna svjetiljka s direktnom asimetričnom svjetlosnom distribucijom
- Aluminijsko kućište, bijele boje
- Metalizirani aluminijski reflektor
- PMMA difuzor
- Elektronička predspojna naprava
- Spajanje u kontinuiranu svjetlosnu liniju
- CLO (Constant Light Output) - održavanje konstantnog izlaznog svjetlosnog toka za vrijeme trajanja životnog vijeka izvora svjetiljke
- Dimenzije svjetiljke (DxŠxV): 1256x65x65 [mm]
- Klasa zaštite I
- LED izvor svjetlosti, temperature boje 4000K
- Radni napon 220-240V, 50/60 Hz
- Uzvrat boje minimalno CRI≥80 
- Minimalni izlazni svjetlosni tok 3772lm
- Maksimalna ukupna snaga sustava 29W
- Minimalna efikasnost svjetiljke 130lm/W
- Radna temperatura: -25°C - +25°C
- Vijek trajanja izvora minimalno 50000 sati L100B50
- Stupanj mehaničke zaštite minimalno IP20</t>
  </si>
  <si>
    <t>VI.4.8</t>
  </si>
  <si>
    <t>Dobava, montaža i spajanje zidne svjetiljke direktne asimetrične svjetlosne distribucije. Aluminijsko kućište, završne obrade u bijeloj boji. Metalizirani aluminijski reflektor s izvrsnim  refleksijama (&lt;92%). PMMA difuzor. Elektronička predspojna naprava. Svjetiljka prolazno ožičena (5x1,5mm²) i sadrži konektor na krajevima svjetiljke. Svjetiljka se spaja u kontinuiranu svjetlosnu liniju na svjetiljku S9.1 prema projektu. CLO (Constant Light Output) - održavanje konstantnog izlaznog svjetlosnog toka za vrijeme trajanja životnog vijeka izvora svjetiljke.  Dimenzije svjetiljke (DxŠxV): 1252x65x65 [mm]. Klasa zaštite I. LED izvor svjetlosti, radni napon 220-240V, 50-60Hz, temperature boje 4000K, uzvrat boje CRI≥80, minimalnog izlaznog svjetlosnog toka 3772lm, maksimalna ukupna snaga sustava 29W, minimalna efikasnost svjetiljke 130 lm/W. Radna temperatura: -25°C - +25°C. Vijek trajanja izvora minimalno 50000 sati L100B50. Stupanj mehaničke zaštite minimalno IP20. Sa svim potrebnim priborom, priključnim materijalom, zidni nosači i elementima. Oznaka u projektu "S9.2".</t>
  </si>
  <si>
    <t>Tehničke karakteristike:
- Zidna svjetiljka s direktnom asimetričnom svjetlosnom distribucijom
- Aluminijsko kućište, bijele boje
- Metalizirani aluminijski reflektor
- PMMA difuzor
- Elektronička predspojna naprava
- Spajanje u kontinuiranu svjetlosnu liniju
- CLO (Constant Light Output) - održavanje konstantnog izlaznog svjetlosnog toka za vrijeme trajanja životnog vijeka izvora svjetiljke
- Dimenzije svjetiljke (DxŠxV): 1252x65x65 [mm]
- Klasa zaštite I
- LED izvor svjetlosti, temperature boje 4000K
- Radni napon 220-240V, 50/60 Hz
- Uzvrat boje minimalno CRI≥80 
- Minimalni izlazni svjetlosni tok 3772lm
- Maksimalna ukupna snaga sustava 29W
- Minimalna efikasnost svjetiljke 130lm/W
- Radna temperatura: -25°C - +25°C
- Vijek trajanja izvora minimalno 50000 sati L100B50
- Stupanj mehaničke zaštite minimalno IP20</t>
  </si>
  <si>
    <t>VI.4.9</t>
  </si>
  <si>
    <t>Dobava, montaža i spajanje nadgrade vodotijesne svjetiljke s direktnom simetričnom svjetlosnom distribucijom s malim udiom indirektne distribucije (8%). Kućište svjetiljke glatke površine izrađeno od polikarbonata. Opalni difuzor. Elektronička predspojna naprava. Klasa zaštite I. Dimenzije svjetiljke (DxŠxV): 1200mm x 87mm x 66mm. LED izvor svjetlosti, radni napon 230V/50Hz, temperatura boje 4000K, uzvrat boje minimalno CRI≥80, minimalnog izlaznog svjetlosnog toka 4376 lm, maksimalne snage sustava 28W, minimalna efikasnost svjetiljke 156 lm/W. Radna temperatura: -20°C - +45°C. Vijek trajanja izvora minimalno 50000 sati L80B10. Stupanj mehaničke zaštite minimalno IP65. Stupanj mehaničke otpornosti IK08. Sa svim potrebnim priborom, priključnim materijalom i elementima. Oznaka u projektu "S10".</t>
  </si>
  <si>
    <t xml:space="preserve">Tehničke karakteristike:
- Nadgradna vodotijesna svjetiljka s direktnom simetričnom svjetlosnom distribucijom s malim udiom indirektne distribucije
- Kućište svjetiljke izrađeno od polikarbonata
- Opalni difuzor
- Elektronička predspojna naprava
- Dimenzije svjetiljke (DxŠxV): 1200mm x 87mm x 66mm
- Klasa zaštite I
- LED izvor svjetlosti, temperatura boje 4000K
- Radni napon 230V/50Hz
- Uzvrat boje minimalno CRI≥80
- Minimalni izlazni svjetlosni tok 4376lm
- Maksimalna ukupna snaga sustava 28W
- Minimalna efikasnost svjetiljke 156 lm/W
- Radna temperatura: -20°C - +45°C
- Vijek trajanja izvora minimalno 50000 sati L80B10
- Stupanj mehaničke zaštite minimalno IP65
- Stupanj mehaničke otpornosti minimalno IK08
</t>
  </si>
  <si>
    <t>VI.4.10</t>
  </si>
  <si>
    <t xml:space="preserve">Dobava, montaža i spajanje nadgradne zidne svjetiljke s direktnom (77%) i indirektnom (23%) svjetlosnom distribucijom. Kućište izrađeno od ekstrudiranog aluminijskog profila, krajevi svjetiljke izrađeni od plastike. Mogućnost horizontalne i vertikalne zidne montaže, te stropne. Polikarbonatni opalni difuzor glatke površine. Elektronička predspojna naprava. Klasa zaštite I. Dimenzije svjetiljke (DxŠxV): 600x82x47 [mm]. LED izvor svjetlosti, radni napon 230V/50Hz, temperatura boje 4000K,  uzvrat boje CRI≥80, minimalnog izlaznog svjetlosnog toka 1089lm, maksimalne snage sustava 9W, minimalna efikasnost 121 lm/W. Radna temperatura: 10°C - +35°C. Vijek trajanja izvora minimalno 50000 sati L80B10. Stupanj mehaničke zaštite minimalno IP44. Stupanj mehaničke otpornosti IK02. ENEC certificirana svjetiljka. Sa svim potrebnim priborom, priključnim materijalom i elementima. Oznaka u projektu "S11". </t>
  </si>
  <si>
    <t>VI.4.11</t>
  </si>
  <si>
    <t>Dobava, montaža i spajanje nadgradne svjetiljke s direktnom simetričnom svjetlosnom distribucijom, širine snopa 55°. Cilindrično kućište izrađeno od aluminija u bijeloj boji. Zrcalni plastični reflektor. Klasa zaštite I. Dimenzije svjetiljke (PxV): 90x100 [mm]. LED izvor svjetlosti, radni napon 220-240V, 50-60Hz, maksimalne snage sustava 15 W, temperatura boje 4000 K, uzvrat boje minimalno CRI≥80, minimalnog izlaznog svjetlosnog toka 1280 lm, minimalna efikasnost svjetiljke 85 lm/W. Vijek trajanja izvora minimalno 40000 sati L70B50. Stupanj mehaničke zaštite minimalno IP54. Sa svim potrebnim priborom, priključnim materijalom i elementima. Oznaka u projektu "S12".</t>
  </si>
  <si>
    <t>Tehničke karakteristike:
- Nadgradna svjetiljka s direktnom simetričnom svjetlosnom distribucijom, širine snopa 55°
- Cilindrično kućište izrađeno od aluminija u bijeloj boji
- Zrcalni plastični reflektor
- Klasa zaštite I
- Dimenzije svjetiljke (PxV): 81x200 [mm]
- LED izvor svjetlosti
- Temperatura boje 3000K, uzvrat boje minimalno CRI&gt;80
- Minimalni izlazni svjetlosni tok 1250lm
- Maksimalna ukupna snaga sustava 14W
- Minimalna efikasnost svjetiljke 89 lm/W
- Vijek trajanja izvora minimalno 60000 sati L80B10
- Stupanj mehaničke zaštite minimalno IP54</t>
  </si>
  <si>
    <t>VI.4.12</t>
  </si>
  <si>
    <t>Dobava, montaža i spajanje ugradne svjetiljke direktne svjetlosne distribucije. Kućište izrađeno od aluminija, završne obrade u bijeloj boji otporno na UV zrake. U kompletu s kopčama za ugradnju u spuštene stropove. Elektronička predspojna naprava. Dimenzije svjetiljke (PxV): 220x60 [mm]. Klasa zaštite II. LED izvor svjetlosti, radni napon 220-240V, 50-60Hz, temperature boje 4000K, uzvrat boje CRI≥90, minimalnog izlaznog svjetlosnog toka 2190lm, maksimalna ukupna snaga sustava 21W, minimalna efikasnost svjetiljke 104 lm/W. Vijek trajanja izvora minimalno 50000 sati L80B20. Stupanj mehaničke zaštite minimalno IP44. Stupanj mehaničke otpornosti IK07. Sa svim potrebnim priborom, priključnim materijalom i elementima. Oznaka u projektu "S13".</t>
  </si>
  <si>
    <t>Tehničke karakteristike:
- Ugradna svjetiljka s direktnom svjetlosnom distribucijom
- Kućište od aluminija, bijele boje
- Elektronička predspojna naprava
- Dimenzije svjetiljke (PxV): 220x60 [mm]
- Klasa zaštite II
- LED izvor svjetlosti, temperature boje 4000K
- Radni napon 220-240V, 50/60 Hz
- Uzvrat boje minimalno CRI≥90 
- Minimalni izlazni svjetlosni tok 2190lm
- Maksimalna ukupna snaga sustava 21W
- Minimalna efikasnost svjetiljke 104lm/W
- Vijek trajanja izvora minimalno 50000 sati L80B20
- Stupanj mehaničke zaštite minimalno IP44
- Stupanj mehaničke otpornosti IK07</t>
  </si>
  <si>
    <t>VI.4.13</t>
  </si>
  <si>
    <t>Dobava, montaža i spajanje ugradne svjetiljke direktne svjetlosne distribucije. Kućište izrađeno od aluminija, završne obrade u bijeloj boji otporno na UV zrake. U kompletu s kopčama za ugradnju u spuštene stropove. Elektronička predspojna naprava. Dimenzije svjetiljke (PxV): 245x60 [mm]. Klasa zaštite II. LED izvor svjetlosti, radni napon 220-240V, 50-60Hz, temperature boje 4000K, uzvrat boje CRI≥90, minimalnog izlaznog svjetlosnog toka 3320lm, maksimalna ukupna snaga sustava 32W, minimalna efikasnost svjetiljke 103 lm/W. Vijek trajanja izvora minimalno 50000 sati L80B20. Stupanj mehaničke zaštite minimalno IP44. Stupanj mehaničke otpornosti IK07. Sa svim potrebnim priborom, priključnim materijalom i elementima. Oznaka u projektu "S14".</t>
  </si>
  <si>
    <t>Tehničke karakteristike:
- Ugradna svjetiljka s direktnom svjetlosnom distribucijom
- Kućište od aluminija, bijele boje
- Elektronička predspojna naprava
- Dimenzije svjetiljke (PxV): 245x60 [mm]
- Klasa zaštite II
- LED izvor svjetlosti, temperature boje 4000K
- Radni napon 220-240V, 50/60 Hz
- Uzvrat boje minimalno CRI≥90 
- Minimalni izlazni svjetlosni tok 3320lm
- Maksimalna ukupna snaga sustava 32W
- Minimalna efikasnost svjetiljke 103lm/W
- Vijek trajanja izvora minimalno 50000 sati L80B20
- Stupanj mehaničke zaštite minimalno IP44
- Stupanj mehaničke otpornosti IK07</t>
  </si>
  <si>
    <t>VI.4.14</t>
  </si>
  <si>
    <t>Dobava, montaža i spajanje ugradne svjetiljke direktne svjetlosne distribucije. Kućište izrađeno od aluminija, završne obrade u bijeloj boji. Opalni difuzor. Elektronička predspojna naprava. Dimenzije svjetiljke (PxV): 435x125 [mm]. Klasa zaštite I. LED izvor svjetlosti, radni napon 220-240V, 50-60Hz, temperature boje 4000K, uzvrat boje CRI≥80, minimalnog izlaznog svjetlosnog toka 3230lm, maksimalna ukupna snaga sustava 28W, minimalna efikasnost svjetiljke 115 lm/W. Vijek trajanja izvora minimalno 50000 sati L80B20. Stupanj mehaničke zaštite minimalno IP20. Sa svim potrebnim priborom, priključnim materijalom i elementima. Oznaka u projektu "S15".</t>
  </si>
  <si>
    <t>Tehničke karakteristike:
- Ugradna svjetiljka s direktnom svjetlosnom distribucijom
- Kućište od aluminija, bijele boje
- Opalni difuzor
- Elektronička predspojna naprava
- Dimenzije svjetiljke (PxV): 435x125 [mm]
- Klasa zaštite I
- LED izvor svjetlosti, temperature boje 4000K
- Radni napon 220-240V, 50/60 Hz
- Uzvrat boje minimalno CRI≥80 
- Minimalni izlazni svjetlosni tok 3230lm
- Maksimalna ukupna snaga sustava 28W
- Minimalna efikasnost svjetiljke 115lm/W
- Vijek trajanja izvora minimalno 50000 sati L80B20
- Stupanj mehaničke zaštite minimalno IP20</t>
  </si>
  <si>
    <t>VI.4.15</t>
  </si>
  <si>
    <t>Dobava, montaža i spajanje nadgradne svjetiljke direktne svjetlosne distribucije. Kućište izrađeno od aluminija, završne obrade u bijeloj boji. PMMA opalni difuzor. Elektronička predspojna naprava. Dimenzije svjetiljke (PxV): 400x87 [mm]. Klasa zaštite I. LED izvor svjetlosti, radni napon 220-240V, 50-60Hz, temperature boje 4000K, uzvrat boje CRI≥80, minimalnog izlaznog svjetlosnog toka 3560lm, maksimalna ukupna snaga sustava 30W, minimalna efikasnost svjetiljke 118 lm/W. Vijek trajanja izvora minimalno 50000 sati L80B20. Stupanj mehaničke zaštite minimalno IP54. Sa svim potrebnim priborom, priključnim materijalom i elementima. Oznaka u projektu "S16".</t>
  </si>
  <si>
    <t>Tehničke karakteristike:
- Nadgradna svjetiljka s direktnom svjetlosnom distribucijom
- Kućište od aluminija, bijele boje
- PMMA opalni difuzor
- Elektronička predspojna naprava
- Dimenzije svjetiljke (PxV): 400x87 [mm]
- Klasa zaštite I
- LED izvor svjetlosti, temperature boje 4000K
- Radni napon 220-240V, 50/60 Hz
- Uzvrat boje minimalno CRI≥80 
- Minimalni izlazni svjetlosni tok 3560lm
- Maksimalna ukupna snaga sustava 30W
- Minimalna efikasnost svjetiljke 118lm/W
- Vijek trajanja izvora minimalno 50000 sati L80B20
- Stupanj mehaničke zaštite minimalno IP54</t>
  </si>
  <si>
    <t>VI.4.16</t>
  </si>
  <si>
    <t>Dobava, montaža i spajanje nadgradne svjetiljke direktne svjetlosne distribucije. Kućište izrađeno od aluminija, završne obrade u bijeloj boji. PMMA opalni difuzor. Elektronička predspojna naprava. Dimenzije svjetiljke (PxV): 500x87 [mm]. Klasa zaštite I. LED izvor svjetlosti, radni napon 220-240V, 50-60Hz, temperature boje 4000K, uzvrat boje CRI≥80, minimalnog izlaznog svjetlosnog toka 5420lm, maksimalna ukupna snaga sustava 44W, minimalna efikasnost svjetiljke 122 lm/W. Vijek trajanja izvora minimalno 50000 sati L80B20. Stupanj mehaničke zaštite minimalno IP54. Sa svim potrebnim priborom, priključnim materijalom i elementima. Oznaka u projektu "S17".</t>
  </si>
  <si>
    <t>Tehničke karakteristike:
- Nadgradna svjetiljka s direktnom svjetlosnom distribucijom
- Kućište od aluminija, bijele boje
- PMMA opalni difuzor
- Elektronička predspojna naprava
- Dimenzije svjetiljke (PxV): 500x87 [mm]
- Klasa zaštite I
- LED izvor svjetlosti, temperature boje 4000K
- Radni napon 220-240V, 50/60 Hz
- Uzvrat boje minimalno CRI≥80 
- Minimalni izlazni svjetlosni tok 5420lm
- Maksimalna ukupna snaga sustava 44W
- Minimalna efikasnost svjetiljke 122lm/W
- Vijek trajanja izvora minimalno 50000 sati L80B20
- Stupanj mehaničke zaštite minimalno IP54</t>
  </si>
  <si>
    <t>VI.4.17</t>
  </si>
  <si>
    <t>Dobava, montaža i spajanje zidne svjetiljke s direktnom asimetričnom širokom svjetlosnom distribucijom. Kućište izrađeno od lijevanog aluminija završne obrade u antracit sivoj boji. Mikroprizmatični difuzor od kaljenog stakla. Aluminijski reflektor. Elektronička predspojna naprava. Dimenzije svjetiljke (DxŠxV): 200x102x100 [mm]. Klasa zaštite I. LED izvor svjetlosti, temperatura boje 3000K, uzvrat boje minimalno CRI≥70, minimalnog izlaznog svjetlosnog toka 758 lm, minimalna efikasnost 68 lm/W, maksimalna ukupna snaga sustava 11W. Vijek trajanja izvora minimalno 50000 sati L80B10. Radna temperatura: -20°C do +30°C. Stupanj mehaničke zaštite minimalno IP65. Stupanj mehaničke otpornosti IK06. ENEC certificirana svjetiljka. Sa svim potrebnim priborom, priključnim materijalom i elementima. Oznaka u projektu "S18".</t>
  </si>
  <si>
    <t>VI.4.18</t>
  </si>
  <si>
    <t>Dobava, montaža i spajanje zidne svjetiljke s direktnom asimetričnom  ekstra širokom svjetlosnom distribucijom. Kućište izrađeno od lijevanog aluminija završne obrade u antracit sivoj boji. Ravni stakleni prozirni difuzor. Reflektor od metaliziranog tehnopolimera sa visoko efikasnim zaštitnim tretmanom površine. Elektronička predspojna naprava. Dimenizije svjetiljke (DxŠxV): 220x114x230 [mm]. Klasa zaštite I. LED izvor svjetlosti, temperatura boje 3000K, uzvrat boje minimalno CRI≥80, minimalnog izlaznog svjetlosnog toka 2808 lm, minimalna efikasnost 104 lm/W, maksimalna ukupna snaga sustava 27W. Vijek trajanja izvora minimalno 220000 sati L80B10. Radna temperatura: -40°C do +40°C. Stupanj mehaničke zaštite minimalno IP66. Stupanj mehaničke otpornosti IK07. Sa svim potrebnim priborom, priključnim materijalom i elementima. Oznaka u projektu "S19".</t>
  </si>
  <si>
    <t>Tehničke karakteristike:
- Zidna svjetiljka s direktnom asimetričnom  ekstra širokom svjetlosnom distribucijom
- Kućište izrađeno od aluminija završne obrade u antracit sivoj boji
- Ravni stakleni prozirni difuzor
- Reflektor od metaliziranog tehnopolimera
- Elektronička predspojna naprava
- Dimenizije svjetiljke (DxŠxV): 220x114x230 [mm]
- Klasa zaštite I
- LED izvor svjetlosti, temperature boje 3000K
- Faktor uzvrata boje minimalno CRI≥80
- Maksimalna snaga sustava 27W
- Minimalni izlazni svjetlosni tok 2808lm
- Minimalna efikasnost svjetiljke 104 lm/W
- Radna temperatura: -40°C do 40°C
- Životni vijek izvora minimalno 220000 sati L80B10
- Stupanj mehaničke zaštite minimalno IP66
- Stupanje mehaničke otpornosti IK07</t>
  </si>
  <si>
    <t>VI.4.19</t>
  </si>
  <si>
    <t>Dobava, montaža i spajanje ovjesne svjetiljke direktne svjetlosne distribucije. Kućište izrađeno od aluminijskog profila, završne obrade u bijeloj boji. PMMA opalni mat difuzor. Svjetiljka pogodna za radna mjesta - suzbijanje bliještanja u svim smjerovima UGR&lt;19. Elektronička predspojna naprava upravljiva putem DALI protokola. Svjetiljka se spaja u kontinuiranu svjetlosnu liniju na svjetiljku S20.3 prema projektu. Dimenzije svjetiljke (DxŠxV): 1126x60x80 [mm]. Klasa zaštite I. LED izvor svjetlosti, radni napon 220-240V, 50-60Hz, temperature boje 4000K, uzvrat boje CRI≥80, minimalnog izlaznog svjetlosnog toka 3600lm, maksimalna ukupna snaga sustava 23W, minimalna efikasnost svjetiljke 157 lm/W. Radna temperatura: 0°C - +35°C. Vijek trajanja izvora minimalno 100000 sati L80B10. Stupanj mehaničke zaštite minimalno IP20. Stupanj mehaničke otpornosti IK04. Sa svim potrebnim priborom, priključnim materijalom, ovjesom, završnim kapama i elementima. Oznaka u projektu "S20.1".</t>
  </si>
  <si>
    <t>Tehničke karakteristike:
- Ovjesna svjetiljka s direktnom svjetlosnom distribucijom
- Kućište od aluminijskog profila, bijele boje
- Opalni mat difuzor
- Svjetiljka za radna mjesta - suzbijanje bliještanja u svim smjerovima UGR&lt;19
- Elektronička predspojna naprava upravljiva putem DALI protokola
- Spajanje u kontinuiranu svjetlosnu liniju na svjetiljku S20.3 prema projektu
- Dimenzije svjetiljke (DxŠxV): 1126x60x80 [mm]
- Klasa zaštite I
- LED izvor svjetlosti, temperature boje 4000K
- Radni napon 220-240V, 50/60 Hz
- Uzvrat boje minimalno CRI≥80 
- Minimalni izlazni svjetlosni tok 3600lm
- Maksimalna ukupna snaga sustava 23W
- Minimalna efikasnost svjetiljke 157lm/W
- Radna temperatura: 0°C - +35°C
- Vijek trajanja izvora minimalno 100000 sati L80B10
- Stupanj mehaničke zaštite minimalno IP20
- Stupanj mehaničke otpornosti IK04</t>
  </si>
  <si>
    <t>VI.4.20</t>
  </si>
  <si>
    <t>Dobava, montaža i spajanje ovjesne svjetiljke direktne svjetlosne distribucije. Kućište izrađeno od aluminijskog profila, završne obrade u bijeloj boji. PMMA opalni mat difuzor. Svjetiljka pogodna za radna mjesta - suzbijanje bliještanja u svim smjerovima UGR&lt;19. Elektronička predspojna naprava upravljiva putem DALI protokola. Svjetiljka se spaja u kontinuiranu svjetlosnu liniju na svjetiljku S20.3 prema projektu. Dimenzije svjetiljke (DxŠxV): 1686x60x80 [mm]. Klasa zaštite I. LED izvor svjetlosti, radni napon 220-240V, 50-60Hz, temperature boje 4000K, uzvrat boje CRI≥80, minimalnog izlaznog svjetlosnog toka 5400lm, maksimalna ukupna snaga sustava 35W, minimalna efikasnost svjetiljke 154 lm/W. Radna temperatura: 0°C - +35°C. Vijek trajanja izvora minimalno 100000 sati L80B10. Stupanj mehaničke zaštite minimalno IP20. Stupanj mehaničke otpornosti IK04. Sa svim potrebnim priborom, priključnim materijalom, ovjesom, završnim kapama i elementima. Oznaka u projektu "S20.2".</t>
  </si>
  <si>
    <t>Tehničke karakteristike:
- Ovjesna svjetiljka s direktnom svjetlosnom distribucijom
- Kućište od aluminijskog profila, bijele boje
- Opalni mat difuzor
- Svjetiljka za radna mjesta - suzbijanje bliještanja u svim smjerovima UGR&lt;19
- Elektronička predspojna naprava upravljiva putem DALI protokola
- Spajanje u kontinuiranu svjetlosnu liniju na svjetiljku S20.3 prema projektu
- Dimenzije svjetiljke (DxŠxV): 1686x60x80 [mm]
- Klasa zaštite I
- LED izvor svjetlosti, temperature boje 4000K
- Radni napon 220-240V, 50/60 Hz
- Uzvrat boje minimalno CRI≥80 
- Minimalni izlazni svjetlosni tok 5400lm
- Maksimalna ukupna snaga sustava 35W
- Minimalna efikasnost svjetiljke 154lm/W
- Radna temperatura: 0°C - +35°C
- Vijek trajanja izvora minimalno 100000 sati L80B10
- Stupanj mehaničke zaštite minimalno IP20
- Stupanj mehaničke otpornosti IK04</t>
  </si>
  <si>
    <t>VI.4.21</t>
  </si>
  <si>
    <t>Dobava, montaža i spajanje ovjesne svjetiljke direktne svjetlosne distribucije. Kućište izrađeno od aluminijskog profila, završne obrade u bijeloj boji. PMMA opalni mat difuzor. Svjetiljka pogodna za radna mjesta - suzbijanje bliještanja u svim smjerovima UGR&lt;19. Elektronička predspojna naprava upravljiva putem DALI protokola. Svjetiljka se spaja u kontinuiranu svjetlosnu liniju na svjetiljku S20.1 i S20.2 prema projektu. Dimenzije svjetiljke (DxŠxV): 2246x60x80 [mm]. Klasa zaštite I. LED izvor svjetlosti, radni napon 220-240V, 50-60Hz, temperature boje 4000K, uzvrat boje CRI≥80, minimalnog izlaznog svjetlosnog toka 7200lm, maksimalna ukupna snaga sustava 46W, minimalna efikasnost svjetiljke 157 lm/W. Radna temperatura: 0°C - +35°C. Vijek trajanja izvora minimalno 100000 sati L80B10. Stupanj mehaničke zaštite minimalno IP20. Stupanj mehaničke otpornosti IK04. Sa svim potrebnim priborom, priključnim materijalom, ovjesom, završnim kapama i elementima. Oznaka u projektu "S20.3".</t>
  </si>
  <si>
    <t>Tehničke karakteristike:
- Ovjesna svjetiljka s direktnom svjetlosnom distribucijom
- Kućište od aluminijskog profila, bijele boje
- Opalni mat difuzor
- Svjetiljka za radna mjesta - suzbijanje bliještanja u svim smjerovima UGR&lt;19
- Elektronička predspojna naprava upravljiva putem DALI protokola
- Spajanje u kontinuiranu svjetlosnu liniju na svjetiljku S20.1 i S20.2 prema projektu
- Dimenzije svjetiljke (DxŠxV): 2246x60x80 [mm]
- Klasa zaštite I
- LED izvor svjetlosti, temperature boje 4000K
- Radni napon 220-240V, 50/60 Hz
- Uzvrat boje minimalno CRI≥80 
- Minimalni izlazni svjetlosni tok 7200lm
- Maksimalna ukupna snaga sustava 46W
- Minimalna efikasnost svjetiljke 157lm/W
- Radna temperatura: 0°C - +35°C
- Vijek trajanja izvora minimalno 100000 sati L80B10
- Stupanj mehaničke zaštite minimalno IP20
- Stupanj mehaničke otpornosti IK04</t>
  </si>
  <si>
    <t>VI.4.22</t>
  </si>
  <si>
    <t>Dobava, montaža i spajanje nadgradne svjetiljke direktne svjetlosne distribucije. Kućište izrađeno od aluminijskog profila, završne obrade u bijeloj boji. PMMA opalni mat difuzor. Svjetiljka pogodna za radna mjesta - suzbijanje bliještanja u svim smjerovima UGR&lt;19. Elektronička predspojna naprava upravljiva putem DALI protokola. Svjetiljka se spaja u kontinuiranu svjetlosnu liniju prema projektu. Dimenzije svjetiljke (DxŠxV): 2246x60x80 [mm]. Klasa zaštite I. LED izvor svjetlosti, radni napon 220-240V, 50-60Hz, temperature boje 4000K, uzvrat boje CRI≥80, minimalnog izlaznog svjetlosnog toka 7200lm, maksimalna ukupna snaga sustava 46W, minimalna efikasnost svjetiljke 157 lm/W. Radna temperatura: 0°C - +35°C. Vijek trajanja izvora minimalno 100000 sati L80B10. Stupanj mehaničke zaštite minimalno IP20. Stupanj mehaničke otpornosti IK04. Sa svim potrebnim priborom, priključnim materijalom, nadgradnim kopčama, završnim kapama i elementima. Oznaka u projektu "S20.4".</t>
  </si>
  <si>
    <t>Tehničke karakteristike:
- Nadgradna svjetiljka s direktnom svjetlosnom distribucijom
- Kućište od aluminijskog profila, bijele boje
- Opalni mat difuzor
- Svjetiljka za radna mjesta - suzbijanje bliještanja u svim smjerovima UGR&lt;19
- Elektronička predspojna naprava upravljiva putem DALI protokola
- Spajanje u kontinuiranu svjetlosnu liniju prema projektu
- Dimenzije svjetiljke (DxŠxV): 2246x60x80 [mm]
- Klasa zaštite I
- LED izvor svjetlosti, temperature boje 4000K
- Radni napon 220-240V, 50/60 Hz
- Uzvrat boje minimalno CRI≥80 
- Minimalni izlazni svjetlosni tok 7200lm
- Maksimalna ukupna snaga sustava 46W
- Minimalna efikasnost svjetiljke 157lm/W
- Radna temperatura: 0°C - +35°C
- Vijek trajanja izvora minimalno 100000 sati L80B10
- Stupanj mehaničke zaštite minimalno IP20
- Stupanj mehaničke otpornosti IK04</t>
  </si>
  <si>
    <t>VI.4.23</t>
  </si>
  <si>
    <t>Dobava, montaža i spajanje nadgradne svjetiljke direktne svjetlosne distribucije. Kućište izrađeno od aluminijskog profila, završne obrade u bijeloj boji. PMMA opalni mat difuzor. Svjetiljka pogodna za radna mjesta - suzbijanje bliještanja u svim smjerovima UGR&lt;19. Elektronička predspojna naprava. Svjetiljka se spaja u kontinuiranu svjetlosnu liniju prema projektu. Dimenzije svjetiljke (DxŠxV): 1686x60x80 [mm]. Klasa zaštite I. LED izvor svjetlosti, radni napon 220-240V, 50-60Hz, temperature boje 4000K, uzvrat boje CRI≥80, minimalnog izlaznog svjetlosnog toka 4100lm, maksimalna ukupna snaga sustava 27W, minimalna efikasnost svjetiljke 152 lm/W. Radna temperatura: 0°C - +35°C. Vijek trajanja izvora minimalno 100000 sati L80B10. Stupanj mehaničke zaštite minimalno IP20. Stupanj mehaničke otpornosti IK04. Sa svim potrebnim priborom, priključnim materijalom, nadgradnim kopčama, završnim kapama i elementima. Oznaka u projektu "S21".</t>
  </si>
  <si>
    <t>Tehničke karakteristike:
- Nadgradna svjetiljka s direktnom svjetlosnom distribucijom
- Kućište od aluminijskog profila, bijele boje
- Opalni mat difuzor
- Svjetiljka za radna mjesta - suzbijanje bliještanja u svim smjerovima UGR&lt;19
- Elektronička predspojna naprava
- Spajanje u kontinuiranu svjetlosnu liniju prema projektu
- Dimenzije svjetiljke (DxŠxV): 1686x60x80 [mm]
- Klasa zaštite I
- LED izvor svjetlosti, temperature boje 4000K
- Radni napon 220-240V, 50/60 Hz
- Uzvrat boje minimalno CRI≥80 
- Minimalni izlazni svjetlosni tok 4100lm
- Maksimalna ukupna snaga sustava 27W
- Minimalna efikasnost svjetiljke 152lm/W
- Radna temperatura: 0°C - +35°C
- Vijek trajanja izvora minimalno 100000 sati L80B10
- Stupanj mehaničke zaštite minimalno IP20
- Stupanj mehaničke otpornosti IK04</t>
  </si>
  <si>
    <t>VI.4.24</t>
  </si>
  <si>
    <t>Dobava, montaža i spajanje nadgradne svjetiljke direktne svjetlosne distribucije. Kućište izrađeno od aluminijskog profila, završne obrade u bijeloj boji. PMMA opalni mat difuzor. Svjetiljka pogodna za radna mjesta - suzbijanje bliještanja u svim smjerovima UGR&lt;19. Elektronička predspojna naprava. Dimenzije svjetiljke (DxŠxV): 1126x60x80 [mm]. Klasa zaštite I. LED izvor svjetlosti, radni napon 220-240V, 50-60Hz, temperature boje 4000K, uzvrat boje CRI≥80, minimalnog izlaznog svjetlosnog toka 3600lm, maksimalna ukupna snaga sustava 23W, minimalna efikasnost svjetiljke 157 lm/W. Radna temperatura: 0°C - +35°C. Vijek trajanja izvora minimalno 100000 sati L80B10. Stupanj mehaničke zaštite minimalno IP20. Stupanj mehaničke otpornosti IK04. Sa svim potrebnim priborom, priključnim materijalom, nadgradnim kopčama, završnim kapama i elementima. Oznaka u projektu "S22".</t>
  </si>
  <si>
    <t>Tehničke karakteristike:
- Nadgradna svjetiljka s direktnom svjetlosnom distribucijom
- Kućište od aluminijskog profila, bijele boje
- Opalni mat difuzor
- Svjetiljka za radna mjesta - suzbijanje bliještanja u svim smjerovima UGR&lt;19
- Elektronička predspojna naprava
- Dimenzije svjetiljke (DxŠxV): 1126x60x80 [mm]
- Klasa zaštite I
- LED izvor svjetlosti, temperature boje 4000K
- Radni napon 220-240V, 50/60 Hz
- Uzvrat boje minimalno CRI≥80 
- Minimalni izlazni svjetlosni tok 3600lm
- Maksimalna ukupna snaga sustava 23W
- Minimalna efikasnost svjetiljke 157lm/W
- Radna temperatura: 0°C - +35°C
- Vijek trajanja izvora minimalno 100000 sati L80B10
- Stupanj mehaničke zaštite minimalno IP20
- Stupanj mehaničke otpornosti IK04</t>
  </si>
  <si>
    <t>VI.4.25</t>
  </si>
  <si>
    <t>Dobava, montaža i spajanje ugradne protupanične svjetiljke za osvjetljavanje evakuacijskih površina (open area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promjer 100mm x 37mm. LED izvor svjetla snage 3W. Minimalni svjetlosni tok 375lm. Temperaturno radno područje: 0°C do 40°C. Stupanj mehaničke zaštite minimalno IP20. ENEC certificirana svjetiljka. Sa svim potrebnim priborom, priključnim materijalom i elementima. Oznaka u projektu "EM1".</t>
  </si>
  <si>
    <t>VI.4.26</t>
  </si>
  <si>
    <t>Dobava, montaža i spajanje ugradne protupanične svjetiljke za osvjetljavanje evakuacijskih puteva (corridor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95mm x 95mm x 47,7mm. LED izvor svjetla snage 3W. Minimalni svjetlosni tok 360lm. Temperaturno radno područje: 0°C do 40°C. Stupanj mehaničke zaštite minimalno IP20. ENEC certificirana svjetiljka. Sa svim potrebnim priborom, priključnim materijalom i elementima. Oznaka u projektu "EM2".</t>
  </si>
  <si>
    <t>VI.4.27</t>
  </si>
  <si>
    <t>Dobava, montaža i spajanje ugradne protupanične svjetiljke za osvjetljavanje evakuacijskih površina (open area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95mm x 95mm x 47,7mm. LED izvor svjetla snage 3W. Minimalni svjetlosni tok 390lm. Temperaturno radno područje: 0°C do 40°C. Stupanj mehaničke zaštite minimalno IP20. ENEC certificirana svjetiljka. Sa svim potrebnim priborom, priključnim materijalom i elementima. Oznaka u projektu "EM3".</t>
  </si>
  <si>
    <t>VI.4.28</t>
  </si>
  <si>
    <t>Dobava, montaža i spajanje nadgradne protupanične svjetiljke za osvjetljavanje evakuacijskih površina (open area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132mm x 132mm x 54mm. LED izvor svjetla snage 3W. Minimalni svjetlosni tok 390lm. Temperaturno radno područje: 0°C do 40°C. Stupanj mehaničke zaštite minimalno IP41. ENEC certificirana svjetiljka. Sa svim potrebnim priborom, priključnim materijalom i elementima. Oznaka u projektu "EM4".</t>
  </si>
  <si>
    <t>VI.4.29</t>
  </si>
  <si>
    <t>Dobava, montaža i spajanje ugradne protupanične svjetiljke za osvjetljavanje evakuacijskih izlaza, s digitalno printanim pokazivačem smjera "DOLJE". Kućište od polikarbonata završne obrade u bijeloj boji, sa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100mm x 189mm. Dimenzije piktograma: 300mm x 150mm. LED izvor svjetla snage 2W. Temperaturno radno područje: 0°C do 40°C. Stupanj mehaničke zaštite minimalno IP40. ENEC certificirana svjetiljka. Sa svim potrebnim priborom, kutijom za ugradnu montažu, priključnim materijalom i elementima. Oznaka u projektu "P1".</t>
  </si>
  <si>
    <t>VI.4.30</t>
  </si>
  <si>
    <t>Dobava, montaža i spajanje ugradne protupanične svjetiljke za osvjetljavanje evakuacijskih izlaza, s dvostranim digitalno printanim pokazivačem smjera "LIJEVO/DESNO". Kućište od polikarbonata završne obrade u bijeloj boji, sa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100mm x 189mm. Dimenzije piktograma: 300mm x 150mm. LED izvor svjetla snage 2W. Temperaturno radno područje: 0°C do 40°C. Stupanj mehaničke zaštite minimalno IP40. ENEC certificirana svjetiljka. Sa svim potrebnim priborom, kutijom za ugradnu montažu, priključnim materijalom i elementima. Oznaka u projektu "P2".</t>
  </si>
  <si>
    <t>VI.4.31</t>
  </si>
  <si>
    <t>Dobava, montaža i spajanje nadgradne protupanične svjetiljke za osvjetljavanje evakuacijskih izlaza, s dvostranim digitalno printanim pokazivačem smjera "LIJEVO/DESNO". Kućište od polikarbonata završne obrade u bijeloj boji, sa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72mm x 189mm. Dimenzije piktograma: 300mm x 150mm. LED izvor svjetla snage 2W. Temperaturno radno područje: 0°C do 40°C. Stupanj mehaničke zaštite minimalno IP40. ENEC certificirana svjetiljka. Sa svim potrebnim priborom, priključnim materijalom i elementima. Oznaka u projektu "P3".</t>
  </si>
  <si>
    <t>VI.4.32</t>
  </si>
  <si>
    <t>Dobava, montaža i spajanje nadgradne zidne protupanične svjetiljke za osvjetljavanje evakuacijskih izlaza, s digitalno printanim pokazivačem smjera "DOLJE". Kućište od polikarbonata završne obrade u bijeloj boji, s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57mm x 189mm. Dimenzije piktograma: 300mm x 150mm. LED izvor svjetla snage 2W. Temperaturno radno područje: 0°C do 40°C. Stupanj mehaničke zaštite minimalno IP40. ENEC certificirana svjetiljka. Sa svim potrebnim priborom, priključnim materijalom i elementima. Oznaka u projektu "P4".</t>
  </si>
  <si>
    <t>VI.4.33</t>
  </si>
  <si>
    <t>Dobava, montaža i spajanje nadgradne zidne protupanične svjetiljke za osvjetljavanje evakuacijskih izlaza, s digitalno printanim pokazivačem smjera "DESNO". Kućište od polikarbonata završne obrade u bijeloj boji, s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57mm x 189mm. Dimenzije piktograma: 300mm x 150mm. LED izvor svjetla snage 2W. Temperaturno radno područje: 0°C do 40°C. Stupanj mehaničke zaštite minimalno IP40. ENEC certificirana svjetiljka. Sa svim potrebnim priborom, priključnim materijalom i elementima. Oznaka u projektu "P4.1".</t>
  </si>
  <si>
    <t>VI.4.34</t>
  </si>
  <si>
    <t>Dobava, montaža i spajanje nadgradne zidne protupanične svjetiljke za osvjetljavanje evakuacijskih izlaza, s digitalno printanim pokazivačem smjera "LIJEVO". Kućište od polikarbonata završne obrade u bijeloj boji, s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57mm x 189mm. Dimenzije piktograma: 300mm x 150mm. LED izvor svjetla snage 2W. Temperaturno radno područje: 0°C do 40°C. Stupanj mehaničke zaštite minimalno IP40. ENEC certificirana svjetiljka. Sa svim potrebnim priborom, priključnim materijalom i elementima. Oznaka u projektu "P4.2".</t>
  </si>
  <si>
    <t>VI.4.35</t>
  </si>
  <si>
    <t>Dobava, montaža i spajanje nadgradne zidne protupanične svjetiljke za osvjetljavanje evakuacijskih izlaza, s digitalno printanim pokazivačem smjera "DOLJE". Kućište od polikarbonata završne obrade u bijeloj boji, sa difuzorom od transparentnog pleksiglasa. Elektronska zaštita od potpunog pražnjenja baterije. Udaljenost uočavanja 25m.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(DxŠxV): 276mm x 44mm x 143mm. Dimenzije piktograma: 250mm x 125mm. LED izvor svjetla snage 2W. Temperaturno radno područje: 0°C do 40°C. Stupanj mehaničke zaštite minimalno IP65. ENEC certificirana svjetiljka. Sa svim potrebnim priborom, priključnim materijalom i elementima. Oznaka u projektu "P5".</t>
  </si>
  <si>
    <t>VI.4.36</t>
  </si>
  <si>
    <t>Dobava, montaža i spajanje nadgradne zidne protupanične svjetiljke za osvjetljavanje protupožarne opreme (hidranti, ručni javljači, protupožarni aparati), s digitalno printanim pokazivačem. Kućište od polikarbonata završne obrade u bijeloj boji, s difuzorom od pleksiglasa. Elektronska zaštita od potpunog pražnjenja baterije. Udaljenost uočavanja 30m.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57mm x 187mm. Dimenzije piktograma: 300mm x 150mm. LED izvor svjetla snage 3W. Temperaturno radno područje: 0°C do 40°C. Stupanj mehaničke zaštite minimalno IP40. ENEC certificirana svjetiljka. Sa svim potrebnim priborom, priključnim materijalom i elementima. Oznaka u projektu "EM10"</t>
  </si>
  <si>
    <t>VI.4.37</t>
  </si>
  <si>
    <t>Dobava, montaža i spajanje grijača za rad protupaničnih svjetiljki na niskim temperaturama. Omogućuje rad za hitne slučajeve do -25°C. Kompatibilan s LiFePO4 i s NiCd i Ni-MH baterijama. Mrežno napajanje 230VAC/50Hz, klasa zaštite I. Minimalna ambijentalna temperatura: -25°C. Minimalna temperature baterije: +6°C. Temperatura pokretanja grijača: &lt;10°C. Sa svim potrebnim priborom, priključnim materijalom i elementima.</t>
  </si>
  <si>
    <t xml:space="preserve">Tehničke karakteristike:
- Grijač za rad protupaničnih svjetiljki na niskim temperaturama
- Omogućuje rad svjetiljki na -25°C
- Kompatibilan s LiFePO4 i s NiCd i Ni-MH baterijama
- Mrežno napajanje 230VAC/50Hz
- Klasa zaštite I
- Minimalna ambijentalna temperatura: -25°C
- Minimalna temperature baterije: +6°C
- Temperatura pokretanja grijača: &lt;10°C
</t>
  </si>
  <si>
    <t>VI.4.38</t>
  </si>
  <si>
    <t>VI.4.39</t>
  </si>
  <si>
    <t xml:space="preserve">Programiranje i adresiranje, te puštanje u rad nadzornog sustava nužne rasvjete. 
Izrada projekta dispozicije opreme i plana adresiranja. Usklađivanje specificirane opreme sa strujnim shemama i tlocrtima. </t>
  </si>
  <si>
    <t>VI.4.40</t>
  </si>
  <si>
    <t>Dobava, montaža i spajanje dimera za 20 DALI ili DSI uređaja. Uređaj radi na DALI broadcast modu. 4 scene, s razinama od 100%, 75%, 50% i 25% standardno; uz mogućnost reprogramiranja razine rasvijetljenosti pojedinih scena. Jednostavno rukovanje i upravljanje. Kućište plastično, završne obrade u bijeloj boji. Dimenzije: 86mm x 86mm x 13mm. Mogućnost ugradnje u standardnu kutiju. Potrošnja: 528mW u radu, 523mW isključena. Dopuštena ambijentalna temperatura: od -10 do +35 °C. Sa svim potrebnim priborom, priključnim materijalom i elementima.</t>
  </si>
  <si>
    <t xml:space="preserve">Tehničke karakteristike:
- Dimer za 20 DALI ili DSI uređaja
- Uređaj radi na DALI broadcast modu. 4 scene, s razinama od 100%, 75%, 50% i 25% standardno; uz mogućnost reprogramiranja razine rasvijetljenosti pojedinih scena
- Kućište plastično, završne obrade u bijeloj boji
- Dimenzije: 86mm x 86mm x 13mm
- Mogućnost ugradnje u standardnu kutiju
- Potrošnja: 528mW u radu, 523mW isključena
- Dopuštena ambijentalna temperatura: od -10 do +35 °C
</t>
  </si>
  <si>
    <t>VI.4.41</t>
  </si>
  <si>
    <t>Dobava, montaža i spajanje stropnog ugradnog detektora prisutnosti s povećanim radijusom detekcije, detekcija 360°, napon napajanja 110-240V AC, 50/60Hz,  pokrivenost 78m² pri visini montaže 2.5m. Maksimalna preporučena visina montaže 5m. Raspon: maksimalno promjer 10m poprečno, maksimalno promjer 6m prema, maksimalno 4m malih pokreta (pri visini 2.5m). Vrijeme praćenja: 15s do 30 min. Raspon foto-osjetljivosti: 10 lx do 2000 lx. Klasa zaštite II. Kućište od ABS plastike i polikarbonata, bijele boje. Stupanj mehaničke zaštite IP20. Ručno upravljanje putem tipkala. Ručno programiranje ili putem daljinskog upravljača u kompletu sa daljinskim upravljačem. Dimenzije promjer 80mm x 85mm. Sa svim potrebnim priborom, priključnim materijalom i elementima.</t>
  </si>
  <si>
    <t>Tehničke karakteristike:
- Ugradni detektor prisutnosti s povećanim radijusom detekcije, detekcija 360°
- Napon napajanja 110-240V AC, 50/60Hz
- Pokrivenost 78m² pri visini montaže 2.5m
- Maksimalna preporučena visina montaže 5m
- Raspon: maksimalno promjer 10m poprečno, maksimalno promjer 6m prema, maksimalno 4m malih pokreta (pri visini 2.5m)
- Vrijeme praćenja: 15s do 30 min
- Raspon foto-osjetljivosti: 10 lx do 2000 lx
- Klasa zaštite II
- Kućište od ABS plastike i polikarbonata, bijele boje
- Stupanj mehaničke zaštite minimalno IP20
- Mogućnost ručnog upravljanje putem tipkala
- Ručno programiranje ili putem daljinskog upravljača
- Dimenzije promjer 80mm x 85mm</t>
  </si>
  <si>
    <t>VI.4.42</t>
  </si>
  <si>
    <t>Dobava, montaža i spajanje stropnog ugradnog detektora pokreta s povećanim radijusom detekcije, detekcija 360°, napon napajanja 110-240V AC, 50/60Hz, pokrivenost 250m² pri visini montaže 2.5m. Raspon: maksimalno promjer 40m x 5m poprečno, maksimalno promjer 20m x 3m prema (pri visini 2.5m). Vrijeme praćenja: 15s do 30 min. Raspon foto-osjetljivosti: 10 lx do 2000 lx. Klasa zaštite II. Kućište od ABS plastike i polikarbonata, bijele boje. Stupanj mehaničke zaštite IP23. Ručno upravljanje putem tipkala. Ručno programiranje ili putem daljinskog upravljača u kompletu sa daljinskim upravljačem. Dimenzije promjer 106mm x 90mm. Sa svim potrebnim priborom, priključnim materijalom i elementima.</t>
  </si>
  <si>
    <t>Tehničke karakteristike:
- Ugradni detektor pokreta s povećanim radijusom detekcije, detekcija 360°
- Napon napajanja 110-240V AC, 50/60Hz
- Pokrivenost 250m² pri visini montaže 2.5m
- Raspon: maksimalno promjer 40m x 5m poprečno, maksimalno promjer 20m x 3m prema (pri visini 2.5m)
- Vrijeme praćenja: 15s do 30 min
- Raspon foto-osjetljivosti: 10 lx do 2000 lx
- Klasa zaštite II
- Kućište od ABS plastike i polikarbonata, bijele boje
- Stupanj mehaničke zaštite minimalno IP20
- Mogućnost ručnog upravljanje putem tipkala
- Ručno programiranje ili putem daljinskog upravljača
- Dimenzije promjer 106mm x 90mm</t>
  </si>
  <si>
    <t>VI.4.43</t>
  </si>
  <si>
    <t>Dobava, montaža i spajanje stropnog nadgradnog detektora pokreta s povećanim radijusom detekcije, detekcija 360°, napon napajanja 110-240V AC, 50/60Hz, pokrivenost 250m² pri visini montaže 2.5m. Raspon: maksimalno promjer 40m x 5m poprečno, maksimalno promjer 20m x 3m prema (pri visini 2.5m). Vrijeme praćenja: 15s do 30 min. Raspon foto-osjetljivosti: 10 lx do 2000 lx. Klasa zaštite II. Kućište od ABS plastike i polikarbonata, bijele boje. Stupanj mehaničke zaštite IP44. Ručno upravljanje putem tipkala. Ručno programiranje ili putem daljinskog upravljača u kompletu sa daljinskim upravljačem. Dimenzije promjer 109mm x 65mm. Sa svim potrebnim priborom, priključnim materijalom i elementima.</t>
  </si>
  <si>
    <t>Tehničke karakteristike:
- Nadgradni detektor pokreta s povećanim radijusom detekcije, detekcija 360°
- Napon napajanja 110-240V AC, 50/60Hz
- Pokrivenost 250m² pri visini montaže 2.5m
- Raspon: maksimalno promjer 40m x 5m poprečno, maksimalno promjer 20m x 3m prema (pri visini 2.5m)
- Vrijeme praćenja: 15s do 30 min
- Raspon foto-osjetljivosti: 10 lx do 2000 lx
- Klasa zaštite II
- Kućište od ABS plastike i polikarbonata, bijele boje
- Stupanj mehaničke zaštite minimalno IP44
- Mogućnost ručnog upravljanje putem tipkala
- Ručno programiranje ili putem daljinskog upravljača
- Dimenzije promjer 109mm x 65mm</t>
  </si>
  <si>
    <t>SOS centrala  komplet sa pripremom za podžbuknu montažu ( kutija za 4 modula ) s mogučnošću udaljenog nadzora</t>
  </si>
  <si>
    <t xml:space="preserve">UKUPNO VI.5.  SOS  INSTALACIJA </t>
  </si>
  <si>
    <t>Dobava i montaža podnih kutija , kučišta 170x260x65 mm, ugradne dimenzije 140x230 mm,  dubine max 75 mm, debljina podne obloge do 8 mm, za ugradnju 1 x 6 modularnih elemenata</t>
  </si>
  <si>
    <t>Dobava i montaža podnih kutija , kučišta 170x260x65 mm, ugradne dimenzije 140x230 mm,  dubine max 75 mm, debljina podne obloge do 8 mm, za ugradnju 1 x 12 modularnih elemenata</t>
  </si>
  <si>
    <t>2x[4x(FG160R16 1x185mm²)]
+ FG160R16 1x185mm²</t>
  </si>
  <si>
    <t>[4x(FG160R16 1x120mm²)]
+ FG160R16 1x95mm²</t>
  </si>
  <si>
    <t>4x(FG160R16 1x50mm²)
+ FG160R16 1x35mm²</t>
  </si>
  <si>
    <t>FG160R16 5x35mm²</t>
  </si>
  <si>
    <t>FG160R16 5x10mm²</t>
  </si>
  <si>
    <t>FG160R16 3x4mm²</t>
  </si>
  <si>
    <t>FG160R16 5x6 mm2</t>
  </si>
  <si>
    <t>NYM-J 5x2.5 mm2</t>
  </si>
  <si>
    <t>NYM-J 3x2.5 mm2</t>
  </si>
  <si>
    <t>NYM-J 3x1.5 mm2</t>
  </si>
  <si>
    <t>NYM-J 5x1.5 mm2</t>
  </si>
  <si>
    <t>NYM-J 4x1.5 mm2</t>
  </si>
  <si>
    <t>P/F-Y 1x16mm2</t>
  </si>
  <si>
    <t>NHXMH-J 3x1,5 mm²</t>
  </si>
  <si>
    <t>LiYCY 2x1,5mm2</t>
  </si>
  <si>
    <t xml:space="preserve">prekidač P/Ž  izmjenični 10A </t>
  </si>
  <si>
    <t xml:space="preserve">prekidač P/Ž  križni 10A </t>
  </si>
  <si>
    <t>tipkalo P/Ž 10A</t>
  </si>
  <si>
    <t>DALI ACU element</t>
  </si>
  <si>
    <t xml:space="preserve"> 3x utičnica jednofazna 16A P/Ž+ RJ45</t>
  </si>
  <si>
    <t>utičnica jednofazna 16A P/Ž + 3x RJ45</t>
  </si>
  <si>
    <t>dvostruka utičnica 2P+PE sa zaštitnim poklopcem</t>
  </si>
  <si>
    <t>utičnica 2P+PE + 1x RJ45</t>
  </si>
  <si>
    <t>dvostruka utičnica 2P+PE + 2x RJ45</t>
  </si>
  <si>
    <t>utičnica trofazna 32A N/Ž</t>
  </si>
  <si>
    <t>utičnica jednofazna 16A N/Ž</t>
  </si>
  <si>
    <t xml:space="preserve"> - krovna hvataljka visine 3m s komplet spojnim priborom</t>
  </si>
  <si>
    <t>Traka pocinčana FeZn 40 x 4</t>
  </si>
  <si>
    <t xml:space="preserve">Komplet zidni mjerni rastavni spoj </t>
  </si>
  <si>
    <t xml:space="preserve"> Ormar ŠVD 800x2000x800, 42U
1× prednja vrata perforirana jednokrilna 180°
1× stražnja vrata perforirana dvokrilna 180°
1× krovna ploča modularna za uvod kabela i otvor za ventilator
2× 19" nosači podesivi po dubini sa visinskim oznakama "Unita"
4× odstojnik za pasivno hlađenje
1× uzemljenje
50× M5 kavezna matica
50× M5 vijak
Nosivost: 1500 kg.
Boja: RAL 7035 okvir i paneli
RAL 9005 unutarnja instalacija
Certifikati: UL/ cUL</t>
  </si>
  <si>
    <t xml:space="preserve"> vertikalni kabelski kanal, 42U</t>
  </si>
  <si>
    <t xml:space="preserve"> NOSAČ PODNIH PLOČA 800mm</t>
  </si>
  <si>
    <t>pak</t>
  </si>
  <si>
    <t xml:space="preserve"> PODNA PLOČA 800×250mm</t>
  </si>
  <si>
    <t xml:space="preserve"> PODNA PLOČA 800×100mm</t>
  </si>
  <si>
    <t xml:space="preserve"> BOČNE STRANICE PODNOŽJA 100x800, PAK=2</t>
  </si>
  <si>
    <t xml:space="preserve"> PODNOŽJE 800x100, PREDNJE/STRAŽNJE, PAK=2</t>
  </si>
  <si>
    <t>BOČNE STRANE 2000x800, PLUG-TYPE</t>
  </si>
  <si>
    <t xml:space="preserve"> 1U kavezni okvir s 3 matice za 19", M5, pak=24</t>
  </si>
  <si>
    <t xml:space="preserve"> VIJAK M5×16,pak=50</t>
  </si>
  <si>
    <t>Napojna letva 19", 7x220V Šuko, bez prekidača, s montažom utikača</t>
  </si>
  <si>
    <t xml:space="preserve"> 19" Razvlačiva polica 600-900mm
Visina: 1 U
Nosivost: 100 Kg
Boja: RAL 9005</t>
  </si>
  <si>
    <t xml:space="preserve"> horizontala vodilica kabela, 19", 1U</t>
  </si>
  <si>
    <t>panel  50 x cat3 telefon/ISDN</t>
  </si>
  <si>
    <t>3</t>
  </si>
  <si>
    <t xml:space="preserve"> FO panel, 24xLC Duplex, 19", 1U</t>
  </si>
  <si>
    <t>6</t>
  </si>
  <si>
    <t xml:space="preserve"> LC/LC Duplex SingleMode adapter</t>
  </si>
  <si>
    <t>209</t>
  </si>
  <si>
    <t xml:space="preserve"> LC SingleMode "pigtail", 8/125 µm, OS2</t>
  </si>
  <si>
    <t>48-port panel, Cat.6A/s, 19", 1U</t>
  </si>
  <si>
    <t>8</t>
  </si>
  <si>
    <t>ostali spojni, vezni i potrošni materijal</t>
  </si>
  <si>
    <t>pšl</t>
  </si>
  <si>
    <r>
      <t xml:space="preserve">Zidni komunikacijski ormar za ugradnju telekomunikacijske i informatičke opreme, oznake </t>
    </r>
    <r>
      <rPr>
        <b/>
        <sz val="10"/>
        <rFont val="Arial"/>
        <family val="2"/>
        <charset val="238"/>
      </rPr>
      <t>"KO-UR"</t>
    </r>
    <r>
      <rPr>
        <sz val="10"/>
        <rFont val="Arial"/>
        <family val="2"/>
        <charset val="238"/>
      </rPr>
      <t>, zidni komunikacijski ormar  600x646x450, 19", 12U   sa staklenim prednjim vratima i bravicom, s ventilacijskim prorezima i otvorima za ulaz kabela, s odvojivim bočnim stranicama i otvorima za ugradnju ventilatora u krovu, 19” prednjim nosačima za montažu opreme prema normi IEC 60297, s priborom za uzemljenje svih metalnih dijelova na zajedničku sabirnicu, te sljedećom opremom:</t>
    </r>
  </si>
  <si>
    <t xml:space="preserve">19" vodilica kabela s 5 metalnih prstena, 1U, </t>
  </si>
  <si>
    <t xml:space="preserve">Prespojni panel za 48 priključna RJ45 modula, sa stražnjim držačem kabela, </t>
  </si>
  <si>
    <t xml:space="preserve"> utični modul RJ45 cat.6 oklopljen (SFA) kao </t>
  </si>
  <si>
    <t>priključna napojna letva 19” sa 7×230V/16A utičnica, prekidačem i prenaponskom zaštitom</t>
  </si>
  <si>
    <t xml:space="preserve">19" fiksna polica do 50kg, dubine 350mm, 1U, niskoprofilna, </t>
  </si>
  <si>
    <t>Sve komplet s ispitivanjem i puštanjem u rad.</t>
  </si>
  <si>
    <t>Dobava, isporuka, upuhivanje kroz zaštitne mikrocijevi i spajanje na oba kraja svjetlovodnog kabela U-DQ(ZN)BH 12 niti SM.</t>
  </si>
  <si>
    <t>VI.8.4.</t>
  </si>
  <si>
    <t>Dobava, isporuka, polaganje i spajanje na oba kraja UTP cat 6 kabela, bezhalogena, 4 x 2 x AWG23</t>
  </si>
  <si>
    <t>VI.8.5.</t>
  </si>
  <si>
    <t>Dobava, polaganje kroz postojeću infrastrukturu od PAV V do PAV III, i spajanje kabela TK59-150 150x4x0.4 komunikacijskog kabela</t>
  </si>
  <si>
    <t>VI.8.6.</t>
  </si>
  <si>
    <t>Mjerenje i izdavanje certifikata o izvršenom mjerenju kvalitete instaliranih UTP  i svjetlovodnih veza</t>
  </si>
  <si>
    <t>UKUPNO VI.8.  INSTALACIJA STRUKTURNOG KABLIRANJA</t>
  </si>
  <si>
    <t>Napomena: sustav multimedije isporučuje se komplet sa svim potrebnim   isntalacijskim  i spojni priborom, i kabelima za spajanje elemenata sustava.</t>
  </si>
  <si>
    <t>VI.9.1</t>
  </si>
  <si>
    <t>Laser-fosfor LCD video/data projektor</t>
  </si>
  <si>
    <t>Svjetlina: min 8000 lm</t>
  </si>
  <si>
    <t>Laser-fosfor izvor svjetlosti</t>
  </si>
  <si>
    <t>RGB Rezolucija: min. 1920 x 1200</t>
  </si>
  <si>
    <t>Chip: 3x LCD, dijagonala najmanje 19,3mm</t>
  </si>
  <si>
    <t>Omjer dometa standardne optike najmanje od 1,6:1 do 2,8:1</t>
  </si>
  <si>
    <t>Optika postavljena u simetrali kučišta projektora</t>
  </si>
  <si>
    <t>Pomak optike od simetrale: vertikalno min +60% do -60%; horizontalno min +30% do -30%</t>
  </si>
  <si>
    <t>Vertikalna korekcija trapezoidne pogreške: min +/- 25˚</t>
  </si>
  <si>
    <t>Horizontalna korekcija trapezoidne pogreške: min +/- 30˚</t>
  </si>
  <si>
    <t>Konektori, najmanje:</t>
  </si>
  <si>
    <r>
      <t xml:space="preserve">-    2x </t>
    </r>
    <r>
      <rPr>
        <i/>
        <sz val="10"/>
        <rFont val="Arial"/>
        <family val="2"/>
        <charset val="238"/>
      </rPr>
      <t>RGB IN</t>
    </r>
  </si>
  <si>
    <r>
      <t xml:space="preserve">-    2x </t>
    </r>
    <r>
      <rPr>
        <i/>
        <sz val="10"/>
        <rFont val="Arial"/>
        <family val="2"/>
        <charset val="238"/>
      </rPr>
      <t>HDMI IN</t>
    </r>
  </si>
  <si>
    <r>
      <t xml:space="preserve">-    </t>
    </r>
    <r>
      <rPr>
        <i/>
        <sz val="10"/>
        <rFont val="Arial"/>
        <family val="2"/>
        <charset val="238"/>
      </rPr>
      <t>RJ45 - video (HDBaseT kompatibilan)</t>
    </r>
  </si>
  <si>
    <r>
      <t xml:space="preserve">-    </t>
    </r>
    <r>
      <rPr>
        <i/>
        <sz val="10"/>
        <rFont val="Arial"/>
        <family val="2"/>
        <charset val="238"/>
      </rPr>
      <t>video IN</t>
    </r>
  </si>
  <si>
    <r>
      <t xml:space="preserve">-    </t>
    </r>
    <r>
      <rPr>
        <i/>
        <sz val="10"/>
        <rFont val="Arial"/>
        <family val="2"/>
        <charset val="238"/>
      </rPr>
      <t>Serial D9 ulaz i izlaz (prolaz)</t>
    </r>
  </si>
  <si>
    <r>
      <t xml:space="preserve">-    </t>
    </r>
    <r>
      <rPr>
        <i/>
        <sz val="10"/>
        <rFont val="Arial"/>
        <family val="2"/>
        <charset val="238"/>
      </rPr>
      <t>Žična/bežična daljinska kontrola i upravljanje</t>
    </r>
  </si>
  <si>
    <r>
      <t xml:space="preserve">-    </t>
    </r>
    <r>
      <rPr>
        <i/>
        <sz val="10"/>
        <rFont val="Arial"/>
        <family val="2"/>
        <charset val="238"/>
      </rPr>
      <t>LAN 10Base-T/100Base-TX  – nadzor putem web-sučelja</t>
    </r>
  </si>
  <si>
    <r>
      <t xml:space="preserve">-    </t>
    </r>
    <r>
      <rPr>
        <i/>
        <sz val="10"/>
        <rFont val="Arial"/>
        <family val="2"/>
        <charset val="238"/>
      </rPr>
      <t xml:space="preserve">USB </t>
    </r>
  </si>
  <si>
    <t>Ugrađen zvučnik, najmanje 10W</t>
  </si>
  <si>
    <t>Buka: najviše 35dB u normalnom modu rada</t>
  </si>
  <si>
    <t>Mogućnost slanja alarmnih poruka u centralni sustav</t>
  </si>
  <si>
    <t>Mogućnost montaže projektora u portret mod rada (vertikalno ljevo-desno-gore-dole); mogućnost postavljanja projektora pod bilo kojim kutem</t>
  </si>
  <si>
    <t>Boja: bijela</t>
  </si>
  <si>
    <t>Dimenzije max: 560 x 210 x 450 mm</t>
  </si>
  <si>
    <t>Masa: max. 17,5 kg</t>
  </si>
  <si>
    <t>VI.9.2</t>
  </si>
  <si>
    <t>Zidno elektromotorno platno</t>
  </si>
  <si>
    <t>sa sučeljem za upravljanje</t>
  </si>
  <si>
    <t>Podesivi krajnji kontakti</t>
  </si>
  <si>
    <t>Dimenzija platna: cca 500 x 320 cm</t>
  </si>
  <si>
    <t>Platno: pojačanje min 1,2; vatrootporno</t>
  </si>
  <si>
    <t>VI.9.3</t>
  </si>
  <si>
    <t>Prezentacijski preklopnik</t>
  </si>
  <si>
    <t>Lokalni ulazi: najmanje 2 x RGB, RGBcvS, komponentni, S-video, kompozitni, 4 x HDMI</t>
  </si>
  <si>
    <t>Ulazi s udaljene lokacije: najmanje 2 x HDBaseT (do najmanje 100m)</t>
  </si>
  <si>
    <t>Video izlazi: najmanje 2 x HDMI / DVI</t>
  </si>
  <si>
    <t>Izlazi na udaljenu lokaciju: najmanje 1 x HDBaseT (do najmanje 100m)</t>
  </si>
  <si>
    <t>Audio ulazi: najmanje 8 x linijski (simetrični i asimetrični), 3 x mic/line (simetrični i asimetrični), 2 x stereo, "de-embed"-an audio iz HDMI signala</t>
  </si>
  <si>
    <t>Audio izlazi: najmanje 1 x stereo</t>
  </si>
  <si>
    <t>Frekvencijski raspon (±0,5 dB): najmanje 20 Hz – 20kHz</t>
  </si>
  <si>
    <t>Upravljanje: RS-232, USB-B</t>
  </si>
  <si>
    <t>Potrošnja: najviše 44W</t>
  </si>
  <si>
    <t>BTU/h: najviše 125</t>
  </si>
  <si>
    <t>Buka ventilatora: najviše 38 dB(A)</t>
  </si>
  <si>
    <t>Dimenzije: najviše 19"/1RU</t>
  </si>
  <si>
    <t>Pribor za montažu u komunikacijski ormar</t>
  </si>
  <si>
    <t>VI.9.4</t>
  </si>
  <si>
    <t>HDMI odašiljač za ugradnju</t>
  </si>
  <si>
    <t xml:space="preserve">Minijaturnih dimenzija (VxŠxD): maksimalno 7,5 cm x 4,5 cm W x 5 cm </t>
  </si>
  <si>
    <t>Za prijenos HDMI i audio signala preko CAT 5 STP kabela na udaljenosti do najmanje 100m</t>
  </si>
  <si>
    <t xml:space="preserve">Prijenos najmanje: 2560x1600, 1080p/60 Deep Color i 4K signala </t>
  </si>
  <si>
    <t>Konektori: RJ45, HDMI ulaz, analog audio ulaz, feniks za RS232, napajanje</t>
  </si>
  <si>
    <t>VI.9.5</t>
  </si>
  <si>
    <t>Bežični prezentacijski sustav</t>
  </si>
  <si>
    <t>Omogućava sudionicima sastanka dijeljenje sadržaja ekrana vlastitog računala na centralni prezentacijski ekran koristeći USB tipkala te povezivanje s videokonferencijskom platformom.</t>
  </si>
  <si>
    <t>Sadrži: bazu i minimalno 2 USB tipkala</t>
  </si>
  <si>
    <t>Izlazna rezolucija: min 3840x2160</t>
  </si>
  <si>
    <t>Broj istovremenih veza: min  2</t>
  </si>
  <si>
    <t>Broj istovremenih prikaza na ekranu: min 2</t>
  </si>
  <si>
    <t>Nepotrebna instalacija</t>
  </si>
  <si>
    <t>Bežična tehnologija 2,4GHz i 5GHz</t>
  </si>
  <si>
    <t>Dimenzije: najviše: 140 mm x 140 mm x 40 mm</t>
  </si>
  <si>
    <t>Potrošnja: max. 50W</t>
  </si>
  <si>
    <t xml:space="preserve">Potrošnja na čekanju: max. 8W </t>
  </si>
  <si>
    <t>VI.9.6</t>
  </si>
  <si>
    <t>Elektromotorni zoom: najmanje 12 x optički</t>
  </si>
  <si>
    <t>Video izlaz: 3G-SDI i HDMI, IP streaming</t>
  </si>
  <si>
    <t>Kut pomaka: horizontalno najmanje +/-170° (Pan), vertikalno najmanje +90°/-20° (Tilt)</t>
  </si>
  <si>
    <t>Najveća brzina pomaka: najmanje 300°/s pan i 300°/s tilt</t>
  </si>
  <si>
    <t>Mogućnost streamanja preko IP-a, NDI kompatibilno</t>
  </si>
  <si>
    <t>Dimenzije: najviše 160 x 180 x 205 mm</t>
  </si>
  <si>
    <t>Masa: najviše 2 kg</t>
  </si>
  <si>
    <t>VI.9.7</t>
  </si>
  <si>
    <t xml:space="preserve">Računalo </t>
  </si>
  <si>
    <t>Procesor: min 6 jezgri, međuspremnik minimalno 12MB, brzina sabirnice minimalno 4GT/s</t>
  </si>
  <si>
    <t>Radna memorije: min 8GB (proširivo do minimalno 64GB)</t>
  </si>
  <si>
    <t>Memorija: min 120GBSSD</t>
  </si>
  <si>
    <t>Operativni sustav</t>
  </si>
  <si>
    <t>Dimenzije: max 120x120x55mm</t>
  </si>
  <si>
    <t>Izlazi za najmanje 2 ekrana (HDMI, USB-C, DP ili DVI) i audio izlaz</t>
  </si>
  <si>
    <t>Mrežna kartica</t>
  </si>
  <si>
    <t>VI.9.8</t>
  </si>
  <si>
    <t>Kolonski zvučnički sustav</t>
  </si>
  <si>
    <t>Frekvencijski raspon: min   60 Hz – 20 kHz</t>
  </si>
  <si>
    <t>Područje pokrivanja: 150°H x 25°V (Narrow Mode); 150°H x 45°V (Broad Mode)</t>
  </si>
  <si>
    <t>Snaga (na 8Ω): 500W</t>
  </si>
  <si>
    <t>SPL: min 123dB (129 vršno)</t>
  </si>
  <si>
    <t>Komponente: 16 x 25mm, 4 x 130mm</t>
  </si>
  <si>
    <t>Zaštitni standardi: IP-54 (IEC529), otpornost na UV zrake, vlagu i slani zrak</t>
  </si>
  <si>
    <t>Pribor: zidni nosač sa mogučnošću podešavanja kuta  ±15°</t>
  </si>
  <si>
    <t>Dimenzije: max.  700 x 170 x 240 mm (V x Š x D)</t>
  </si>
  <si>
    <t>Masa: max.   9,5 kg</t>
  </si>
  <si>
    <t>VI.9.9</t>
  </si>
  <si>
    <t>Dvokanalno pojačalo snage</t>
  </si>
  <si>
    <t>Izlazna snaga: najmanje 2x300W @ 100V-70V-4ohm-8ohm</t>
  </si>
  <si>
    <t>Integrirani digitalni audio procesor: (matrica, ulazno i izlazno kašnjenje, ulazni i izlazni EQ, limiter)</t>
  </si>
  <si>
    <t>GPIO sučelje za upravljanje, pozivanje scena i slično</t>
  </si>
  <si>
    <t>Ekran na prednjem panelu za upravljanje</t>
  </si>
  <si>
    <t xml:space="preserve">Signalizacija prisutnosti signala i izobličenja; </t>
  </si>
  <si>
    <t>LCD signalizacija stanja</t>
  </si>
  <si>
    <t>Zračno hlađenje ventilatorom; automatski osigurač;</t>
  </si>
  <si>
    <t>VI.9.10</t>
  </si>
  <si>
    <t>Digitalni dvokanalni bežični prijamnik</t>
  </si>
  <si>
    <t>Digitalni dvokanalni prijemnik s najmanje dva antenska ulaza i dvije antene</t>
  </si>
  <si>
    <t xml:space="preserve">Frekv.pojas prijenosa min. 470–937.5 MHz, </t>
  </si>
  <si>
    <t>24-bitna digitalizacija, raspon 20Hz do 20kHz</t>
  </si>
  <si>
    <t>Dinamički raspon min. 118 dB</t>
  </si>
  <si>
    <t>Audio i RF LED pokazivači s "peak" indikatorom</t>
  </si>
  <si>
    <t>Podesivo pojačanje najmanje raspona min. 60 dB</t>
  </si>
  <si>
    <t>Automatsko pretraživanje i skeniranje slobodnih frekvencija</t>
  </si>
  <si>
    <t>Sinkronizacija pritiskom na jednu tipku</t>
  </si>
  <si>
    <t>Ethernet komunikacija, software za podešavanj i nadzor</t>
  </si>
  <si>
    <t>MIC/LINE XLR i 6,3mm izlazi</t>
  </si>
  <si>
    <t>Dimenzije prijemnika: 19"/1HE montaža</t>
  </si>
  <si>
    <t>VI.9.11</t>
  </si>
  <si>
    <t>Digitalni bežični ručni predajnik s mikrofonskom kapsulom</t>
  </si>
  <si>
    <t>Dinamička mikrofonska kapsula</t>
  </si>
  <si>
    <t>Superkardioidna karakteristika</t>
  </si>
  <si>
    <t>Odaberiva izlazna RF snaga: najmanje 1 i 10 mW</t>
  </si>
  <si>
    <t>Najmanje 8 sati neprekidne uporabe s 2 x AA alkalnim baterijama</t>
  </si>
  <si>
    <t>litij-ionska punjiva baterija omogućuje do najmanje 8 sati neprekidne uporabe i izvještava o preostalom vremenu rada</t>
  </si>
  <si>
    <t>Vanjski kontakti za punjenje</t>
  </si>
  <si>
    <t>LCD sa pozadinskim osvjetljenjem za izbornik i kontrole</t>
  </si>
  <si>
    <t>Način odabira na zaslonu koji prikazuje najmanje: grupu / kanal, frekvenciju ili vrijeme trajanja baterije</t>
  </si>
  <si>
    <t>Domet rada u vidnom polju: najmanje 100 metara</t>
  </si>
  <si>
    <t>Čvrsta metalna konstrukcija</t>
  </si>
  <si>
    <t>Komplet sa punjivom baterijom</t>
  </si>
  <si>
    <t>VI.9.12</t>
  </si>
  <si>
    <t>Digitalni bežični džepni predajnik sa naglavnim i kravatnim mikrofonom</t>
  </si>
  <si>
    <t>Dimnezije: maks.100x70x26 mm, masa maks. 90 g</t>
  </si>
  <si>
    <t>Komplet sa jednim naglavnim mikrofonom o kravatnim mikrofonom</t>
  </si>
  <si>
    <t>VI.9.13</t>
  </si>
  <si>
    <t>Upravljačka jedinica</t>
  </si>
  <si>
    <t>Jedinica za upravljanje uređajima</t>
  </si>
  <si>
    <t>Broj upravljačkih portova:</t>
  </si>
  <si>
    <t>Min 8 x IC/serijska porta</t>
  </si>
  <si>
    <t>Min 8 x I/O, 0-24V</t>
  </si>
  <si>
    <t>Min 8 x relejna porta</t>
  </si>
  <si>
    <t>Min 1 x RS232/422/485 serijski port</t>
  </si>
  <si>
    <t>Min 2 x RS232 serijski port</t>
  </si>
  <si>
    <t>Status LED pokazivači na prednjem panelu za sve upravljačke portove</t>
  </si>
  <si>
    <t>USB sučelje</t>
  </si>
  <si>
    <t>Ethernet  10/100 Mbps</t>
  </si>
  <si>
    <t>Memorija: najamnje 4GB flash i najmanje 512MB SDRAM</t>
  </si>
  <si>
    <t>Dimenzije: najviše 44 x 440 x 170mm</t>
  </si>
  <si>
    <t>VI.9.14</t>
  </si>
  <si>
    <t>Zidni programabilni set tipkala</t>
  </si>
  <si>
    <t>Set konfigurabilnih programabilnih tipki s indikatorima</t>
  </si>
  <si>
    <t>Brioj tipki promjenjiv od 2 do 10</t>
  </si>
  <si>
    <t>Sučelje za povezivanje na centralni sustav upravljanja</t>
  </si>
  <si>
    <t>Ugravirane oznake programabilnih tipki</t>
  </si>
  <si>
    <t>Dimenzije s dubinom ugradnje: max. 9 cm x 9 cm x 4 cm</t>
  </si>
  <si>
    <t>VI.9.15</t>
  </si>
  <si>
    <t>Tehnološki namještaj</t>
  </si>
  <si>
    <t>rack ormar 32 HE</t>
  </si>
  <si>
    <t>1,5mm-2mm debele čelične stranice</t>
  </si>
  <si>
    <t>Sa prednjim vratima na zaključavanje; Odvojive bočne stranice koje se mogu zaključati</t>
  </si>
  <si>
    <t>Ventilacijske otvore za pasivnu ventilaciju i odvod toplog zraka</t>
  </si>
  <si>
    <t>Prilagodljive 19“ šine s mogućnošću podešavanja po dubini s prednje i stražnje strane</t>
  </si>
  <si>
    <t>Veliki ulazni otvor za kabele u donjem dijelu s pomičnim mehanizmom zaštićenim gumom</t>
  </si>
  <si>
    <t>Ulaze za kabele s gornjeg i donjeg dijela stražnje stranice</t>
  </si>
  <si>
    <t>VI.9.16</t>
  </si>
  <si>
    <t>Instalacija, montaža i povezivanje opreme</t>
  </si>
  <si>
    <t xml:space="preserve">Uključuje i sljedeće radove: izradu dokumentacije </t>
  </si>
  <si>
    <t xml:space="preserve"> sistemsku integraciju od strane osposobljenog tima instalatera/montažera </t>
  </si>
  <si>
    <t xml:space="preserve"> radove na visini i odgovarajuću opremu</t>
  </si>
  <si>
    <t xml:space="preserve"> programiranja sustava upravljanja</t>
  </si>
  <si>
    <t xml:space="preserve"> konfiguracije opreme</t>
  </si>
  <si>
    <t xml:space="preserve"> postavljanja kabelskih kanalica i povlačenja kablova,</t>
  </si>
  <si>
    <t xml:space="preserve"> testiranje sustava</t>
  </si>
  <si>
    <t xml:space="preserve"> izrade izvedbene dokumentacije,</t>
  </si>
  <si>
    <t xml:space="preserve"> izrade korisničkih uputa,</t>
  </si>
  <si>
    <t>UKUPNO VI.9.  SUSTAVI MULTIMEDIJE</t>
  </si>
  <si>
    <t>VIDEOPORTAFON</t>
  </si>
  <si>
    <t xml:space="preserve">Dobava, ugradnja i spajanje pozivnog video tabloa, sa svim montažnim materijalom i priborom </t>
  </si>
  <si>
    <t>Dobava i montaža i spjajanje sa komplet sitnim materijalom i kabelima unutarnje jedionice videoportafona</t>
  </si>
  <si>
    <t>Dobava i montaža napajne jedinice za ugradnju na DIN šinu u razdjelniku jake struje</t>
  </si>
  <si>
    <t>UKUPNO VI.10.  VIDEOPORTAFON</t>
  </si>
  <si>
    <t>GRAĐEVINSKI RADOVI ZA IZVOĐENJE ELEKTROINSTALACIJA</t>
  </si>
  <si>
    <t xml:space="preserve">Iskop kabelskog rova i zatrpavanje u zemljanom terenu dimenzija 0,4x0,8x35m </t>
  </si>
  <si>
    <t>Čišćenje i planiranje dna rova u zemlji III kategorije.</t>
  </si>
  <si>
    <t>kpl</t>
  </si>
  <si>
    <t>VI.11.3</t>
  </si>
  <si>
    <t>Dobava pijeska i izrada podloge za polaganje u dnu rova, debljine 5cm.</t>
  </si>
  <si>
    <t>Zatrpavanje rova nakon polaganja cijevi, kabela i trake 40% zamjenskim materijalom te 60% sitnim materijalom iz iskopa u slojevima vibro pločom, uključujući i dobave.</t>
  </si>
  <si>
    <t>Dobava i polaganje  u prethodno iskopani kabelski rov cijevi 3x PEHD 110 mm od PAV V do objekta u dužini 35m:</t>
  </si>
  <si>
    <t>zasipavanje cijevi pijeskom granulacije 0-1 mm, nakon polaganja, u sloju od 0,1m</t>
  </si>
  <si>
    <t>VI.11.4</t>
  </si>
  <si>
    <t>montažni zdenac MZ, namijenjen za prihvat kabela vanjskih dimenzija 1,18x1,8x1,1m, zajedno sa okvirom i dva poklopca od lijevanog željeza .</t>
  </si>
  <si>
    <t>UKUPNO VII.8. GRAĐEVINSKI RADOVI ZA IZVOĐENJE ELEKTROINSTALACIJA</t>
  </si>
  <si>
    <t>Sve  radove  izvesti  prema  opisima  pojedinih  stavaka  troškovnika  i  opisa  pojedinih  grupa radova,  prema  projektnoj  dokumentaciji,  tehničkom  opisu,  detaljima  i  svim  važećim tehničkim  propisima  i  važećim  standardima,  kao  i  uputstvima  proizvođača  materijala,  te pravilima struke i građevinskim normama.</t>
  </si>
  <si>
    <t>Ako neke stavke imaju nejasan i nedovoljan opis, onda svaki "započeti" opis pojedine stavke znači  cjelokupnu  izradu  te  stavke,  to  jest  nabavu,  dopremu  materijala,  sve  prijenose  i prijevoze, izradu, skidanje oplate, zaštitu, njegovanje pojedinih elemenata po izradi i nakon ugradbe, dobava atesta kao i ostalo.</t>
  </si>
  <si>
    <t>Normu utroška sati za vršenje radova treba obvezno računati sa svim potrebnim dodatnim koeficijentima za otežanje radova, u svemu po građevinskoj normi za odgovarajuću vrstu radova. U koeficijentima treba posebnu pažnju obratiti na režim rada (položaj gradilišta  u gradu), pristupe kroz stambenu zonu i održavanje čistoće na pristupima, ishođenje svih potrebnih suglasnosti i dozvola, troškove komunalija kao i drugo što pripada u faktor gradilišta a nije posebno specificirano.</t>
  </si>
  <si>
    <t>Izvođač je dužan o svom trošku osigurati gradilište i objekt od štetnog utjecaja vremenskih nepogoda i svih mogućih drugih oštećenja za vrijeme trajanja izvođenja. Svaka šteta koja bi bila  prouzročena  na  građevini,  vozilima,  prolaznicima,  susjednim  građevinama  ili  okolišu tijekom izvođenja radova, a nepažnjom Izvođača, pada na teret Izvođača radova koji ju je dužan otkloniti, tj. nadoknaditi štetu u roku kojeg će utvrditi sa Investitorom.</t>
  </si>
  <si>
    <t xml:space="preserve">Prije  izvođenja  radova  treba  provjeriti  kvalitetu  svih  materijala  koji  se  ugrađuju  i  izvesti  radove u skladu s detaljima (grafičkim i pisanim dijelovima)  izvedbe, opisom iz troškovnika i potpisanim uzorcima od strane  nadzornog inženjera, voditelja projekta i predstavnika investitora. Eventualne promjene u detaljima ili materijalu treba Izvođač prije  početka izvedbe dogovoriti s voditeljem projekta, predstavnikom investitora i  nadležnim nadzornim inženjerom. </t>
  </si>
  <si>
    <t xml:space="preserve"> 
Zabranjena  je  upotreba  materijala  ( osnovnog  ili  pomoćnog )  koji  nije  predviđen  opisom, nacrtima  i  detaljima.  Ukoliko  Izvođač  ipak  izvede  radove  na  neodgovarajući  način  ili  od neodgovarajućih  materijala,  dužan  je  o  tome  upozoriti  nadzornog  inženjera  i  dogovorno riješiti, te zapisnički ustanoviti kvalitetu izvođenja radova.</t>
  </si>
  <si>
    <t>Ukoliko prije početka izvođenja radova Izvođač ustanovi da je došlo do promjene uvjeta za 
izvođenje radova, dužan je o tome upozoriti nadzornog inženjera.</t>
  </si>
  <si>
    <t>Ako  se  ukaže  potreba  izvedbe  radova  koji  nisu  predviđeni  troškovnikom,  Izvođač  radova mora  prethodno  za  izvedbu  istih  dobiti  odobrenje Voditelja projekta  predstavnika  Investitora i Nadzornog inženjera, te sa istim utvrditi cijenu izvedbe i sve to unijeti u građevinski dnevnik.</t>
  </si>
  <si>
    <t>Građevinsku knjigu i dnevnik vodi Izvođač radova i svakodnevno upisuje potrebne podatke predviđene Zakonom o gradnji. Izvođač je također obavezan izraditi elaborat o zaštiti na radu na gradilištu, a prema važećem pravilniku o zaštiti na radu i Zakona o gradnji. 
Pri radu treba primjenjivati sve potrebne mjere zaštite na radu i zaštite od požara. Ukoliko Nadzorni inženjer uoči da se Izvođač ne pridržava ovih pravila, može mu zabraniti daljnji rad dok ga ne organizira u skladu s pravilima.</t>
  </si>
  <si>
    <t>Izvođač je također obavezan da na gradilište postavi za cijelo vrijeme odgovarajuću stučnu osobu, a prema Zakonu o gradnji, koji će odgovarati za stručno izvođenje radova.</t>
  </si>
  <si>
    <t>Prilikom izvođenja radova, Izvođač treba zaštiti sve susjedne plohe, dijelove konstrukcije i prethodno izvedene radove na prikladan način, a u skladu s pravilima, tako da ne dođe do njihovog oštećenja.</t>
  </si>
  <si>
    <t>Troškove zaštite treba Izvođač uračunati u jediničnu cijenu. Ukoliko ipak dođe do oštećenja prethodno izvedenih radova za koje je odgovoran izvoditelj ili njegov kooperant, dužan ih je o svom trošku dovesti u stanje prije oštećenja, ili naručiti iste radove kod drugog izvoditelja na svoj teret. Popravak treba izvesti u primarno određenom roku ili dogovorno.</t>
  </si>
  <si>
    <t>Izvođač  treba  kvalitetu  ugrađenih  materijala  i  stručnosti  radnika  dokazati  odgovarajućim atestima i uvjerenjima izdanim od strane za to ovlaštene institucije. 
Tijekom radova i po njihovom završetku, Izvođač je dužan čistiti radni prostor i za to nema pravo tražiti nadoknadu.</t>
  </si>
  <si>
    <t>Po  završetku  radova  kvalitetu  izvedenih  radova  treba  Izvođač  ustanoviti  zapisnički  s Voditeljem projekta, Nadležnim  nadzornim  inženjerom i predstavnikom Investitora.  Ukoliko  se  ustanovi  da  su  radovi  izvedeni  nekvalitetno, Izvođač je dužan iste ponovno izvesti u traženoj kvaliteti ili  naručiti kod drugog Izvođača, a sve u roku i na svoj trošak.</t>
  </si>
  <si>
    <t>Ukoliko  Izvođač  radova  ne  izvrši  ispravak  radova  u  određenom  roku  Investitor  može  iste radove  naručiti  kod  drugog  Izvođača,  a  odbiti  vrijednost  obavljenih  radova  od  ugovora osnovnog Izvođača.</t>
  </si>
  <si>
    <t>Izvođač  je  također  dužan  ukloniti  sve  zaštitne  i  pomoćne  konstrukcije  u  roku  koji  je predviđen za izvođenje radova i na svoj trošak. Osim navedenih općih uvjeta, za određene grupe radova vrijede posebne opće napomene, kojih  se  zajedno  s  ovim  uvjetima  treba  obavezno  pridržavati  u  cjelini.  Posebne  opće napomene dane su u sklopu s odgovarajućim grupama radova. Izvođač radova mora svaku promjenu u toku gradnje ucrtati u nacrtnu dokumenataciju i po završetku radova predati Investitoru kao nacrt izvedenog stanja. Prije izrada , narudžbe i izvođenja radova Izvođač je dužan obavezno izvršiti sve potrebne provjere količina materijala, uređaja i opreme, dužan je izvršiti sve potrebne izmjere na licu mjesta, i u potpunosti je odgovoran za proistekle posljedice ukoliko to ne učini.</t>
  </si>
  <si>
    <t>Pod tim se podrazumijeva sama cijena materijala to jest dobavna cijena i to kako glavnih i pomoćnih  materijala,  tako  i  veznog  materijala  i  ostalog.  U  tu  cijenu  potrebno  je  uključiti  i cijenu  prijevoza  bez  obzira  na  vrstu  prijevoznog  sredstva,  udaljenost,  te  eventualne potrebne  utovare,  istovare  i  prijenose  do  skladišta  i  do  mjesta  ugradbe.  Nadalje  uključiti cijenu  čuvanja,  zaštite  i  skladištenja  materijala  do  ugradnje.  Prema  važećoj  regulativi potrebno je uzimanje uzoraka - probnih kocki - za beton, te ugradnja samo onih materijala koji imaju važeće ateste, izjavu o svojstvima, oznaku sukladnosti i tehničku uputu. Sva dokumentacija o dokazu kvalitete materijala prikuplja Izvođač radova i po završetku predaje Investitoru.</t>
  </si>
  <si>
    <t>Materijali, proizvodi, oprema i radovi moraju biti izrađeni u skladu s normama i tehničkim propisima navedenim u projektnoj dokumentaciji. Ako nije navedena niti jedna norma obvezna je primjena odgovarajućih (europskih normi). Ako se u međuvremenu neka norma ili propis stavi van snage, važit će zamjenjujuća norma ili propis.</t>
  </si>
  <si>
    <t>U  kalkulaciji  rada  treba  uključiti  sav  potreban  rad,  kako  glavni  tako  i  pomoćni,  te  sav unutarnji prijenos bilo ručni bilo pomoću strojeva. Ujedno treba uključiti sav rad oko zaštite gotovih  elemenata  konstrukcije,  zidova,  podova, instalacija, opreme, uređaja  i  ostalih  dijelova  građevine  od  štetnih utjecaja vrućine, hladnoće i mogućeg oštećenja u toku izvođenja. U cijenu rada instalacije vodovoda i kanalizacije uključiti sva potrebna ispitivanja, tlačne probe, bakteriološke analize, provjeru vodonepropusnosti instalacije i puštanje u rad cijelog sistema. Sve što nije opisano u tekstu, a vidljivo je iz grafike je obvezujuće.</t>
  </si>
  <si>
    <t>Sve  vrste  pomoćnih  skela  bez  obzira  na  visinu,  ulaze  u  jediničnu  cijenu  dotične  stavke troškovnika te se iste ne obračunavaju posebno.  Sva potrebna skela mora biti postavljena na vrijeme kako ne bi nastao nepotrebni zastoj  u  radu  na  građevini.  Pod  pojmom  skela  podrazumijeva  se  dostava,  postava, demontaža, odvoz, te prilaz istoj te ograda do skidanja skele. Ujedno su tu uključeni i prilazi kao  i  mostovi  za  betoniranje  konstrukcija  i  slično. Sve zaštitne ograde za potrebe izvedbe radova na visinama, zaštita građevinske jame ulaze u cijenu stavke troškovnika za pojedini rad te se ne obračunavaju posebno.</t>
  </si>
  <si>
    <t>Obračun  izvedenih  radova  obračunati  će prema stvarno izvedenim količinama ako to ugovorom drukčije nije definirano.</t>
  </si>
  <si>
    <t>Na  jediničnu  cijenu  radne  snage,  izvođač  radova  ima  pravo  zaračunati  faktor  prema postojećim  privremenim  instrumentima,  a  na  temelju  Zakonskih  propisa  koji  reguliraju  tu tematiku.  Povrh  toga,  izvođač  radova  ima  pravo  faktorom  obuhvatiti  i  slijedeće  radove,  a nakon  pregleda  i  upoznavanja  gradilišta  i  dokumentacije, koji  se  neće  zasebno  platiti  kao naknadni rad i to:</t>
  </si>
  <si>
    <t>- cjelokupnu režiju gradilišta uključivo dizalice, mostove, sitnu mehanizaciju i ostalo 
- najamne troškove posuđene mehanizacije koju izvođač ne posjeduje, 
- sva ispitivanja materijala bilo na gradilištu bilo u laboratorijima, ishodovanje atesta,
 - barake (kontejnere) za smještaj radnika, ureda gradilišta, nadzorne službe, 
-  izrada  privremenog  sanitarnog  čvora  za  radnike  i  upravu  gradilišta  prema  sanitarnim propisima, 
- uskladištenja materijala u barakama ili na platoima izvedenim za tu svrhu, 
- uređenje gradilišta po izvedenim radovima sa odvozom otpadnih materijala,
 - rastavljanje 
- demontaža baraka, kontejnera i platoa po završetku radova,</t>
  </si>
  <si>
    <t>Zidarska obrada horizintalnih i vertikalnih rupa različitih duljina konstrukcije od 10 do 30 cm kroz zid/strop od armiranog betona oko prolaza cijevi promjera od 32 do 160 mm. U cijeni čišćenje nakon izvođenja radova s odvozom šute na gradsku deponiju, sve komplet.</t>
  </si>
  <si>
    <t xml:space="preserve"> Ø 40 mm (cijevi  20 mm)</t>
  </si>
  <si>
    <t xml:space="preserve"> Ø 50 mm (cijevi  25 mm)</t>
  </si>
  <si>
    <t>III.1.1.3.</t>
  </si>
  <si>
    <t xml:space="preserve"> Ø 50 mm (cijevi  32 mm)</t>
  </si>
  <si>
    <t>III.1.1.4.</t>
  </si>
  <si>
    <t xml:space="preserve"> Ø 80 mm (cijevi 50 mm)</t>
  </si>
  <si>
    <t>III.1.1.5.</t>
  </si>
  <si>
    <t xml:space="preserve"> Ø 90 mm (cijevi  65 mm)</t>
  </si>
  <si>
    <t>III.1.1.6.</t>
  </si>
  <si>
    <t xml:space="preserve"> Ø 110 mm (cijevi  80 mm)</t>
  </si>
  <si>
    <t>III.1.1.7.</t>
  </si>
  <si>
    <t xml:space="preserve"> Ø 125 mm (cijevi 110 mm)</t>
  </si>
  <si>
    <t>III.1.1.8.</t>
  </si>
  <si>
    <t xml:space="preserve"> Ø 160 mm (cijevi  125 mm)</t>
  </si>
  <si>
    <t xml:space="preserve">Zidarsko zatvaranje šliceva  nakon ugradnje cijevi. </t>
  </si>
  <si>
    <t>III.1.2.1.</t>
  </si>
  <si>
    <t xml:space="preserve">šlic vel. 10x8 cm </t>
  </si>
  <si>
    <t>III.1.2.2.</t>
  </si>
  <si>
    <t xml:space="preserve">šlic vel. 10x10 cm </t>
  </si>
  <si>
    <t>III.1.2.3.</t>
  </si>
  <si>
    <t xml:space="preserve">šlic vel. 15x10 cm </t>
  </si>
  <si>
    <t xml:space="preserve">Zidarsko zatvaranje prodora nakon ugradnje cijevi. </t>
  </si>
  <si>
    <t>III.1.3.1.</t>
  </si>
  <si>
    <t>prodor 15x15 cm</t>
  </si>
  <si>
    <t>III.1.3.2.</t>
  </si>
  <si>
    <t>prodor 20x20 cm</t>
  </si>
  <si>
    <t>III.1.3.3.</t>
  </si>
  <si>
    <t>prodor 25x50 cm</t>
  </si>
  <si>
    <t>III.1.3.4.</t>
  </si>
  <si>
    <t>prodor 30x30 cm</t>
  </si>
  <si>
    <t>III.1.3.5.</t>
  </si>
  <si>
    <t>prodor 50x30 cm</t>
  </si>
  <si>
    <t xml:space="preserve">INSTALACIJE VODOVODA </t>
  </si>
  <si>
    <t>Cijevi se polažu u instalacijski kanal, šliceve izvedene u zidovima objekta, zidne usjeke, proboje i ispod stropa građevine. Na 2 metar dužna cijevi uključiti 3 spojna komada (koljeno, T komad, redukcijski komad, pelazni komad i dr.).</t>
  </si>
  <si>
    <t xml:space="preserve">U cijenu uključiti materijal za pričvršćivanje cijevi pomoću kliznih i čvrstih točaka, cijevi se pričvršćuju na svakih 1,0 metara ovisno o profilu cijevi i uputama proizvođača. </t>
  </si>
  <si>
    <t>Cijevi se izoliraju negorivom toplinskom izolacijom. Kod dopreme cijevi i spojnih komada na gradilište izvođač je obavezan nadzornom inženjeru dostaviti na uvid dokument - ispitivanje od strane JAVNOG ZDRAVSTVA temeljem kojeg se jamči da je materijal upotrijebljiv za pitku vodu (za ljudsku upotrebu). U cijeni sve komplet do potpune funkcionalnosti.</t>
  </si>
  <si>
    <t>III.2.1.1.</t>
  </si>
  <si>
    <t>III.2.1.2.</t>
  </si>
  <si>
    <t>III.2.1.3.</t>
  </si>
  <si>
    <t>III.2.1.4.</t>
  </si>
  <si>
    <t>III.2.1.5.</t>
  </si>
  <si>
    <t>III.2.1.6.</t>
  </si>
  <si>
    <t>DN40 mm - toplinska izolacija 13 mm</t>
  </si>
  <si>
    <t>DN50 mm - toplinska izolacija 13 mm</t>
  </si>
  <si>
    <t>DN63 mm - toplinska izolacija 13 mm</t>
  </si>
  <si>
    <t>Dobava i montaža ravnih propusnih ventila sa slavinom za pražnjenje.</t>
  </si>
  <si>
    <t>ventil ø15 mm</t>
  </si>
  <si>
    <t>ventil ø20 mm</t>
  </si>
  <si>
    <t>ventil ø25 mm</t>
  </si>
  <si>
    <t>III.2.3.4.</t>
  </si>
  <si>
    <t>ventil ø32 mm</t>
  </si>
  <si>
    <t>III.2.3.5.</t>
  </si>
  <si>
    <t>ventil ø40 mm</t>
  </si>
  <si>
    <t>III.2.3.6.</t>
  </si>
  <si>
    <t>ventil ø50 mm</t>
  </si>
  <si>
    <t>Dobava i montaža ravnih propusnih ventila.</t>
  </si>
  <si>
    <t>Dobava i montaža podžbuknih ventila s ukrasnom rozetom i kapom ventila. Način spajanja ventila na cijevovod prema odabiru vrste vodovodnog materijala.</t>
  </si>
  <si>
    <t>Dobava i montaža inox vratašca sa okvirom, bravica za zaključavanje vel. 20x30 cm.</t>
  </si>
  <si>
    <t>Ispitivanje kompletne vodovodne mreže sanitarnog razvoda vode pod tlakom vode od 6 i 15 bara.</t>
  </si>
  <si>
    <t>Ispiranje kompletne vodovodne mreže sanitarnog razvoda vode.</t>
  </si>
  <si>
    <t>Dezinfekcija cjevovoda vodovoda sanitarnog razvoda vode prema od strane ovlaštenog laboratorija.</t>
  </si>
  <si>
    <t>Ispitivanje zdrastvene ispravnosti vode prema Pravilniku o parametrima sukladnosti, metodama analize, monitoringu i planovima sigurnosti vode za ljudsku potrošnju te načinu vođenja registra pravnih osoba koje obavljaju djelatnost javne vodoopskrbe. U cijeni i ispitivanje na mineralna ulja.</t>
  </si>
  <si>
    <t>Izvedba protupožarnog brtvljenja na prolazu plastična cijevi (d20-d40) za sanitarnu vodu kroz betonski strop na granici požarnog sektora. Protupožarno brtvljenje izvesti za trajnost vatrootpornosti od 90 minuta sa vatrozaštitnom masom. Uz svaki brtvljeni prolaz postaviti odgovarajuću natpisnu pločicu za označavanje. Dimenzija otvora na prolazu cijevi mora biti takve veličine da protupožarni materijal ispuni min. 40% površine otvora.U cijeni stavke sve komplet do potpune funkcionalnosti.</t>
  </si>
  <si>
    <t>III.2.11.1.</t>
  </si>
  <si>
    <t>d20</t>
  </si>
  <si>
    <t>III.2.11.2.</t>
  </si>
  <si>
    <t>d25</t>
  </si>
  <si>
    <t>III.2.11.3.</t>
  </si>
  <si>
    <t>d32</t>
  </si>
  <si>
    <t>III.2.11.4.</t>
  </si>
  <si>
    <t>d40</t>
  </si>
  <si>
    <t>III.2.11.5.</t>
  </si>
  <si>
    <t>d50</t>
  </si>
  <si>
    <t>III.2.11.6.</t>
  </si>
  <si>
    <t>d63</t>
  </si>
  <si>
    <t>Dobava i montaža inox konzola, šina sa raznim ovjesnim materijalom (matice, vijci, navojne šipke, gumene obujmice i slično) za montažu cijevi.</t>
  </si>
  <si>
    <t>III.2.12.1.</t>
  </si>
  <si>
    <t>matice</t>
  </si>
  <si>
    <t>III.2.12.2.</t>
  </si>
  <si>
    <t>vijci</t>
  </si>
  <si>
    <t>III.2.12.3.</t>
  </si>
  <si>
    <t>navojne šipke</t>
  </si>
  <si>
    <t>III.2.12.4.</t>
  </si>
  <si>
    <t>gumene obujmice</t>
  </si>
  <si>
    <t>Dobava i montaža PP cijevi i fazonskih komada za kućnu kanalizaciju. Spajanje cijevi i fazonskih komada vrši se pomoću gumenih brtvi. U cijeni negoriva zvučna izolacija i izolacija protiv kondenzacije. Predmetna izolacija je obuhvaćena posebnom stavkom troškovnika. U cijeni sve komplet do potpune funkcionalnosti.</t>
  </si>
  <si>
    <t>luk 45º DN 32</t>
  </si>
  <si>
    <t>luk 88º DN 32</t>
  </si>
  <si>
    <t>kosa račva DN 32/32</t>
  </si>
  <si>
    <t>III.3.2.1.15.</t>
  </si>
  <si>
    <t>kosa račva DN 50/32</t>
  </si>
  <si>
    <t>kosa račva DN 75/75</t>
  </si>
  <si>
    <t>dupla kosa račva DN 110/110</t>
  </si>
  <si>
    <t>redukcija DN 40/32</t>
  </si>
  <si>
    <t>redukcija DN 50/40</t>
  </si>
  <si>
    <t>III.3.1.29.</t>
  </si>
  <si>
    <t>III.3.1.30.</t>
  </si>
  <si>
    <t>revizija DN 110</t>
  </si>
  <si>
    <t>III.3.1.31.</t>
  </si>
  <si>
    <t>sifonski luk DN 50</t>
  </si>
  <si>
    <t>III.3.2.4.</t>
  </si>
  <si>
    <t>III.3.2.5.</t>
  </si>
  <si>
    <t xml:space="preserve">Dobava i montaža podžbuknog zidnog sifona za pisoar DN 50. </t>
  </si>
  <si>
    <t>Dobava i ugradnja prolaznog podnog sifona sa mogućnošću pričvršćivanja na hidroizolaciju.</t>
  </si>
  <si>
    <t>Dobava i montaža suhog podnog sifona s vertikalnim odvodom Ø 100 mm sa zatvaračem neugodnog mirisa. Montaža u prostoru strojarnice, i laboratorija.</t>
  </si>
  <si>
    <t>Dobava i montaža suhog podnog sifona s horizontalnim odvodom Ø 50 mm sa zatvaračem neugodnog mirisa. Montaža u prostoru spremišta.</t>
  </si>
  <si>
    <t>Dobava i montaža odzračnih kapa za vertikale.</t>
  </si>
  <si>
    <t xml:space="preserve">Dobava i montaža inox vratašca sa bravicom na zaključavanje, okvir i vratašca se ugrađuju na mjestu revizija veličine 20x30 cm. </t>
  </si>
  <si>
    <t>Dobava i montaža zidnog sifona za odvodnju kondenzata klima uređaja.</t>
  </si>
  <si>
    <t>Dobava i montaža inox konzola, šina i ovjesnog materijala za montažu cijevi.</t>
  </si>
  <si>
    <t>III.3.10.1.</t>
  </si>
  <si>
    <t>III.3.10.2.</t>
  </si>
  <si>
    <t>III.3.10.3.</t>
  </si>
  <si>
    <t>III.3.10.4.</t>
  </si>
  <si>
    <t>Dobava i montaža dvostrukog vodolovnog grla sa mogućnošću prihvata na završni sloj krova, hidroizolaciju te horizontalni izljev inox prirubnica, grijač, hvatač lišća, nadogradni element 185/d100 mm inox prirubnica, uključivo podešavanje. U cijeni dobava i montaža zajedničkog termostata 10 C/+10C. U cijeni regulacija i automatika i sve komplet do potpune funkcionalnosti.</t>
  </si>
  <si>
    <t>III.3.11.1.</t>
  </si>
  <si>
    <t>horizontalni odvod DN 110</t>
  </si>
  <si>
    <t>III.3.11.2.</t>
  </si>
  <si>
    <t>vertikalni odvod DN 110</t>
  </si>
  <si>
    <t>Izvedba protupožarnog brtvljenja na prolazu plastična cijevi (d50-d110) za kanalizaciju kroz betonski strop na granici požarnog sektora i protupožarne obujmice. Protupožarno brtvljenje izvesti za trajnost vatrootpornosti od 90 minuta sa vatrozaštitnom masom. Uz svaki brtvljeni prolaz postaviti odgovarajuću natpisnu pločicu za označavanje. Dimenzija otvora na prolazu cijevi mora biti takve veličine da protupožarni materijal ispuni min. 40% površine otvora.U cijeni stavke sve komplet do potpune funkcionalnosti.</t>
  </si>
  <si>
    <t>III.3.12.1.</t>
  </si>
  <si>
    <t>III.3.12.2.</t>
  </si>
  <si>
    <t>III.3.12.3.</t>
  </si>
  <si>
    <t>III.3.12.4.</t>
  </si>
  <si>
    <t>Dobava i montaža podne  inox odvodne tuš kanalice za prostor tuša duljine 800 mm. Tijelo kanalice sa horizontalnom prirubnicom. Komplet sadrži tijelo kanalice od inoxa s montiranom vodonepropusnom tkaninom na prirubnici sa svih strana tijela kanalica, sifon kojeg je moguće okrenuti za 360º, zapor mirisa, sito za kosu, visinski podesive nogice, pločice za usidrenje kanalice te nastavak za uzemljenje. Kanalica mora omugućavati visinu vodenog stupca u sifonu 50 mm. Dizajn rešetke prema izboru projektanta arhitekture. Stavka uključuje i sav pričvrsni, spojni i brtveni materijal potreban za ugradnju i tehničko funkcioniranje.</t>
  </si>
  <si>
    <t>Nabava, doprema i polaganje PVC kanalizacijskih cijevi i fazonskih komada klase SN4 s potrebnim spojnim i brtvenim materijalom. U cijenu uključiti svu potrebnu pripremu za međusobno spajanje cijevi i međusobno spajanje cijevi i stjenke revizijskog okna. Spajanje cijevi izvoditi gumenim prstenovima. U cijeni stavke crpljene podzemne vode za vrijeme izvedbe radova i sve do potpune funkcionalnosti.</t>
  </si>
  <si>
    <t>cijev DN 160</t>
  </si>
  <si>
    <t>Dobava i montaža RDS i KGF komada.</t>
  </si>
  <si>
    <t xml:space="preserve">DN 160 </t>
  </si>
  <si>
    <t>III.3.16.</t>
  </si>
  <si>
    <t>Ispitivanje kanalizacije komplet s objektima na vodonepropusnost. Ispitivanje mora izvršiti pravna osoba registrirana za ispitivanja. U fazi izrade kanalizacije za vrijeme zemljanih i montažnih radova.</t>
  </si>
  <si>
    <t>III.3.17.</t>
  </si>
  <si>
    <t>Izvedba spoja na postojeće revizijsko okno za kanalizacijsku cijev profila DN 160.</t>
  </si>
  <si>
    <t>III.3.18.</t>
  </si>
  <si>
    <t>Obrada revizijskog okna na mjestu spoja kanalizacije profila DN 160.</t>
  </si>
  <si>
    <t>III.3.20.</t>
  </si>
  <si>
    <t>III.3.19.</t>
  </si>
  <si>
    <t>Dobava i montaža čeličnih pocinčanih cijevi za vodovod komplet s pocinčanim fitinzima te spojnim i brtvenim materijalom. Cijevi montirati u šlicu zida građevine, zidnim usjecima i probojima te vidljivo ispod stropa građevine. Cijevi se pričvršćuju limenim obujmicama sa plutenim podmetačima na svakih 1 metar, a o strop vješaju odgovarajučim ovjesima i obujmicama sa gumenom brtvom. U cijeni sve komplet do potpune funkcionalnosti, cijevi, fitinzi (obujmice sa gumenim podloškom, matice, vijci i navojna šipka).</t>
  </si>
  <si>
    <t>cijevi Ø50 mm</t>
  </si>
  <si>
    <t>cijevi Ø65 mm</t>
  </si>
  <si>
    <t>cijevi Ø80 mm</t>
  </si>
  <si>
    <t>za pocinčanu cijevi ø50 mm</t>
  </si>
  <si>
    <t>za pocinčanu cijevi ø65 mm</t>
  </si>
  <si>
    <t>za pocinčanu cijevi ø80 mm</t>
  </si>
  <si>
    <t>Dobava i montaža ravnih propusnih ventila s ispustom – glavni razvod protupožarne vode.</t>
  </si>
  <si>
    <t>Ø80 mm</t>
  </si>
  <si>
    <t>Dobava i montaža ravnih propusnih ventila – glavni razvod protupožarne vode.</t>
  </si>
  <si>
    <t>Dobava i montaža hidrantskog ormarića s punim vratima, veličina ormarića 500x500x140 mm sa oznakom za hidrant, komplet sa opremom, hidrantskim ventilom ø52 mm, crijevom ø52 dužine 15 metara  i mlaznicom sa ventilom i zasunom ø52.</t>
  </si>
  <si>
    <t>Dobava i montaža vatrogasnih aparata za gašenje požara prahom, kapaciteta punjenja.</t>
  </si>
  <si>
    <t>S9</t>
  </si>
  <si>
    <t>Ispitivanje kompletne hidrantske vodovodne mreže pod tlakom vode od 6 i 15 bara.</t>
  </si>
  <si>
    <t>Ispiranje kompletne hidrantske vodovodne mreže.</t>
  </si>
  <si>
    <t>Funkcionalno ispitivanje unutrašnje hidrantske mreže, od strane nadležne ustanove koja će o tome izdati nalaz.</t>
  </si>
  <si>
    <t>čelična pocinčana cijev ø50mm</t>
  </si>
  <si>
    <t>čelična pocinčana cijev ø65mm</t>
  </si>
  <si>
    <t>čelična pocinčana cijev ø80mm</t>
  </si>
  <si>
    <t>Obračun po kompletu – invalidski WC</t>
  </si>
  <si>
    <r>
      <t>Dobava i montaža invalidskog umivaonika u bijeloj boji dimenzija 65x55</t>
    </r>
    <r>
      <rPr>
        <sz val="10"/>
        <color rgb="FFC00000"/>
        <rFont val="Arial"/>
        <family val="2"/>
        <charset val="238"/>
      </rPr>
      <t xml:space="preserve"> </t>
    </r>
    <r>
      <rPr>
        <sz val="10"/>
        <rFont val="Arial"/>
        <family val="2"/>
        <charset val="238"/>
      </rPr>
      <t>cm s nagibnom konzolom s preljevom i sa ugradnim sifonom za ugradnju u nosivu podkonstrukciju.</t>
    </r>
  </si>
  <si>
    <t>III.5.4.</t>
  </si>
  <si>
    <t>Dobava i ugradnja zidnog umivaonika -  dim. 55x45 cm. U stavci uključen i sav ostali pričvrsni i brtveni materijal potreban za montažu.</t>
  </si>
  <si>
    <t>nosiva podkonstrukcija za ugradnju umivaonika na zid</t>
  </si>
  <si>
    <t>sifon za umivaonik S bez pilete 5/4''</t>
  </si>
  <si>
    <t>čepom i lanćićem</t>
  </si>
  <si>
    <t xml:space="preserve">Jednoručna miješalica za umivaonik 1/2", metalna ručica, keramička kartuša 35 mm, visokosjajni krom, štedni perlator 5,7l/m, odljevni set, skočni 1 1/4", fleksibilne spojne cijevi, sustav brze instalacije </t>
  </si>
  <si>
    <t>kutni ventili s filterom i rozetom 1/2''x3/8'' bez matice V (2 kom)</t>
  </si>
  <si>
    <t>vijak  s tiplom M8x100</t>
  </si>
  <si>
    <t xml:space="preserve">kitanje antibakterijskim, vodootpornim  kitom </t>
  </si>
  <si>
    <t xml:space="preserve">umivaonik dim. 55x45 cm – ugradnja na zid od gipskartonskih ploča </t>
  </si>
  <si>
    <t>Dobava i ugradnja zidnog umivaonika -  dim. 65x45 cm za ugradnju u prostor laboratorija, praktikuma. U stavci uključen i sav ostali pričvrsni i brtveni materijal potreban za montažu.</t>
  </si>
  <si>
    <t xml:space="preserve">zidna laboratorijska miješalica za umivaonik 1/2", metalna ručica, keramička kartuša, visokosjajni krom, štedni perlator 5,7l/m, odljevni set, skočni 1 1/4", fleksibilne spojne cijevi, sustav brze instalacije </t>
  </si>
  <si>
    <t xml:space="preserve">umivaonik dim. 65x45 cm – ugradnja na zid od gipskartonskih ploča </t>
  </si>
  <si>
    <t>Dobava i ugradnja stojeće jednoručne armature za sudoper. Stavka uključuje kutne ventile sa filterom te pričvrsni, brtveni i spojni materijal potreban za ugradnju.</t>
  </si>
  <si>
    <t>čajna kuhinja</t>
  </si>
  <si>
    <t>laboratorij/praktikum - središnji prostori</t>
  </si>
  <si>
    <t>Dobava i ugradnja zidne jednoručne laboratorijske armature za sudoper u laboratorijima i praktikumu i nosive podkonstrukcije za ugradnju na zid od gipskartonskih ploča. Stavka uključuje kutne ventile sa filterom te pričvrsni, brtveni i spojni materijal potreban za ugradnju.</t>
  </si>
  <si>
    <t>III.5.7.1.</t>
  </si>
  <si>
    <t xml:space="preserve">ugradnja na zid od gipskartonskih ploča </t>
  </si>
  <si>
    <t>III.5.7.2.</t>
  </si>
  <si>
    <t>ugradnja na zid od opeke</t>
  </si>
  <si>
    <t>Dobava i ugradnja konzolnog trokadera u kompletu sa pripadajućom rešetkom za trokadero. Stavka uključuje pričvrsni, brtveni i spojni materijal potreban za ugradnju.</t>
  </si>
  <si>
    <t>Dobava i ugradnja zidne armature sa telefon tušem (armatura za tuš kadu) sa nosačem, keramička kartuša 46mm, visokosjajni krom, s prilagodljivim limitatorom protoka vode, prilagodiva min. brzina protoka cca. 2.5 l/min. U kompletu sa tuš šipkom. Stavka uključuje pričvrsni,brtveni i spojni materijal potreban za ugradnju.</t>
  </si>
  <si>
    <t xml:space="preserve">- kitanje antibakterijskim, vodootpornim  kitom </t>
  </si>
  <si>
    <t>- sav potreban pribor za spoj na odvod, dovod i za montažu</t>
  </si>
  <si>
    <t>Dobava, doprema i montaža podžbukne mješalice sa zglobnom tuš ružom za tuš kade, nosive podkonstrukcije, te svog pričvrsnog i ovjesni materijala.</t>
  </si>
  <si>
    <t xml:space="preserve">Nabava, doprema i montaža polukristalnih ogledala prema narudžbi deb. 4 mm, koje je s unutarnje strane plastificirano, kao zaštita od vlage, a pričvršćeno je o zid.                                                                                           Obračun se vrši po komadu kompletno montiranog ogledala, uključivši sav potreban materijal.
</t>
  </si>
  <si>
    <t>Obračun po kompletu dim. 65x50 cm</t>
  </si>
  <si>
    <t>Dobava i montaža kristalnog nagibnog ogledala za invalide dimenzija 600x540 mm, sa ručkom za regulaciju nagiba od visokokvalitetnog poliamida s antimikrobno učinkovitim česticama mikro srebra u bijeloj boji.</t>
  </si>
  <si>
    <t>III.5.14.</t>
  </si>
  <si>
    <t>III.5.14.1.</t>
  </si>
  <si>
    <t>Zidni držač i dozator tekučeg sapuna izrađen na senzor od PVC-a koji se postavlja na zid pored umivaonika / sudopera u laboratoriju i praktikumu.</t>
  </si>
  <si>
    <t>III.5.14.2.</t>
  </si>
  <si>
    <t>III.5.14.3.</t>
  </si>
  <si>
    <t>III.5.14.4.</t>
  </si>
  <si>
    <t>III.5.14.5.</t>
  </si>
  <si>
    <t>III.5.14.6.</t>
  </si>
  <si>
    <t>Posuda uputrijebljene ubruse kod umivaonika / sudopera u laboatoriju i praktikumu 30 lit</t>
  </si>
  <si>
    <t>III.5.14.7.</t>
  </si>
  <si>
    <t>III.5.14.8.</t>
  </si>
  <si>
    <t>III.5.15.</t>
  </si>
  <si>
    <t>III.5.16.</t>
  </si>
  <si>
    <t>Izvedba priključka laboratorijske opreme na dovod i odvod vode a sve prema tehnološkom projektu. Stavka obuhvača sav potreben rad i materijal na izvedbi istih. Obračunse vrši  po kompletno spojenom sudoperu.</t>
  </si>
  <si>
    <r>
      <t>Izvedba zaštitne izolacije cjevovoda sanitarnog razvoda vode, negorivom toplinskom izolacijom debljine 9 do 19 mm za sprečavanja kondenzacije, reakcije na požar B1, samogasiv, nekapajući, ne prenosi vatru, temperaturno područje primjene -40 ºC do +105 ºC, toplinska provodljivost  ʎ</t>
    </r>
    <r>
      <rPr>
        <vertAlign val="subscript"/>
        <sz val="10"/>
        <rFont val="Arial"/>
        <family val="2"/>
        <charset val="238"/>
      </rPr>
      <t>m</t>
    </r>
    <r>
      <rPr>
        <sz val="10"/>
        <rFont val="Arial"/>
        <family val="2"/>
        <charset val="238"/>
      </rPr>
      <t>=0,036 W/mK, koeficijent otpora difuziji vodene pare 10 000.</t>
    </r>
  </si>
  <si>
    <r>
      <t>Izvedba zaštitne izolacije kanalizacije negorivom toplinskom izolacijom debljine 9 mm za sprečavanja kondenzacije, reakcije na požar B1, samogasiv, nekapajući, ne prenosi vatru, temperaturno područje primjene -40 ºC do +105 ºC, toplinska provodljivost  ʎ</t>
    </r>
    <r>
      <rPr>
        <vertAlign val="subscript"/>
        <sz val="10"/>
        <rFont val="Arial"/>
        <family val="2"/>
        <charset val="238"/>
      </rPr>
      <t>m</t>
    </r>
    <r>
      <rPr>
        <sz val="10"/>
        <rFont val="Arial"/>
        <family val="2"/>
        <charset val="238"/>
      </rPr>
      <t>=0,036 W/mK, koeficijent otpora difuziji vodene pare 10 000.</t>
    </r>
  </si>
  <si>
    <r>
      <t>Izvedba zaštitne izolacije pocinčanog cjevovoda u podu, zidu građevine i ispod stropa građevine, bitumenskim premazom, bitumenskom ljepljivom trakom i negorivom toplinskom izolacijom debljine 25 mm za sprečavanja kondenzacije, reakcije na požar A1, granična temperatura primjena 250 ºC, toplinska provodljivost ʎ</t>
    </r>
    <r>
      <rPr>
        <vertAlign val="subscript"/>
        <sz val="10"/>
        <rFont val="Arial"/>
        <family val="2"/>
        <charset val="238"/>
      </rPr>
      <t>m</t>
    </r>
    <r>
      <rPr>
        <sz val="10"/>
        <rFont val="Arial"/>
        <family val="2"/>
        <charset val="238"/>
      </rPr>
      <t>=0,035 W/mK, ovisnost o temperaturi t</t>
    </r>
    <r>
      <rPr>
        <vertAlign val="subscript"/>
        <sz val="10"/>
        <rFont val="Arial"/>
        <family val="2"/>
        <charset val="238"/>
      </rPr>
      <t>m</t>
    </r>
    <r>
      <rPr>
        <sz val="10"/>
        <rFont val="Arial"/>
        <family val="2"/>
        <charset val="238"/>
      </rPr>
      <t>=10 ºC, paropropusnost μ= 1,3, nazivna gustoća ρ</t>
    </r>
    <r>
      <rPr>
        <vertAlign val="subscript"/>
        <sz val="10"/>
        <rFont val="Arial"/>
        <family val="2"/>
        <charset val="238"/>
      </rPr>
      <t>a</t>
    </r>
    <r>
      <rPr>
        <sz val="10"/>
        <rFont val="Arial"/>
        <family val="2"/>
        <charset val="238"/>
      </rPr>
      <t>=85 kh/m</t>
    </r>
    <r>
      <rPr>
        <vertAlign val="superscript"/>
        <sz val="10"/>
        <rFont val="Arial"/>
        <family val="2"/>
        <charset val="238"/>
      </rPr>
      <t>3</t>
    </r>
    <r>
      <rPr>
        <sz val="10"/>
        <rFont val="Arial"/>
        <family val="2"/>
        <charset val="238"/>
      </rPr>
      <t>, specifični toplinski kapacitet C</t>
    </r>
    <r>
      <rPr>
        <vertAlign val="subscript"/>
        <sz val="10"/>
        <rFont val="Arial"/>
        <family val="2"/>
        <charset val="238"/>
      </rPr>
      <t>p</t>
    </r>
    <r>
      <rPr>
        <sz val="10"/>
        <rFont val="Arial"/>
        <family val="2"/>
        <charset val="238"/>
      </rPr>
      <t>= 840 J/kgK, točke tališta T</t>
    </r>
    <r>
      <rPr>
        <vertAlign val="subscript"/>
        <sz val="10"/>
        <rFont val="Arial"/>
        <family val="2"/>
        <charset val="238"/>
      </rPr>
      <t>t</t>
    </r>
    <r>
      <rPr>
        <sz val="10"/>
        <rFont val="Arial"/>
        <family val="2"/>
        <charset val="238"/>
      </rPr>
      <t>&gt;1000 ºC.</t>
    </r>
  </si>
  <si>
    <t>Dobava i montaža holender slavine Ø15mm.</t>
  </si>
  <si>
    <t>Ispitivanje betona obavljati u skladu sa:
Tehničkim propisom za građevinske konstrukcije (NN 17/17)
HRN EN 13670 ili jednakovrijedno: __________
HRN EN 206 ili jednakovrijedno: __________.</t>
  </si>
  <si>
    <r>
      <t>Ispitivanje betona obavljati u skladu sa:
Tehničkim propisom za građevinske konstrukcije (NN 17/17)
HRN EN 13670 ili jednakovrijedno: __________
HRN EN 206 ili jednakovrijedno</t>
    </r>
    <r>
      <rPr>
        <b/>
        <sz val="9"/>
        <rFont val="Arial"/>
        <family val="2"/>
      </rPr>
      <t>: __________</t>
    </r>
    <r>
      <rPr>
        <sz val="9"/>
        <rFont val="Arial"/>
        <family val="2"/>
        <charset val="238"/>
      </rPr>
      <t>.</t>
    </r>
  </si>
  <si>
    <t>U slučaju eventualnih nejasnoća treba se u prvom redu poslužiti odgovarajućim i važećim normativima (građevinske norme). Sve zidarske radove treba izvesti i obračunti po G.N.301 ili jednakovrijedno: __________.</t>
  </si>
  <si>
    <t>Prije podužnog spajanja lamela potrebno je izvršiti kondicioniranje dasaka. Kondicioniranje je potrebno radi ujednačavanja temperature dasaka sa temperaturom u proizvodnoj hali.
Kondicioniranje traje minimalno 24 sata.
Minimalna temperatura zraka u prostoru gdje se vrši podužno spajanje iznosi 15 oC.
Nakon kondicioniranja potrebno je izvršiti klasifikaciju dasaka. Daske se klasificiraju sukladno potrebnoj klasi metodom vizualne klasifikacije prema normi HRN EN 14081-1 ili jednakovrijedno: __________
Klasa kvalitete lamelirane grede propisana je projektom.
Nedopuštenu grešku koja se nalazi na dasci potrebno je izrezati i izbaciti iz lamele.
Lamele od kojih se proizvodi lamelirana greda moraju biti sukladne projektu i klasificirane prema normi HRN EN 14081–1 ili jednakovrijedno. 
Vlažnost svake lamele potrebno je kontrolirati. Ona mora biti u granicama 12±2. 
Nesukladne daske su one koje imaju različitu vlažnost u odnosu na zadanu vrijednost. Nesukladne daske potrebno je izbaciti iz konstrukcijskog elementa.
Izrada zupčastog spoja i nanošenje ljepila
Na lamelama je potrebno napraviti narezivanje zubaca da bi se lamele mogle podužno spojiti na potrebnu duljinu. 
Nakon narezivanja zubaca izvodi se nanošenje ljepila na narezane zupce. Ljepilo je potrebno ravnomjerno nanijeti na narezane zupce.</t>
  </si>
  <si>
    <t>BLANJANJE I LIJEPLJENJE LAMELA
Nakon isteka potrebnog vremena za odležavanje lamela, potrebno je izvršiti njihovo blanjanje.
Lamele se moraju blanjati na debljinu definiranu projektom. Prilikom blanjanja konstantno se mora vršiti kontrola blanjane površine i debljina lamele.
Nakon blanjanja na lamelu se mora nanijeti ljepilo. Ljepilo se nanosi metodom nalijevanja. Količina nanosa ljepila ovisi o tehničkim specifikacijama proizvođača ljepila.
Lijepljenje lamela mora se izvesti pod pritiskom propisanim normom HRN EN 14 080:2013 ili jednakovrijedno: __________ Veličina pritiska u preši ovisi o vrsti drva koje se lijepi, a propisano je projektom. 
Vrijeme prešanja ovisi o odnosu komponenti ljepila, te o klimatskim uvjetima u proizvodnom pogonu.</t>
  </si>
  <si>
    <t>ISPITIVANJE INTEGRITETA LIJEPLJENOG SPOJA
Za svaku smjenu kada se vrši lijepljenje  potrebno je izuzeti jedan uzorak koji se ispituje.
Ako je količina drva koje se lijepi veća od 20 m3, izuzima se više uzoraka, odnosno na svakih 20 m3 izuzima se jedan uzorak.
Uzorci se ispituju prema normi HRN EN 392 ili jednakovrijedno: __________ ili EN 391 ili jednakovrijedno: __________.
Potrebno je ispitati minimalno 4 uzorka posmičnom metodom da bi se utvrdilo da je lijepljeno lamelirano drvo iz projektne dokumentacije sukladno klasi kvalitete koja je propisana u projektu.</t>
  </si>
  <si>
    <t>LJEPILO
Ljepilo mora ispunjavati uvjete norme HRN EN 386 ili jednakovrijedno: __________.
Ljepilo mora zadovoljiti slijedeće uvjete:
- da ima zadovoljavajuću čvrstoću kroz vrijeme
- da imaju dovoljnu čvrstoću u spojnici
- da bude otporno na organske i anorganske materije,
- da bude otporno na kemijske utjecaje,
- da je vatrootporno, i
- da stvrdnjava na temperaturama do 25°C.</t>
  </si>
  <si>
    <t>UVJETI PROIZVODNJE
Lijepljeno lamelirano drvo proizvodi se sukladno normi HRN EN 14 080:2013 ili jednakovrijedno: __________.
Izvoditelj mora imati odgovarajući proizvodni pogon i adekvatnu opremu. Osim potrebne opreme izvoditelj mora raspolagati i sa za ovu vrstu radova odgovarajućom strukturom radnika odnosno da je stručno osoblje osposobljeno i da ima odgovarajuće iskustvo u proizvodnji lameliranih konstrukcija. Prostori za izradu lameliranih elemenata osim uobičajenih kvaliteta koje traže suvremene tehnologije u proizvodnim halama, trebaju:
- omogućiti konstantnost temperature u radionici koja, po pravilu, treba da je ≥ 20°C a nikako manja od 15°C. S obzirom na karakteristike korištenog Ijepila, temperatura prostora može biti i malo drugačija ali uvijek konstantna, zavisno od vrste upotrijebljenog Ijepila. Samo u slučajevima ako se drvo i Ijepilo, kao osnovne komponente kod izrade lameliranih elemenata, dovoljno dugo prije početka rada uskladiste u ovim prostorima, i tako budu blagovremeno temperirani, dobijaju se kvalitetno izvedene lamelirane konstrukcije. U protivnom, postoji opasnost od grešaka u radu odnosno izrade elemenata sa lošijim karakteristikama;
- omogućiti relativnu vlažnost zraka u hali od oko 60%;
- podne površine prostorija moraju biti dovoljno velike za smještaj potrebnih, za skladištenje dovoljne količine drveta - lamela, za izradu potrebnih šablona, za pravilnu i nesmetanu izradu konstrukcije, za smještaj velike blanjalice (sa odgovarajućim manipulativnim prostorom) i za djelomično skladištenje već završenih lameliranih elemenata.
Radionica za izradu lijepljenih konstrukcija osim uobičajenog inventara mora imati:
- vlagomjer i termometar za kontrolu vlažnosti i temperature sredine u kojoj se radi. Treba imati elektronske vlagomjere za kontrolu vlažnosti drveta;
- vage odnosno dozatore za mjerenje količine Ijepila. Jedna vaga treba biti preciznija - za mjerenje katalizatora (očvrščivaća);
- potrebne instrumente za mjerenja vremena otvrdnjavanja, vezivanja Ijepila (po uputstvu proizvođača Ijepila);
- potrebne uređaje za ispitivanje kvaliteta zupčastih nastavaka (spojeva), kod veza ostvarenih cinkanjem; uređaje za mjerenje realiziranog pritiska u prešama (prilikom lijepljenja).</t>
  </si>
  <si>
    <t>PUNO DRVO
Puno drvo potrebno je nakon sušenja pravilno skladištiti. Projektant konstrukcije u glavnom projektu propisuje dimenzije i klasu punog drva.
Klasificiranje drva izvodi se vizualnom metodom prema normi HRN EN 14081-1 ili jednakovrijedno: __________.
Klasifikaciju provodi osoba koja je educirana i osposobljena za provođenje radne operacije.
Prilikom klasifikacije identificiraju se greške drva, mjere dimenzije drva i vlažnost drva te se nakon toga drvo razvrstava u pripadajući razred čvrstoće.
Pri klasifikaciji vode se potrebni zapisi prema normi HRN EN 14081-1 ili jednakovrijedno: __________.</t>
  </si>
  <si>
    <t>Sadržaj vode drvnih proizvoda se utvrđuje neposredno prije izvođenja elemenata drvene konstrukcije u skladu sa normama HRN EN 13183 – 1 ili jednakovrijedno: __________ i HRN EN 13183-2 ili jednakovrijedno: __________.
Prije početka izvođenja elemenata drvene konstrukcije provode se kontrolna ispitivanja građevnih proizvoda u slučaju sumnje.
Elementi drvene konstrukcije moraju biti označeni smjerom montiranja ako to nije jasno vidljivo iz njihovog oblika.
Elementi drvene konstrukcije moraju biti transportirani i uskladišteni do trenutka ugradnje na način kako je to određeno projektom drvene konstrukcije i tehničkom uputom proizvođača.
Prilikom transporta do gradilišta i po gradilištu te prilikom montaže potrebno je u svemu se pridržavati zahtjeva iz projekta drvene konstrukcije i osigurati da se drvni proizvodi ne dovedu u položaj neusklađen s projektom koji bi mogao prouzročiti prekoračenje naprezanja u odnosu na ona u eksploataciji, gubitak stabilnosti elemenata ili prevrtanje.
Krojenje drvnih proizvoda radi se u pravilu na zato pripremljenoj i natkrivenoj podlozi odnosno stolu, na kojem je nacrtana konstrukcija sa svim detaljima i nadvišenjima u prirodnoj veličini uz primjenu preciznih alata.
Iznimno u slučaju jednostavnih elemenata kod elemenata drvene konstrukcije čiji se pojedini dijelovi mogu spojiti istovremeno u konačnom položaju, podloga na kojoj se krojenje drvnih proizvoda radi ne mora imati na sebi nacrtanu konstrukciju u prirodnoj veličini.
Prilikom krojenja drvnih proizvoda, preostali dijelovi koji će se ugraditi moraju biti nakon krojenja primjereno uskladišteni i tako označeni da ne dođe u sumnju o kojoj vrsti i kojem razredu proizvoda se radi.
Rupe, utori i zarezi za spajala moraju biti izvedeni s takvom preciznošću da se osiguraju projektom predviđena svojstva spoja, smatra se da je navedeni uvjet ispunjen ako se rupe za spajala izvode istovremeno na svim elementima istog spoja privremeno složenim u konačni položaj.
ugradnja spajala provodi se u takvom privremenom položaju elemenata konstrukcije kojim se osigurava projektirano nadvišenje.
Tijekom izvođenja drvena konstrukcija mora biti osigurana od opterećenja prouzročenih samom izvedbom kao i od utjecaja vjetra ili nedovršenosti konstrukcije u skladu s projektom drvene konstrukcije.
Sva se privremena učvršćenja i pridržanja moraju ostaviti u drvenoj konstrukciji dok drvena konstrukcija ne bude izvedena do onog stupnja koji dopušta njihovo sigurno uklanjanje.
Rukovanje, skladištenje i zaštita drvene konstrukcije treba biti u skladu sa zahtjevima iz projekta drvene konstrukcije i odgovarajućim tehničkim specifikacijama za drvene konstrukcije.
Izvođač mora prije početka ugradnje u drvenu konstrukciju provjeriti je li izrađeni, odnosno proizvedeni, drveni element u skladu sa zahtjevima iz projekta drvene konstrukcije te je li tijekom rukovanja i skladištenja drvenog elementa došlo do njegovog oštećenja, deformiranja ili druge promjene koja bi bila od utjecaja na tehnička svojstva drvene konstrukcije.</t>
  </si>
  <si>
    <t>PROPISI 
HRN EN 14081–1 ili jednakovrijedno: __________ – Lijepljeno lamelirano drvo
HRN EN 386 ili jednakovrijedno: __________ – Zahtjevi za izvedbu i minimalni zahtjevi proizvodnje
HRN EN 14080  ili jednakovrijedno: __________ – Konstrukcijsko drvo pravokutnog poprečnog presjeka razvrstano prema čvrstoći
Tehnički propis za građevinske konstrukcije (NN 17/17).</t>
  </si>
  <si>
    <t xml:space="preserve">Sve ugrađene pločice moraju obavezno biti “A” klase prema HRN 14411 ili jednakovrijedno: __________, kako za podno tako i za zidno opločenje. Za pločice koje se ugrađuju na cem. mort uzeti pijesak frakcije 0-1 mm. </t>
  </si>
  <si>
    <t>Kompletna površinska obrada svih materijala mora biti u skladu sa važećim propisima i uputama proizvođača primjenjenog materijala (sredstva):
HRN EN ISO 2808 ili jednakovrijedno: __________
Boje i lakovi- određivanje debljine filma
HRN EN ISO 8501  ili jednakovrijedno: 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
Priprema čeličnih podloga prije nanošenja boja i srodnih proizvoda - 1.dio: specifikacije i definicije ISO komparatora profila površine; 2.dio: Metoda stupnjevanja profila površine čelika čišćenog mlazom abraziva
HRN EN 12944-1  ili jednakovrijedno: __________
Boje i lakovi - Zaštita od korozije čeličnih konstrukcija zaštitnim sustavom boja - opći uvod</t>
  </si>
  <si>
    <t>1.2  Izvođač se obavezuje izraditi i ugraditi aluminijsku/čeličnu fasadu i ostale otvore do potpune gotovosti, u već provjerenim i certifiranim sustavima, te se od njega očekuju visoka kvaliteta izvedbe.
Prije početka radova izvođač je dužan izvršiti pripremne radnje propisane Zakonom o gradnji (NN 153/13,20/17,39/19) i Zakonom zaštite na radu (NN 71/14...154/14).
Sva tehnička rješenja koja izvođač predlaže i primjenjuje moraju biti usklađena s HRN-ma i propisima te usvojenim EN (kada je zakonom utvrđena njihova obvezna primjena) ili jednakovrijedno.
Popis hrvatskih propisa i normi za izvođenje:</t>
  </si>
  <si>
    <t>HRN EN 573  ili jednakovrijedno: __________
Aluminij i alu legure - kem. sastav i oblici gnječenih proizvoda: EN AW 6060
HRN EN 755  ili jednakovrijedno: __________
Aluminij i alu legure - istisnute šipke, cijevi i profili - dopuštena odstupanja mjera i oblika
HRN EN 12020  ili jednakovrijedno:      : __________
Aluminij i alu legure - istisnuti precizni profili od legura EN AW 6060 - odstupanja mjera i oblika
HRN EN 485  ili jednakovrijedno: __________
Aluminij i alu legure - limovi, trake i ploče
HRN EN 1090  ili jednakovrijedno: __________
Komponente čeličnih i aluminijskih konstrukcija: 1. dio - opći uvjeti isporuke
HRN EN 1090  ili jednakovrijedno: __________
Izvedba čeličnih i aluminijskih konstrukcija: 2. dio -Tehnički zahtjevi za čelične konstrukcije
HRN EN 10025  ili jednakovrijedno: __________
Čelična legura: S235JR (sirovi profil)
HRN EN 10346  ili jednakovrijedno: __________
Čelična legura: S 250 GD (valjani profili iz vruće pocinčanih  traka);
HRN EN 10149  ili jednakovrijedno: __________   
čelična legura:  S 260 NC (vučeni i normalizirani profili, elektrogalvanizirani)
HRN EN 10088  ili jednakovrijedno: __________        
Legure inox profila - 1.4307 (AISI 304), 1.4401 (AISI 316), 1.4404 (316L)
HRN EN 10020  ili jednakovrijedno: __________
Definicije i razredba vrsta čelika
HRN EN 10021  ili jednakovrijedno: __________
Opći tehnički uvjeti isporuke za čelik i čelične proizvode
HRN EN 10027  ili jednakovrijedno: __________
Sustavi označavanja za čelike; 1. dio nazivi čelika; 2. dio brojčani sustav
HRN EN 10025  ili jednakovrijedno: __________
Toplo valjani proizvodi od konstrukcijskih čelika; 1. dio - Opći tehnički uvjeti isporuke;
2. dio - Tehnički uvjeti isporuke za nelegirane čelike
HRN EN 10210-1  ili jednakovrijedno: __________
Toplo oblikovani šuplji profili od nelegiranih i sitnozrnatih čelika; 1.dio: Tehnički uvjeti isporuke</t>
  </si>
  <si>
    <t>HRN EN 13479  ili jednakovrijedno: __________
Opća norma za dodatni i potrošni materijal za zavarivanje čelika - dodatni materijali i praškovi za zavarivanje taljenjem
HRN EN ISO 2560  ili jednakovrijedno: __________
Dodatni i potrošni materijal za ručno elektrolučno zavarivanje nelegiranih i sitnozrnatih čelika - razredba
HRN EN 439  ili jednakovrijedno: __________, Dodatni i potrošni materijali - zaštitni plinovi za REL i rezanje
HRN EN 440  ili jednakovrijedno: __________, Dodatni materijali za zavarivanje čelika - žice za elektrolučno zavarivanje taljivom elektrodom u zaštitnoj atmosferi plinova
HRN EN 1670  ili jednakovrijedno: __________, Građevni okovi - otpornost na koroziju - zahtjevi i ispitne metode</t>
  </si>
  <si>
    <t>HRN EN 12206  ili jednakovrijedno: __________
Boje i lakovi - prekrivni materijali za aluminij i alu legure za arhitektonske potrebe  
HRN EN ISO 2808  ili jednakovrijedno: __________
Boje i lakovi- određivanje debljine filma
HRN EN ISO 8501  ili jednakovrijedno: 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
Priprema čeličnih podloga prije nanošenja boja i srodnih proizvoda - 1.dio: specifikacije i definicije ISO komparatora profila površine; 2.dio: Metoda stupnjevanja profila površine čelika čišćenog mlazom abraziva
HRN EN 12944-1  ili jednakovrijedno: __________
Boje i lakovi - Zaštita od korozije čeličnih konstrukcija zaštitnim sustavom boja - opći uvod</t>
  </si>
  <si>
    <t>HRN EN 14351-1:2006  ili jednakovrijedno: __________, prozori i vrata - norma za proizvod, izvedbene značajke; 1.dio: prozori i vanjska pješačka vrata bez otpornosti na požar
HRN EN 12207:2001  ili jednakovrijedno: __________, Prozori i vrata – Propusnost zraka, razredba
HRN EN 12208:2001  ili jednakovrijedno: __________, Prozori i vrata – Vodonepropusnost, razredba
HRN EN 12210:2001  ili jednakovrijedno: __________, Prozori i vrata – Otpornost na opterećenje vjetrom – Razredba
HRN EN 12211:2001  ili jednakovrijedno: __________, Prozori i vrata – Otpornost na opterećenje vjetrom – Metoda ispitivanja
HRN EN 1192: 2001  ili jednakovrijedno: __________, Vrata - razredba zahtjeva čvrstoče
HRN EN 1529:2001  ili jednakovrijedno: __________, Vratna krila - visina, širina, debljina i pravokunost - razredba dopuštenih odstupanja
HRN EN 1530:2001  ili jednakovrijedno: __________, Vratna krila - opća i lokalna ravnost - razredba dopuštenih odstupanja
HRN EN 12217:2005  ili jednakovrijedno: __________, Vrata - sile otvaranja i zatvaranja - zahtjevi i razredba
HRN EN 12219:2001  ili jednakovrijedno: __________, Vrata - klimatski utjecaji - zahtjevi i razredba
HRN EN 13115:2001  ili jednakovrijedno: __________, Prozori - razredba mehaničkih svojstava - vertikalno opterećenje, torzija, sile otvaranja i zatvaranja
HRN EN 179:2001  ili jednakovrijedno: __________, Građevni okovi - dijelovi izlaza za nuždu s kvakom ili pritisnom pločom - zahtjevi i metode ispitivanja</t>
  </si>
  <si>
    <t>HRN EN 1125:2003  ili jednakovrijedno: __________
građevni okovi - dijelovi izlaza za nuždu s pritisnom šipkom - zahtjevi i ispitne metode
HRN EN 1670:2008  ili jednakovrijedno: __________, Građevni okovi - otpornost na koroziju
HRN EN ISO 10077-1  ili jednakovrijedno: __________
Toplinske značajke prozora, vrata i zaslona - proračun koeficijenta prolaza topline - 1.dio: pojednostavljena metoda
HRN EN ISO 10077-2  ili jednakovrijedno: __________
Toplinske značajke prozora, vrata i zaslona - proračun koeficijenta prolaza topline -  2.dio: numerička metoda za okvire
HRN EN 1522/1523  ili jednakovrijedno: __________
Prozori, vrata i zasloni – Otpornost na pucanj-zahtjevi i razredba/metoda ispitivanja
HRN EN 1627:2012  ili jednakovrijedno: __________
Vrata za pješake, prozori, ovješene fasade, rešetke i kapci - otpornost na provalu - razredba i zahtjevi 
HRN EN 14024:2008  ili jednakovrijedno: __________
Metalni profili s prekinutim toplinskim mostom, mehanička svojstva, razredba i zahtjevi 
HRN EN 12400:2008  ili jednakovrijedno: __________, Prozori i vrata, mehanička trajnost - zahtjevi i razredba
HRN EN 16034:2014  ili jednakovrijedno: __________, Pješačka vrata, industrijska, komercijalana i garažna vrata i prozori - Norma za proizvod, izvedbene značajke - Značajke u odnosu na otp. na požar i/ili kontrolu dima.
HRN EN 13501-2:2010  ili jednakovrijedno: __________
Razredba građevnih proizvoda i građevnih elemenata prema ponašanju u požaru -- 2. dio: Razredba prema rezultatima ispitivanja ...
HRN EN 1634-1:2008  ili jednakovrijedno: __________
Ispitivanje otp. na požar i kontrolu dima vrata, roleta i prozora koji se mogu otvarati
HRN EN 1634-3:2008  ili jednakovrijedno: __________
Ispitivanje otpornosti vrata i sklopova za zatvaranje otvora na požar -- 3. dio: Protudimna vrata i zatvarači
HRN EN 1364-1:2015  ili jednakovrijedno: __________
Ispitivanja otpornosti na požar nenosivih elemenata -- 1. dio: Zidovi</t>
  </si>
  <si>
    <t>HRN EN 13830:2008  ili jednakovrijedno: __________        
Ovješene fasade - norma za proizvod
HRN EN 12152:2002  ili jednakovrijedno: __________
Ovješene fasade - propusnost zraka, zahtjevi i razredba
HRN EN 12153:2000  ili jednakovrijedno: __________
Ovješene fasade - propusnost zraka, metoda ispitivanja
HRN EN 12154:1999  ili jednakovrijedno: __________
Ovješene fasade - vodonepropusnost
HRN EN 12155:2000  ili jednakovrijedno: __________
Ovješene fasade - vodonepropusnost – lab. ispitivanje pod statičkim tlakom
HRN EN 13116:2001  ili jednakovrijedno: __________
Ovješene fasade - otpornost na opterećenje vjetrom - zahtjevi za svojstva
HRN EN 12179:2008  ili jednakovrijedno: __________
Ovješene fasade - otpornost na opterećenje vjetrom – Metoda ispitivanja
HRN EN 14019:2008  ili jednakovrijedno: __________
Ovješene fasade - otpornost na mehanički udar, izvedbena svojstva
HRN EN ISO 10848-2:2008  ili jednakovrijedno: __________
Ovješene fasade - lab. mjerenje bočnog prijenosa zračnog i udarnog zvuka
HRN EN 13947:2008  ili jednakovrijedno: __________
Ovješene fasade - toplinske značajke ovješenih fasada- proračun koeficijenta prolaska topline</t>
  </si>
  <si>
    <t>Tehnički propisi - kontrola kvalitete, zahtjevi, ispitivanja, sukladnost, toplinska zaštita:
Zakon o gradnji (NN RH br. 153/13, 20/17, 39/19)
Zakon o građevnim proizvodima, NN 76/13 i 30/14
Tehnički propis o racionalnoj uporabi energije i toplinskoj zaštiti u zgradama, NN 110/08, 97/14, 128/15
Tehnički propis za prozore i vrata, NN 69/06
Zakon o zaštiti na radu (NN  RH br. 71/14, 118/14)
Zakon o normizaciji (NN RH  br. 80/13)
Tehnički propisi za održavanje čeličnih konstrukcija za vrijeme eksploatacije, SL 6/65
Tehnički propisi za pregled i ispitivanja nosivih čeličnih konstrukcija, SL 6/65
Tehnički propis za građevisnke konstrukcije, NN 17/17
Pravilnik o otpornosti na požar i drugim zahtjevima koje građevine moraju zadovoljiti u slučaju požara, NN 29/13</t>
  </si>
  <si>
    <t>Reakcija na požar: min. A2, s1; d0
Koeficijent upijanja zvuka αw: min. 0,45
Nosivost potkonstrukcije: min. 30,6 kg/m2
Proizvod mora zadovoljavati:
EN 1350-1 ili jednakovrijedno: __________
ISO 7724 2&amp;3 ili jednakovrijedno: __________
EN ISO 14021 ili jednakovrijedno: __________</t>
  </si>
  <si>
    <t>Karakteristike:
poprečna čvrstoća: min. 1200 N/50 mm (EN12311-1 ili jednakovrijedno: ___________),
poprečno izduženje pri slomu: min. 20% (EN12311-1 ili jednakovrijedno: ___________),
uzdužna čvrstoća kidanja: min. 200N (EN 12310-1 ili jednakovrijedno: ___________),
fleksibilnost pri niskim temperaturama: max. 0°C (EN 1109 ili jednakovrijedno: ___________),
reakcija na požar: min. klasa E (EN 13501-1 ili jednakovrijedno: ___________),
koeficijent otpornosti prolaza vodene pare: min. μ = 1 500 000, vodonepropusnost: min. 60 kPa (EN 1928-Method B ili jednakovrijedno: ___________).</t>
  </si>
  <si>
    <t>- tlačna čvrstoća (24 sata):
&gt; 20 MPa (EN 13892-2 ili jednakovrijedno: ___________)
- tlačna čvrstoća (28 dana):
&gt; 40 MPa (EN 13892-2 ili jednakovrijedno: ___________)
- savojna čvostoća (24 sata):
&gt; 3 MPa (EN 13892-2 ili jednakovrijedno: ___________)
- savojna čvostoća (24 sata):
&gt; 10 MPa (EN 13892-2 ili jednakovrijedno: ___________).</t>
  </si>
  <si>
    <t>- Otpornost na udar:
min. Klasa I (~4 N/m) (ISO 6272 ili jednakovrijedno: ___________)
- protukliznost:
min. R10 (DIN 51130 ili jednakovrijedno: ___________)
- dubina otiska:
max. 0.02 mm (EN 433:1994 ili jednakovrijedno: ___________)                              - otpornost na habanje:
min. Grupa P (EN 660-2:1999 ili jednakovrijedno: ___________)
- rekcija na požar:
Bfl-s1 ili bolje (EN 13501-1 ili jednakovrijedno: ___________)
- pomicanje namještaja:
Nema oštećenja (EN 424:2002 ili jednakovrijedno: ___________)                                                                                     - Izduženje pri slomu:
~70% ili bolje (DIN 53504 ili jednakovrijedno: ___________)
- Castor otpornost:
25.000 ciklusa ili bolje (EN 425:1994 ili jednakovrijedno: ___________).</t>
  </si>
  <si>
    <t>Dobava i postava hidroizolacije iz sintetičke membrane na bazi mekog PVC-a, armirana poliesterskim pletivom, prema EN 13956 ili jednakovrijedno: __________).</t>
  </si>
  <si>
    <t>Karakteristike:
efektivna debljina: min.1.8 mm (-5%/+10%) (HRN EN 1849-2 ili jednakorijedan),
masa po jedinici površine: min. 2.2 kg/m² (-5%/+10%) (HRN EN 1849-2 ili jednakovrijedno: ___________),
vanjska otpornost na vatru: Bkrov(t1), &lt; 20° (EN 13501-5 ili jednakovrijedno: ___________),
otpornost na tuču, meka podloga: ≥ 33m/s (HRN EN 13583 ili jednakovrijedno: ___________),
posmična otpornost spojeva: ≥300 N (HRN EN 12317-2 ili jednakovrijedno: ___________),
otpornost spoja na pucanje:  ≥600N (HRN EN 12317-2 ili jednakovrijedno: ___________),
otpornost na prolaz vodene pare: min. μ=20.000 (HRN EN 1931 ili jednakovrijedno: ___________),
maks.vlačna čvrstoća uzdužna/poprečna: min. 1000N/ 900N (HRN EN 12311-2 ili jednakovrijedno: ___________),
izduženje pri slomu: min. 15% (± 20%) (HRN EN 12311-2 ili jednakovrijedno: ___________), otpornost na udarce, meka podloga: 800mm (HRN EN 12691 ili jednakovrijedno: ___________),
pregibljivost pri niskim temperaturama: ≥ -25°C (HRN EN 495-5 ili jednakovrijedno: ___________)</t>
  </si>
  <si>
    <t>Aluminijski prozori i vrata moraju zadovoljavati uvjete:
'- ZRAKOPROPUSNOST:
razred 4, po normi HRN EN 12207 ili jednakovrijedno: ______
'- VODONEPROPUSNOST:
razred E1050, po normi HRN EN 12208  ili jednakovrijedno: ______
'- OTPORNOST NA OPTEREĆENJE VJETROM:
razred C5/B5, po normi HRN EN 12210  ili jednakovrijedno: ______</t>
  </si>
  <si>
    <t>Izrada, dobava i ugradnja vjetrobranskih vanjskih aluminijskih ostakljenih dvokrilnih ulaznih vrata od profila s prekidom toplinskog mosta, ugradbene dubine krila i dovratnika min. 65 mm, s fiksnim nadsvjetlom, prema shemi. Svijetla dimenzija otvora (dvokrilinih vrata) 110+110x210 cm.
Vrata sadrže panik okov, HRN EN 1125 ili jednakovrijedno: ________, funkcija B - iznutra pritisna šipka, izvana rukohvat; hidraulički zatvarač HRN EN 1154 ili jednakovrijedno: ________, min. 3 panta, prag bez barijere (&lt;20 mm) i ostali potreban pribor.
U stavku uključiti redosljednik zatvaranja dvokrilnih vrata, profilni cilindrični uložak u master sustavu s tri ključa.</t>
  </si>
  <si>
    <t>Izrada, dobava i ugradnja vanjskih aluminijskih ostakljenih dvokrilnih ulaznih vrata od profila s prekidom toplinskog mosta, ugradbene dubine krila i dovratnika min. 65 mm, s fiksnim nadsvjetlom, prema shemi. Svijetla dimenzija otvora (dvokrilinih vrata) 100+100x210 cm.
Vrata sadrže panik okov, HRN EN 1125 ili jednakovrijedno: ________, funkcija B - iznutra pritisna šipka, izvana rukohvat; hidraulički zatvarač HRN EN 1154 ili jednakovrijedno: ________, min. 3 panta, prag bez barijere (&lt;20 mm) i ostali potreban pribor.
U stavku uključiti redosljednik zatvaranja dvokrilnih vrata, profilni cilindrični uložak u master sustavu s tri ključa.</t>
  </si>
  <si>
    <t>Izrada, dobava i ugradnja vanjskih aluminijskih ostakljenih dvokrilnih ulaznih vrata od profila s prekidom toplinskog mosta, ugradbene dubine krila i dovratnika min. 65 mm, s fiksnim nadsvjetlom, prema shemi. Svijetla dimenzija otvora (dvokrilnih vrata)100+100x210 cm.
Vrata sadrže panik okov, HRN EN 1125 ili jednakovrijedno: ________, funkcija B - iznutra pritisna šipka, izvana rukohvat; hidraulički zatvarač HRN EN 1154 ili jednakovrijedno: ________, min. 3 panta, prag bez barijere (&lt;20 mm) i ostali potreban pribor.
U stavku uključiti redosljednik zatvaranja dvokrilnih vrata, profilni cilindrični uložak u master sustavu s tri ključa.
Vrata opremiti elektromotorom za otvaranje glavnog krila za dobavu svježeg zraka za odimljavanje stubišta. Vrata se otvaraju pomoću elektromotora povezanog na centralu za odimljavanje. Elektromotor u sklopu stavke.</t>
  </si>
  <si>
    <t>Izrada, dobava i ugradnja vanjskih aluminijskih ostakljenih dvokrilnih ulaznih vrata od profila s prekidom toplinskog mosta, ugradbene dubine krila i dovratnika min. 65 mm, s fiksnim nadsvjetlom, prema shemi. Svijetla dimenzija otvora 90+59x210 cm. Glavno krilo svijetle dimenzije 90 cm.
Vrata sadrže standardan okov, kvaka-kvaka na glavnom krilu, min. 3 panta, prag bez barijere (&lt;20 mm) i ostali potreban pribor. Hidraulički zatvarač HRN EN 1154 ili jednakovrijedno: ________. 
U stavku uključiti profilni cilindrični uložak u master sustavu s tri ključa.</t>
  </si>
  <si>
    <t>Izrada, dobava i ugradnja vjetrobranskih vanjskih aluminijskih ostakljenih dvokrilnih ulaznih vrata od profila s prekidom toplinskog mosta, ugradbene dubine krila i dovratnika min. 65 mm, s fiksnim nadsvjetlom, prema shemi. Svijetla dimenzija otvora (dvokrilinih vrata) 80+80x210 cm.
Vrata sadrže panik okov, HRN EN 1125 ili jednakovrijedno: ________, funkcija B - iznutra pritisna šipka, izvana rukohvat; hidraulički zatvarač HRN EN 1154 ili jednakovrijedno: ________, min. 3 panta, prag bez barijere (&lt;20 mm) i ostali potreban pribor.
U stavku uključiti redosljednik zatvaranja dvokrilnih vrata, profilni cilindrični uložak u master sustavu s tri ključa.</t>
  </si>
  <si>
    <t>Izrada, dobava i ugradnja vjetrobranskih unutarnjih aluminijskih ostakljenih dvokrilnih vrata od profila bez prekida toplinskog mosta, ugradbene dubine krila i dovratnika min. 65 mm, s fiksnim nadsvjetlom, prema shemi. Svijetla dimenzija otvora (dvokrilnih vrata) 110+110x210 cm.
Vrata sadrže standardan okov, obostrano rukohvat od nehrđajućeg čelika (inoks mat); hidraulički zatvarač HRN EN 1154 ili jednakovrijedno: ________, min. 3 panta, prag bez barijere (&lt;20 mm) i ostali potreban pribor.
U stavku uključiti cilindrični uložak u master sustavu s tri ključa.
Ostakljenje od laminiranog stakla debljine 6+6 mm.</t>
  </si>
  <si>
    <t>Izrada, dobava i ugradnja ostakljenih jednokrilnih vrata od profila bez prekida toplinskog mosta, ugradbene dubine krila i dovratnika min. 65 mm. Svijetle dimenzije otvora 90 x 240 cm.
Vrata sadrže panik okov, HRN EN 1125 ili jednakovrijedno: ________ - iznutra pritisna šipka, izvana kvaka; hidraulički zatvarač HRN EN 1154 ili jednakovrijedno: ________, min. 3 panta, prag bez barijere (&lt;20 mm) i ostali potreban pribor. Cilindar s 3 ključa u master key sustavu.
Vrata opremiti elektromotorom za otvaranje glavnog krila za dobavu svježeg zraka za odimljavanje stubišta. Vrata se otvaraju pomoću elektromotora povezanog na centralu za odimljavanje. Elektromotor u sklopu stavke.
Ostakljenje od laminiranog stakla debljine 6+6 mm.</t>
  </si>
  <si>
    <t>Vrata su opremljena protupožarnom bravom EN 12209 ili jednakovrijedno: ________, sa panik funkcijom, panik okovom EN 179 ili jednakovrijedno: ________, hidraulički zatvarač HRN EN 1154 ili jednakovrijedno: ________, min. 3 panta, prag bez barijere (&lt;20 mm) i ostali potreban pribor. Cilindar s 3 ključa u master key sustavu.</t>
  </si>
  <si>
    <t>Protupožarna i dimonepropusna aluminijska dvokrilna zaokretna vrata požarne otpornosti 30 minuta.
Svijetla dimenzija otvora 100+100 x 210 cm. 
Dovratnik i krilo, čelična konstrukcija, obloženo izolacijskom oblogom i završnom oblogom od tipskih aluminijskih profila.
Spojnica (pant) 3D, komada 3 po krilu.
Brava protupožarna EN 12209 ili jednakovrijedno sa panik funkcijom, EN 1125 ili jednakovrijedno: ________.
Hidraulički zatvarač protupožarne izvedbe sa klizačem, EN 1154 ili jednakovrijedno: ________. 
Redosljednik zatvaranja.
Panik poluga inoks EN 1125 ili jednakovrijedno: ________, inoks rukohvat.
Brava, cilindar s 3 ključa u master key sustavu.
Podni odbojnik.
Brtve: u dovratniku, trostrano (gumena i ekspandirajuća), u podu bez praga i sa spuštajućom brtvom, zazor 5-10mm
Ostakljenje protupožarnim staklom požarne otpornosti EI 30.</t>
  </si>
  <si>
    <t>Protupožarna i dimonepropusna aluminijska jednokrilna zaokretna ostakljena vrata, požarne otpornosti 30 minuta.
Svijetla dimenzija otvora 90 x 240 cm. 
Dovratnik i krilo, čelična konstrukcija, obloženo izolacijskom oblogom i završnom oblogom od tipskih aluminijskih profila.   
Spojnica (pant) 3D, komada 3 po krilu.
Brava protupožarna EN 12209 ili jednakovrijedno: _________, standardna.
Hidraulički zatvarač protupožarne izvedbe sa klizačem, EN 1154 ili jednakovrijedno: _________. 
Kvaka / kvaka inoks EN 1906 ili jednakovrijedno: _________.
Cilindar s 3 ključa u master key sustavu.
Podni odbojnik.
Brtve: u dovratniku, trostrano (gumena i ekspandirajuća) u podu bez praga i sa spuštajućom brtvom, zazor 5-10mm.
Ostakljenje protupožarnim staklom požarne otpornosti EI 30', staklo neprozirno.</t>
  </si>
  <si>
    <t>Protupožarna i dimonepropusna aluminijska jednokrilna zaokretna ostakljena vrata, požarne otpornosti 30 minuta.
Svijetla dimenzija otvora 90 x 210 cm. 
Dovratnik i krilo, čelična konstrukcija, obloženo izolacijskom oblogom i završnom oblogom od tipskih aluminijskih profila.   
Spojnica (pant) 3D, komada 3 po krilu.
Brava protupožarna EN 12209 ili jednakovrijedno: _________, standardna.
Hidraulički zatvarač protupožarne izvedbe sa klizačem, EN 1154 ili jednakovrijedno: _________. 
Kvaka / kvaka inoks EN 1906 ili jednakovrijedno: _________.
Cilindar s 3 ključa u master key sustavu.
Podni odbojnik.
Brtve: u dovratniku, trostrano (gumena i ekspandirajuća) u podu bez praga i sa spuštajućom brtvom, zazor 5-10mm.
Ostakljenje protupožarnim staklom požarne otpornosti EI 30', staklo neprozirno.</t>
  </si>
  <si>
    <t>Protupožarna stijena s protupožarnim i dimonepropusnim aluminijskim jednokrilnim zaokretnim vratima, s ostakljenim nadsvjetlom i fiksnim ostakljenim dijelom, sve požarne otpornosti 30 minuta.
Svijetla dimenzija otvora 90 x 210 cm. Vrata EI₂ 30-C-Sm.
Dovratnik i krilo, čelična konstrukcija, obloženo izolacijskom oblogom i završnom oblogom od tipskih aluminijskih profila.
Spojnica (pant) 3D, komada 3 po krilu.
Brava protupožarna EN 12209 ili jednakovrijedno: _________, standardna.
Hidraulički zatvarač protupožarne izvedbe sa klizačem, EN 1154 ili jednakovrijedno: _________.
Kvaka / kvaka inoks EN 1906 ili jednakovrijedno: _________.
Brava, cilindar s 3 ključa u master key sustavu.
Podni odbojnik.
Brtve: u dovratniku, trostrano (gumena i ekspandirajuća), u podu bez praga i sa spuštajućom brtvom, zazor 5-10mm
Ostakljenje protupožarnim staklom požarne otpornosti EI 30.</t>
  </si>
  <si>
    <t>Protupožarna jednokrilna zaokretna vrata, čelična, dimonepropusna, požarne otpornosti 30 minuta.
Svijetla dimenzija otvora 90 x 210 cm. 
Dovratnik od pocinčanog lima, plastificirano.
Krilo od pocinčanog lima, protupožarna ispuna plastificirano.
'Vrata su opremljena protupožarnom bravom EN 12209 ili jednakovrijedno: _________, sa panik funkcijom, panik okovom EN 179 ili jednakovrijedno: _________, hidraulički zatvarač HRN EN 1154 ili jednakovrijedno: _________, min. 3 panta, prag bez barijere (&lt;20 mm) i ostali potreban pribor.
Cilindar s 3 ključa u master key sustavu.
Dodatna brtva po obodu krila.</t>
  </si>
  <si>
    <t>Protupožarna jednokrilna zaokretna vrata, čelična, dimonepropusna, požarne otpornosti 30 minuta.
Svijetla dimenzija otvora 90 x 210 cm. 
Dovratnik od pocinčanog lima, plastificirano.
Krilo od pocinčanog lima, protupožarna ispuna plastificirano.
Spojnice (panti) 3D, komada 2 po krilu.
Hidraulički zatvarač EN 1154 ili jednakovrijedno: _________. 
Brtve u dovratniku, trostrano (gumena i ekspandirajuća), bez praga, sa spuštajućom brtvom.
Brava centralna protupožarna EN 12209 ili jednakovrijedno: _________, standardna.
Kvaka / kvaka inoks EN 1906 ili jednakovrijedno: _________.
Cilindar s 3 ključa u master key sustavu.
Dodatna brtva po obodu krila.</t>
  </si>
  <si>
    <t>Protupožarna jednokrilna zaokretna vrata, čelična, požarne otpornosti 60 minuta.
Svijetla dimenzija otvora 90 x 210 cm. 
Dovratnik od pocinčanog lima, plastificirano.
Krilo od pocinčanog lima, protupožarna ispuna plastificirano.
Spojnice (panti) 3D, komada 2 po krilu.
Hidraulički zatvarač EN 1154 ili jednakovrijedno: _________. 
Brtve u dovratniku, trostrano (gumena i ekspandirajuća), bez praga, sa spuštajućom brtvom.
Brava centralna protupožarna EN 12209 ili jednakovrijedno: _________, standardna.
Kvaka / kvaka inoks EN 1906 ili jednakovrijedno: _________.
Cilindar s 3 ključa u master key sustavu.
Dodatna brtva po obodu krila.</t>
  </si>
  <si>
    <t>Protupožarna i dimonepropusna aluminijska dvokrilna zaokretna vrata požarne otpornosti 30 minuta.
Svijetla dimenzija otvora 90+90 x 240 cm. 
Dovratnik i krilo, čelična konstrukcija, obloženo izolacijskom oblogom i završnom oblogom od tipskih aluminijskih profila.
Spojnica (pant) 3D, komada 3 po krilu.
Brava protupožarna EN 12209 ili jednakovrijedno: _________ sa panik funkcijom, EN 1125 ili jednakovrijedno: _________.
Hidraulički zatvarač protupožarne izvedbe sa klizačem, EN 1154 ili jednakovrijedno: _________. 
Redosljednik zatvaranja.
Panik poluga inoks EN 1125 ili jednakovrijedno: _________, inoks rukohvat.
Brava, cilindar s 3 ključa u master key sustavu.
Podni odbojnik.
Brtve: u dovratniku, trostrano (gumena i ekspandirajuća), u podu bez praga i sa spuštajućom brtvom, zazor 5-10mm
Ostakljenje protupožarnim staklom požarne otpornosti EI 30, staklo neprozirno.</t>
  </si>
  <si>
    <t>Protupožarna jednokrilna zaokretna vrata, čelična, dimonepropusna, požarne otpornosti 30 minuta.
Svijetla dimenzija otvora 80 x 240 cm. 
Dovratnik od pocinčanog lima, plastificirano.
Krilo od pocinčanog lima, protupožarna ispuna plastificirano.
Spojnice (panti) 3D, komada 2 po krilu.
Hidraulički zatvarač EN 1154 ili jednakovrijedno: _________. 
Brtve u dovratniku, trostrano (gumena i ekspandirajuća), bez praga, sa spuštajućom brtvom.
Brava centralna protupožarna EN 12209 ili jednakovrijedno: _________, standardna.
Kvaka / kvaka inoks EN 1906 ili jednakovrijedno: _________.
Cilindar s 3 ključa u master key sustavu.
Dodatna brtva po obodu krila.</t>
  </si>
  <si>
    <t>Protupožarna i dimonepropusna aluminijska jednokrilna zaokretna ostakljena vrata, požarne otpornosti 30 minuta.
Svijetla dimenzija otvora 90 x 240 cm. 
Dovratnik i krilo, čelična konstrukcija, obloženo izolacijskom oblogom i završnom oblogom od tipskih aluminijskih profila.   
Spojnica (pant) 3D, komada 3 po krilu.
Brava protupožarna EN 12209 ili jednakovrijedno: _________ sa panik funkcijom, EN 1125.
Hidraulički zatvarač protupožarne izvedbe sa klizačem, EN 1154 ili jednakovrijedno: _________. 
Panik poluga inoks EN 1125 ili jednakovrijedno: _________, kvaka inoks EN 179 ili jednakovrijedno: _________.
Cilindar s 3 ključa u master key sustavu.
Podni odbojnik.
Brtve: u dovratniku, trostrano (gumena i ekspandirajuća) u podu bez praga i sa spuštajućom brtvom, zazor 5-10mm.
Ostakljenje protupožarnim staklom požarne otpornosti EI 30', staklo neprozirno.</t>
  </si>
  <si>
    <t>Protupožarne aluminijske ostakljene stijene požarne otpornosti 60 minuta s jednokrilnim vratima požarne otpornosti 30 minuta.
Prema shemi.
Dovratnik i krilo, čelična konstrukcija, obloženo izolacijskom oblogom i završnom oblogom od tipskih aluminijskih profila.
Završna obrada plastifikacija RAL 7015.
Spojnica (pant) 3D, komada 3 po krilu.
Brava protupožarna EN 12209 ili jednakovrijedno: _________, standardna.
Hidraulički zatvarač protupožarne izvedbe sa klizačem, EN 1154 ili jednakovrijedno: _________. 
Kvaka / kvaka inoks EN 1906 ili jednakovrijedno: _________. 
Brava, cilindar s 3 ključa u master key sustavu.
Podni odbojnik.
Brtve: u dovratniku, trostrano (gumena i ekspandirajuća), u podu bez praga i sa spuštajućom brtvom, zazor 5-10mm
Ostakljenje protupožarnim staklom požarne otpornosti EI 60, vrata EI 30.</t>
  </si>
  <si>
    <t xml:space="preserve">Dobava i ugradnja cementne samonivelirajuće mase (prema EN 13813 ili jednakovrijednoj: _________) u debljini 2-8 mm, slijedećih karakteristika:                                                                                                     </t>
  </si>
  <si>
    <t>ISPITIVANJE ZUPČASTOG SPOJA NA SAVIJANJE
Na početku svake smjene, u tvornici lameliranih konstrukcija, potrebno je izuzeti  minimalno tri uzorka zupčastg spoja. Uzorci se izuzimaju radi ispitivanja njegovih mehaničkih svojstava. Zupčasti spojevi se moraju ispitati u roku od 72 sata od izrade.
Ispitivanje provodi laborant, a ispitivanje se provodi sukladno normi HRN EN 385 ili jednakovrijedno: __________. 
Potrebno je ispitati minimalno šest uzoraka na zupčasti spoj da bi se utvrdilo da su lijepljene lamelirane grede iz projekta izrađene u klasi kvalitete koja je propisana u projektu.</t>
  </si>
  <si>
    <t>Dobava i montaža višeslojnih plastičnih cijevi za vodoovdnu instalaciju sa spojnim komadima sukladno normi HRN EN ISO 21003-2:2008 ili jednakovrijedno: __________ i normi HRN EN ISO 21003-3:2008 ili jednakovrijedno: __________.</t>
  </si>
  <si>
    <t>Kućište: Sendvič paneli, izolacija debljine 50 mm, Mineralna vuna, A1 (negoriv materijal u skladu s EN 13501-1 ili jednakovrijedno: _______), koeficijent toplinske vodljivosti = 0,035 W/(m*K)</t>
  </si>
  <si>
    <t>Sezonska učinkovitost (prema EN14825 ili jednakovrijedno): _______</t>
  </si>
  <si>
    <t>Eurovent klasa energetske učinkovitosti: A+ ili jednakovrijedno: _______</t>
  </si>
  <si>
    <t>Mehaničke i toplinske značajke: DIN EN 1886: T2, TB2, D1(M), L1(M), F9; ili jednakovrijedno: _______</t>
  </si>
  <si>
    <t>Regulacijska zaklopka: Klasa 4 prema DIN EN 1751 ili jednakovrijedno: _________, Iznutra, 510,0 x 780,0 / 3,040 Nm moment  
Pad tlaka: 3 Pa
Hauba na ulaznoj / izlaznoj strani: AHB
Montirano: Da
Materijal: POC+PL
Pad tlaka: 2 Pa
Brzina zraka: 1,06 m/s</t>
  </si>
  <si>
    <t>EN ISO 16890 ePM1 55% ili jednakovrijedno: _________
Početni pad tlaka: 60  Pa 
Pad tlaka po dimenziji: 110  Pa 
Prepor. konačni pad tlaka: 160  Pa 
Energetska učinkovitost: E  
Površina filtra: 11,00 m²</t>
  </si>
  <si>
    <r>
      <rPr>
        <b/>
        <sz val="10"/>
        <rFont val="Arial"/>
        <family val="2"/>
        <charset val="238"/>
      </rPr>
      <t xml:space="preserve">Režim grijanja  </t>
    </r>
    <r>
      <rPr>
        <sz val="10"/>
        <rFont val="Arial"/>
        <family val="2"/>
      </rPr>
      <t xml:space="preserve">
Temperatura - svježi zrak: -12,00 °C 
Vlaga - svježi zrak: 90,0 %
Temperatura - odsisni zrak: 20,00 °C 
Vlaga - odsisni zrak: 50,0  % 
Temperatura: 17,90 °C 
Vlaga - dobavni zrak: 10,0 %
Temperatura - otpadni zrak: -0,47 °C
Vlaga - otpadni zrak: 96,0 %
Temperaturna učinkovitost (EN 308): 85,4 % ili jednakovrijedno: _________
Vlažna učikovitost (EN 308): 93,45 % ili jednakovrijedno : _________
</t>
    </r>
  </si>
  <si>
    <r>
      <rPr>
        <b/>
        <sz val="10"/>
        <rFont val="Arial"/>
        <family val="2"/>
        <charset val="238"/>
      </rPr>
      <t xml:space="preserve">Režim hlađenja  </t>
    </r>
    <r>
      <rPr>
        <sz val="10"/>
        <rFont val="Arial"/>
        <family val="2"/>
      </rPr>
      <t xml:space="preserve">
Temperatura - svježi zrak: 32,00 °C 
Vlaga - svježi zrak: 60,0 %
Temperatura - odsisni zrak: 26,00 °C 
Vlaga - odsisni zrak: 50,0  % 
Temperatura: 26,95 °C 
Vlaga - dobavni zrak: 80,0 %
Temperatura - otpadni zrak: 31,08 °C
Vlaga - otpadni zrak: 37,0 %
Temperaturna učinkovitost (EN 308): 84,22 % ili jednakovrijedno: _________
Vlažna učikovitost (EN 308): 84,22 % ili jednakovrijedno: _________
Ukupna snaga: 4,12 kW
Protok dobavnog zraka: 2.400 m3/h
Protok odsisnog zraka: 2.400 m3/h
Pad tlaka zraka - dobava: 156  Pa 
Pad tlaka odsisnog zraka:  151  Pa 
Pad tlaka zraka - dobava (1.2 g/kg): 146 Pa
Pad tlaka odsisnog zraka (1.2 g/kg): 146 Pa
</t>
    </r>
  </si>
  <si>
    <t xml:space="preserve">Br. okretaja: 2.939  1/min 
Maks. brzina okretaja o/min: 3.400  1/min 
Ukupna učinkovitost: 76,13 % 
Nazivna struja: 1,60 A 
Nazivni učin: 1,050 kW 
Napajanje motora: 3x400 V / 50 Hz  
Kontrolni napon: 7,62 V 
K-faktor: 93 
Apsorbirana efektivna električna snaga PM:  0,72 kW 
Aktivna električna snaga po SFPv pravilima:  0,624 kW ili jednakovrijedno: ___________
Spec.snaga ventilatora: 937 W/(m³/s)  
SFP Klasa (EN 16798-3): SFP2 ili jednakovrijedno: ___________
Klasa zašt. (EN 13053): P1  ili jednakovrijedno: ___________
</t>
  </si>
  <si>
    <t xml:space="preserve">EN ISO 16890 ePM1: 55% ili jednakovrijedno: ___________
Početni pad tlaka: 60  Pa 
Pad tlaka po dimenziji: 110  Pa 
Prepor. konačni pad tl.: 160  Pa 
Energetska učinkovitost: E  
Površina filtra: 11,00 m² </t>
  </si>
  <si>
    <t>Totalni pad tlaka: 920  Pa   
Broj ventilatora: 1 
Br. okretaja: 3.225  1/min 
Maks. brzina okretaja o/min:  3.400  1/min 
Ukupna učinkovitost: 74,91 % 
Nazivna struja: 1,60 A 
Nazivni učin: 1,050 kW 
Napajanje motora: 3x400 V / 50 Hz  
Kontrolni napon: 8,99 V 
K-faktor: 93 
Apsorbirana efektivna električna snaga PM: 0,95 kW 
Aktivna električna snaga po SFPv pravilima: 0,910 kW ili jednakovrijedno: ___________
Spec.snaga ventilatora: 1.364 W/(m³/s) 
SFP Klasa (EN 16798-3): SFP3 ili jednakovrijedno: ___________
Klasa zašt. (EN 13053): P1 ili jednakovrijedno: ___________</t>
  </si>
  <si>
    <t>Regulacijska zaklopka: Klasa 4 prema DIN EN 1751 ili jednakovrijedno: ___________, Iznutra, 110,0 x 400,0 / 0,310 Nm moment
Pad tlaka: 289 Pa
Hauba na ulaznoj / izlaznoj strani: AHB
Montirano: Da
Materijal: POC+PL</t>
  </si>
  <si>
    <t xml:space="preserve">Gumeni podmetači: 1 set
Novo označavanje tipa: 1 set
EUROVENT certifikat: 1 set ili jednakovrijedno: ___________
Krov: 1 set
Vodonepropusna izvedba: 1 set
Postolje uređaja: 1 set
Standardno pakiranje: 1 set   
Sigurnosne oznake prema ISO 3864-2: 1 set
Transportne oznake: 1 set
Uputstva za spajanje: 1 set
Plastične uvodnice: 1 set
Prikaži SFPv
Podesi parametre ErP 2018
Koristi zeta korekciju za pad tlaka: 1 set
Termoprotektor: 2 set
Traka za uzemljenje: 6 kom
Elementi u polju, DDC upravljanje,elektroupravljački ormar i puštanje u pogon: 1 set
</t>
  </si>
  <si>
    <t>Kanali, prelazni komadi, lukovi, koljena, priključci rešetki kvadratnog ili pravokutnog presjeka izrađeni iz čeličnog pocinčanog lima debljine lima prema DIN-u 24190  ili jednakovrijedno: ___________. za dužu stranicu kanala:</t>
  </si>
  <si>
    <t xml:space="preserve">Dodatna toplinska izolacija dobavnih ventilacijskih kanala iznad evakuacijskih puteva, izolacijom od mineralne vune debljine 50 mm u završnoj oblozi od Al-lima debljine 0,6 mm (u pločama), reakcija na požar A1 prema HRN EN 15301 ili jednakovrijedno: ___________,  kvaliteti (AGI Q 135), λ = 0,040 W/mK. U cijenu stavke uključiti tzv. „pinove“ za mehaničko pričvršćivanje, te samoljepljivu traku od Al-folije.  </t>
  </si>
  <si>
    <t>Okrugli (spiro) kanali izrađeni iz čelične pocinčane trake debljine prema DIN 24190 i 24191 ili jednakovrijedno: ___________. uključivo fazonski komadi (lukovi, T-komadi, prijelazni komadi, redukcije i dr.)</t>
  </si>
  <si>
    <t>Cilindrična protupožarna zaklopka jednodijelnog kućišta duljine 380 mm s obostranim brtvama na priključcima, opremljena elektromotornim pogonom (230V AC) s pripadajućim krajnjim sklopkama za indikaciju položaja zaklopke (otvoreno/zatvoreno) i automatskim zatvaranjem pri prekidu napajanja i termičkim okidačem (72°C). Zaklopka proizvedena sukladno EN 15650 ili jednakovrijedno: ___________  sa CE oznakom. Ispitana prema EN 1366-2 ili jednakovrijedno: ___________  i klasificirana prema EN 13801-3 ili jednakovrijedno: ___________  ovisno o primjeni EI 60/90/120  (ve, ho, i↔o) S (300/500 Pa). Sukladno normi EN 1751, kućište je izvedeno u klasi propusnosti C, a propusnost zaporne lamele u klasi 2. Ispunjava higijenske smjernice VDI 6022-1  ili jednakovrijedno: ___________ . Obračun po komadu.</t>
  </si>
  <si>
    <t>Kada K-40-1"
Materijal: Nehrđajući čelik AISI 304 ili jednakovrijedno: ___________
Veličina ispustnog priključka: 1''
Vrsta pogona: Polugom
Položaj pogona: Iznutra
Br. poluga: 1 Moment: 1,480 Nm
Protok zraka: 2.400 m3/h
Okvir: Aluminij
Lopatice: Aluminij
Zupčanici: PVC
Zaštita lamela: Ne
Klasa brtvljenja: 2</t>
  </si>
  <si>
    <t>Okrugli (spiro) kanali izrađeni iz čelične pocinčane trake debljine prema DIN 24190 ili jednakovrijedno: ___________ i 24191 ili jednakovrijedno: ___________.</t>
  </si>
  <si>
    <t>Cijevni razvod od nehrđajućeg čelika kvalitete W.Nr.1.4306 (AISI 304L) ili jednakovrijedno: ___________. uključivo sve fazonske komade, brtvljenje, ovjes, te sav potreban materijal za ugradnju.</t>
  </si>
  <si>
    <t>Uređaj je EUROVENT certificiran i proizveden u skladu sa sljedećim europskim direktivama: 2014/35/EU, 2014/30/EU, 2006/42/EC, 2014/68/EU (PED), Ecodesign direktiva 2009/125/EC, EN 60335-2-40 ili jednakovrijedno: ___________, EMC 6-2 EN 61000-6-2 ili jednakovrijedno: ___________, EMC 6-4 EN 61000-6-4 ili jednakovrijedno: ___________.</t>
  </si>
  <si>
    <t>Čelična bešavne prema DIN 2448 ili jednakovrijedno: ___________. kvalitete Č.1212  uključivo svi potrebni spojni i fazonski elementi. Obračun po metru.</t>
  </si>
  <si>
    <t xml:space="preserve">Čelična bešavna cijev izrađena prema HRN C.B5.225 ili jednakovrijedno: ___________, ispitana na nepropusnost, položena slobodno nad zidom, uključivo koljena, redukcije, T-komadi i ostali fazonski komadi i fitinzi, sav pomoćni materijal za spajanje, brtvljenje i pričvršćenje, ali bez uljenog naličja, bušenja zidova i zatvaranje prodora.                                                     </t>
  </si>
  <si>
    <t xml:space="preserve">Niskonaponski kompaktni zaštitni prekidač, nazivne struje tijela prekidača 630A, nazivnog napona Ue=690V, tropolni 3P, fiksne izvedbe, nazivne granične prekidne moći Icu=36kA kod 415V AC prema IEC/EN 60947-2 ili jednakovrijedno: __________ sa elektroničkom zaštitnom jedinicom 3P3D, In=630A, selektivnog tipa LSoI; </t>
  </si>
  <si>
    <t>minijaturni automatski prekidač , prekidne moći Icu=15kA kod 415V AC prema IEC/EN 60947-2 ili jednakovrijedno: __________ tropolni 3P, 32A, C krivulje;  3P 32A C krivulja,</t>
  </si>
  <si>
    <t>minijaturni automatski prekidač , prekidne moći Icu=15kA kod 415V AC prema IEC/EN 60947-2 ili jednakovrijedno: __________ jednopolni 1P, 16A, C krivulje;  1P 16A C krivulja,</t>
  </si>
  <si>
    <t>minijaturni automatski prekidač , prekidne moći Icu=15kA kod 415V AC prema IEC/EN 60947-2 ili jednakovrijedno: __________ jednopolni 1P, 10A, B krivulje;  1P 10A, B krivulje</t>
  </si>
  <si>
    <t>minijaturni automatski prekidač , prekidne moći Icu=15kA kod 415V AC prema IEC/EN 60947-2 ili jednakovrijedno: __________ jednopolni 1P, 16A, B krivulje;  1P 16A, B krivulje</t>
  </si>
  <si>
    <t>minijaturni automatski prekidač , prekidne moći Icu=15kA kod 415V AC prema IEC/EN 60947-2 ili jednakovrijedno: __________ tropolni 3P, 40A, B krivulje;  3P 40A B krivulja,</t>
  </si>
  <si>
    <t>minijaturni automatski prekidač , prekidne moći Icu=15kA kod 415V AC prema IEC/EN 60947-2 ili jednakovrijedno: __________ tropolni 3P, 16A, B krivulje;  3P 16A B krivulja,</t>
  </si>
  <si>
    <t>minijaturni automatski prekidač , prekidne moći Icu=15kA kod 415V AC prema IEC/EN 60947-2 ili jednakovrijedno: __________ jednopolni 1P, 6A, B krivulje;  1P 6A, B krivulje</t>
  </si>
  <si>
    <t>Dobava montaža i spajanje samostojećeg modularnog niskonaponskog sklopnog bloka, tipski atestiranog u skladu sa standardom IEC 60439-1 ili jednakovrijedno: __________ prema shemi "R-1", nazivne struje do 630 A, stupnja zaštite IP30b, zaštićen sa polimer epoxy zaštitom u boji RAL 9001, sa punim vratima, sastavljen od 2 međusobno odvojena aparatna polja širine 600 mm i 1 kabelskog polja širine 300 mm s punim vratima, visine 33 modula, ukupnih dimenzija (600+300+600)x1830x180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</si>
  <si>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Niskonaponski kompaktni zaštitni prekidač, nazivne struje tijela prekidača 160A, nazivnog napona Ue=690V, tropolni 3P, fiksne izvedbe, nazivne granične prekidne moći Icu=25kA kod 415V AC prema IEC/EN 60947-2 ili jednakovrijedno: __________ sa elektroničkom zaštitnom jedinicom 3P3D, In=125A, selektivnog tipa LSoI; t</t>
  </si>
  <si>
    <t>minijaturni automatski prekidač , prekidne moći Icu=15kA kod 415V AC prema IEC/EN 60947-2 ili jednakovrijedno: __________ tropolni 3P, 25A, C krivulje;  3P 25A C krivulja,</t>
  </si>
  <si>
    <t xml:space="preserve">Niskonaponski kompaktni zaštitni prekidač, nazivne struje tijela prekidača 100A, nazivnog napona Ue=690V, tropolni 3P, fiksne izvedbe, nazivne granične prekidne moći Icu=25kA kod 415V AC prema IEC/EN 60947-2 ili jednakovrijedno: __________ sa elektroničkom zaštitnom jedinicom 3P3D, In=100A, selektivnog tipa LSoI; </t>
  </si>
  <si>
    <t>minijaturni automatski prekidač , prekidne moći Icu=15kA kod 415V AC prema IEC/EN 60947-2 ili jednakovrijedno: __________ jednopolni 1P, 32A, C krivulje;  1P 32A C krivulja,</t>
  </si>
  <si>
    <t>minijaturni automatski prekidač , prekidne moći Icu=15kA kod 415V AC prema IEC/EN 60947-2 ili jednakovrijedno: __________ tropolni 3P, 16A, C krivulje;  3P 16A C krivulja,</t>
  </si>
  <si>
    <t>Dobava montaža i spajanje zidnog modularnog niskonaponskog sklopnog bloka, tipski atestiranog u skladu sa standardom IEC 60439-1 ili jednakovrijedno: __________ , prema shemi "R-SPR", nazivne struje do 630 A, stupnja zaštite IP30b, zaštićen sa polimer epoxy zaštitom u boji RAL 9001, sa punim vratima, sastavljen od jednog aparatnog polja širine 600 mm i 1 kabelskog polja širine 300 mm s punim vratima, visine 24 modula, ukupnih dimenzija (600+300)x1230x180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</si>
  <si>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zidnog modularnog niskonaponskog sklopnog bloka, tipski atestiranog u skladu sa standardom IEC 60439-1 ili jednakovrijedno: __________ prema shemi "R-STR",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</si>
  <si>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Niskonaponski kompaktni zaštitni prekidač, nazivne struje tijela prekidača 250A, nazivnog napona Ue=690V, tropolni 3P, fiksne izvedbe, nazivne granične prekidne moći Icu=25kA kod 415V AC prema IEC/EN 60947-2 ili jednakovrijedno: __________ sa elektroničkom zaštitnom jedinicom 3P3D, In=250A, selektivnog tipa LSoI;</t>
  </si>
  <si>
    <t>minijaturni automatski prekidač sa VISI-TRIP i VISI-SAFE funkcionalnošću, prekidne moći Icu=15kA kod 415V AC prema IEC/EN 60947-2 ili jednakovrijedno: __________ tropolni 3P, 32A, C krivulje; 3P 32A C krivulja,</t>
  </si>
  <si>
    <t>minijaturni automatski prekidač , prekidne moći Icu=15kA kod 415V AC prema IEC/EN 60947-2 ili jednakovrijedno: __________ jednopolni 1P, 10A, B krivulje; 1P 10A, B krivulje</t>
  </si>
  <si>
    <t>minijaturni automatski prekidač , prekidne moći Icu=15kA kod 415V AC prema IEC/EN 60947-2 ili jednakovrijedno: __________ tropolni 3P, 40A, B krivulje;3P 40A B krivulja,</t>
  </si>
  <si>
    <t>minijaturni automatski prekidač , prekidne moći Icu=15kA kod 415V AC prema IEC/EN 60947-2 ili jednakovrijedno: __________ tropolni 3P, 16A, B krivulje; 3P 16A B krivulja,</t>
  </si>
  <si>
    <t>minijaturni automatski prekidač, prekidne moći Icu=15kA kod 415V AC prema IEC/EN 60947-2 ili jednakovrijedno: __________ jednopolni 1P, 16A, B krivulje;  1P 16A, B krivulje</t>
  </si>
  <si>
    <t>Dobava montaža i spajanje zidnog modularnog niskonaponskog sklopnog bloka, tipski atestiranog u skladu sa standardom IEC 60439-1 ili jednakovrijedno: __________ prema shemi "R-112", "R016",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</si>
  <si>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samostojećeg tipski testiranog niskonaponskog sklopnog bloka prema shemi "GRO", u skladu sa standardom IEC 61439-1 ili jednakovrijedno: __________ i IEC 61439-2 ili jednakovrijedno: __________ stupnja zaštite IP30, zaštićen sa polimer epoxy zaštitom u boji RAL 9001, sa punim vratima, sastavljen od; jednog aparatnog polja širine 650mm, 1 aparatno-sabirničko polje širine 800mm te 2 kabelska polje širine 300mm; ukupnih dimenzija 1506x2107x400 mm ( Š x V x D ). Razdjelnik je s postoljem od 200 mm. Razdjelnik opremiti bravicama na vratima, nosačem za dokumentaciju, nosačima i pokrovnim pločama komponenata,stranicama i ostalim potrebnim mehaničkim priborom. Predviđene su vertikalne i horizontalne sabirnce za napajanje aparata. U razdjelnik ugraditi slijedeću opremu prema jednopolnoj shemi:</t>
  </si>
  <si>
    <t>Dobava montaža i spajanje zidnog modularnog niskonaponskog sklopnog bloka, tipski atestiranog u skladu sa standardom IEC 60439-1 ili jednakovrijedno: __________, prema shemi "R-UR",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</si>
  <si>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zidnog modularnog niskonaponskog sklopnog bloka, tipski atestiranog u skladu sa standardom IEC 60439-1 ili jednakovrijedno: __________, prema shemi "R-PPZ", nazivne struje do 630 A, stupnja zaštite IP30b, zaštićen sa polimer epoxy zaštitom u boji RAL 9001, sa punim vratima, sastavljen od jednog aparatnog polja širine 600 mm i 1 kabelskog polja širine 300 mm s punim vratima, visine 24 modula, ukupnih dimenzija (600+300)x1230x180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</si>
  <si>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zidnog modularnog niskonaponskog sklopnog bloka, tipski atestiranog u skladu sa standardom IEC 60439-1 ili jednakovrijedno: __________, prema shemi "R-114",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</si>
  <si>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zidnog modularnog niskonaponskog sklopnog bloka, tipski atestiranog u skladu sa standardom IEC 60439-1 ili jednakovrijedno: __________, prema shemi "R-022",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</si>
  <si>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samostojećeg modularnog niskonaponskog sklopnog bloka, tipski atestiranog u skladu sa standardom IEC 60439-1 ili jednakovrijedno: __________, prema shemi "R-212", nazivne struje do 630 A, stupnja zaštite IP30b, zaštićen sa polimer epoxy zaštitom u boji RAL 9001, sa punim vratima, sastavljen od jednog aparatnog polja širine 600 mm i 1 kabelskog polja širine 300 mm s punim vratima, visine 33 modula, ukupnih dimenzija 600+300)x1380x180 mm(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</si>
  <si>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samostojećeg modularnog niskonaponskog sklopnog bloka, tipski atestiranog u skladu sa standardom IEC 60439-1 ili jednakovrijedno: __________, prema shemi "R-214", nazivne struje do 630 A, stupnja zaštite IP30b, zaštićen sa polimer epoxy zaštitom u boji RAL 9001, sa punim vratima, sastavljen od jednog aparatnog polja širine 600 mm i 1 kabelskog polja širine 300 mm s punim vratima, visine 33 modula, ukupnih dimenzija 600+300)x1380x180 mm(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</si>
  <si>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Tehničke karakteristike:
- Zidna svjetiljka s direktnom (77%) i indirektnom (23%) svjetlosnom distribucijom
- Kućište izrađeno od aluminijskog profila
- Mogućnost horizontalne i vertikalne zidne montaže, te stropne
- Polikarbonatni opalni difuzor
- Elektronička predspojna naprava
- Dimenzije svjetiljke (DxŠxV): 600x82x47 [mm]
- LED izvor svjetlosti, temperature boje 4000K
- Radni napon 230V/50Hz
- Uzvrat boje minimalno CRI≥80
- Minimalni izlazni svjetlosni tok 1089lm
- Maksimalna ukupna snaga sustava 9W
- Minimalna efikasnost svjetiljke 121 lm/W
- Radna temperatura: 10°C - +35°C
- Vijek trajanja izvora minimalno 50000 sati L80B10
- Stupanj mehaničke zaštite minimalno IP44
- ENEC certificirana svjetiljka ili jednakovrijedno: _________</t>
  </si>
  <si>
    <t>Tehničke karakteristike:
- Zidna svjetiljka s direktnom asimetričnom širokom svjetlosnom distribucijom
- Kućište izrađeno od lijevanog aluminija završne obrade u antracit sivoj boji
- Mikroprizmatični difuzor od kaljenog stakla
- Aluminijski reflektor
- Elektronička predspojna naprava
- Dimenzije svjetiljke (DxŠxV): 200x102x100 [mm]
- Klasa zaštite I
- LED izvor svjetlosti, temperature boje 3000K
- Faktor uzvrata boje minimalno CRI≥70
- Maksimalna snaga sustava 11W
- Minimalni izlazni svjetlosni tok 758lm
- Minimalna efikasnost svjetiljke 68 lm/W
- Radna temperatura: -20°C - +30°C
- Životni vijek izvora minimalno 50000 sati L80B10
- Stupanj mehaničke zaštite minimalno IP65
- Stupanje mehaničke otpornosti IK07
- ENEC certificirana svjetiljka ili jednakovrijedno: _________</t>
  </si>
  <si>
    <t>Tehničke karakteristike:
- Ugradna protupanična svjetiljka za osvjetljavanje evakuacijskih površina (open area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promjer 100mm x 37mm
- LED izvor snage maksimalno 3W
- Minimalni izlazni svjetlosni tok 375lm
- Temperaturno radno područje: 0°C do 40°C
- Stupanj mehaničke zaštite minimalno IP20
- ENEC certificirana svjetiljka ili jednakovrijedno: _________</t>
  </si>
  <si>
    <t>Tehničke karakteristike:
- Ugradna protupanična svjetiljka za osvjetljavanje evakuacijskih puteva (corridor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95mm x 95mm x 47,7mm
- LED izvor snage maksimalno 3W
- Minimalni izlazni svjetlosni tok 360lm
- Temperaturno radno područje: 0°C do 40°C
- Stupanj mehaničke zaštite minimalno IP20
- ENEC certificirana svjetiljka ili jednakovrijedno: _________</t>
  </si>
  <si>
    <t>Tehničke karakteristike:
- Ugradna protupanična svjetiljka za osvjetljavanje evakuacijskih površina (open area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95mm x 95mm x 47,7mm
- LED izvor snage maksimalno 3W
- Minimalni izlazni svjetlosni tok 390lm
- Temperaturno radno područje: 0°C do 40°C
- Stupanj mehaničke zaštite minimalno IP20
- ENEC certificirana svjetiljka ili jednakovrijedno: _________</t>
  </si>
  <si>
    <t>Tehničke karakteristike:
- Nadgradna protupanična svjetiljka za osvjetljavanje evakuacijskih površina (open area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132mm x 132mm x 54mm
- LED izvor snage maksimalno 3W
- Minimalni izlazni svjetlosni tok 390lm
- Temperaturno radno područje: 0°C do 40°C
- Stupanj mehaničke zaštite minimalno IP41
- ENEC certificirana svjetiljka ili jednakovrijedno: _________</t>
  </si>
  <si>
    <t>Tehničke karakteristike:
- Ugradna protupanična svjetiljka za osvjetljavanje evakuacijskih izlaza, s digitalno printanim pokazivačem smjera "DOLJE"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100mm x 189mm.
- LED izvor svjetla snage 2W
- Temperaturno radno područje: 0°C do 40°C
- Stupanj mehaničke zaštite minimalno IP40
- ENEC certificirana svjetiljka ili jednakovrijedno: _________</t>
  </si>
  <si>
    <t>Tehničke karakteristike:
- Ugradna protupanična svjetiljka za osvjetljavanje evakuacijskih izlaza, s dvostranim digitalno printanim pokazivačem smjera "LIJEVO/DESNO"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100mm x 189mm.
- LED izvor svjetla snage 2W
- Temperaturno radno područje: 0°C do 40°C
- Stupanj mehaničke zaštite minimalno IP40
- ENEC certificirana svjetiljka ili jednakovrijedno: _________</t>
  </si>
  <si>
    <t>Tehničke karakteristike:
- Nadgradna protupanična svjetiljka za osvjetljavanje evakuacijskih izlaza, s dvostranim digitalno printanim pokazivačem smjera "LIJEVO/DESNO"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72mm x 189mm.
- LED izvor svjetla snage 2W
- Temperaturno radno područje: 0°C do 40°C
- Stupanj mehaničke zaštite minimalno IP40
- ENEC certificirana svjetiljka ili jednakovrijedno: _________</t>
  </si>
  <si>
    <t>Tehničke karakteristike:
- Nadgradna zidna protupanična svjetiljka za osvjetljavanje evakuacijskih izlaza, s digitalno printanim pokazivačem smjera "DOLJE"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57mm x 189mm
- LED izvor svjetla snage 2W
- Temperaturno radno područje: 0°C do 40°C
- Stupanj mehaničke zaštite minimalno IP40
- ENEC certificirana svjetiljka ili jednakovrijedno: _________</t>
  </si>
  <si>
    <t>Tehničke karakteristike:
- Nadgradna zidna protupanična svjetiljka za osvjetljavanje evakuacijskih izlaza, s digitalno printanim pokazivačem smjera "DESNO"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57mm x 189mm
- LED izvor svjetla snage 2W
- Temperaturno radno područje: 0°C do 40°C
- Stupanj mehaničke zaštite minimalno IP40
- ENEC certificirana svjetiljka ili jednakovrijedno: _________</t>
  </si>
  <si>
    <t>Tehničke karakteristike:
- Nadgradna zidna protupanična svjetiljka za osvjetljavanje evakuacijskih izlaza, s digitalno printanim pokazivačem smjera "LIJEVO"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57mm x 189mm
- LED izvor svjetla snage 2W
- Temperaturno radno područje: 0°C do 40°C
- Stupanj mehaničke zaštite minimalno IP40
- ENEC certificirana svjetiljka ili jednakovrijedno: _________</t>
  </si>
  <si>
    <t>Tehničke karakteristike:
- Zidna protupanična svjetiljka za osvjetljavanje evakuacijskih izlaza, s digitalno printanim pokazivačem smjera "DOLJE"
- Kućište od polikarbonata završne obrade u bijeloj boji
- Difuzor od transparentnog pleksiglasa
- Svjetiljka spojena na sustav centralnog nadzora i ispitivanja svjetiljki nužne rasvjete
- Elektronska zaštita od potpunog pražnjenja baterije
- Udaljenost uočavanja 25m
- Inverter za nužnu rasvjetu s izborom između pripravnog i stalnog moda rada
- Sustav za automatsko elektroničko impulsno punjenje (maksimalno 12h)
- Baterija: LiFePo 6.4V, autonomije 3h
- Dimenzije svjetiljke (DxŠxV): 276mm x 44mm x 143mm
- LED izvor svjetla snage maksimalno 2W
- Temperaturno radno područje: 0°C do 40°C
- Stupanj mehaničke zaštite minimalno IP65
- ENEC certificirana svjetiljka ili jednakovrijedno: _________</t>
  </si>
  <si>
    <t>Tehničke karakteristike:
- Nadgradna zidna protupanična svjetiljka za osvjetljavanje protupožarne opreme, s digitalno printanim pokazivačem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100mm x 187mm.
- LED izvor svjetla snage 3W
- Temperaturno radno područje: 0°C do 40°C
- Stupanj mehaničke zaštite minimalno IP40
- ENEC certificirana svjetiljka ili jednakovrijedno: _________</t>
  </si>
  <si>
    <t>Dobava, montaža i spajanje centralnog upravljačko/nadzornog uređaja za ispitivanje i nadzor sustava svjetiljaka nužne rasvjete (s vlastitim baterijama), proizvedene sukladno standardu proizvodnje prema normama HRN EN 62034:2013 ili jednakovrijedno: _________, HRN EN 50172:2008 ili jednakovrijedno: _________, HRN EN 55015:2013/A1:2015 ili jednakovrijedno: _________, HRN EN 61000-3-3:2013/A1:2019 ili jednakovrijedno: _________, s mehaničkom zaštitom IP20, sukladno HRN EN 60529: 2000+A1: 2008 ili jednakovrijedno: __________ aluminijskog kućišta bojanog u crnu boju, s intuitivnim upravljačkim panelom osjetljivim na dodir. Dodavanjem posebne licence u sustav može nadzirati dinamično osvjetljenje, inovativan sustav koji kontrolira evakuacijski put u zavisnosti od situacije koja se nalazi na objektu. Zbog povezanosti sa sustavima za dojavu požara, označavanje evakuacijski puteva omogućava brzo prepoznavanje sigurne rute za bijeg. Uvjeti koji se brzo mijenjaju, poput dima ili vatre, zahtijevaju sustav koji omogućava brzu i dinamičnu promjenu najsigurnije rute za bijeg. Nadzorno upravljački sustav  može pomoću podstanica proširiti nadzor  do maksimalno 4000 svjetiljaka nužne rasvjete.</t>
  </si>
  <si>
    <t xml:space="preserve">;- Mora biti omogućen nadzor sustava sa bilo kojeg web preglednika ili jednakovrijedno;
- Minimalna mehanička zaštita IP20 prema HRN EN 60529, ili jednakovrijedno: _________;
- Uređaj mora biti proizveden sukladno ENEC VDE ili jednakovrijedno: _________;
- Uređaj mora biti proizveden sukladno standardu proizvodnje prema normama HRN EN 62034:2013 ili jednakovrijedno: _________, HRN EN 50172:2008 ili jednakovrijedno: _________, HRN EN 55015:2013/A1:2015 ili jednakovrijedno: _________, HRN EN 61000-3-3:2013/A1:2019 ili jednakovrijedno: _________.
</t>
  </si>
  <si>
    <t>Tehničke karakteristike:
Zidni nadgradni centralni upravljačko/nadzornog uređaj za ispitivanje i nadzor sustava svjetiljaka nužne rasvjete (s vlastitim baterijama) s intuitivnim upravljačkim panelom osjetljivim na dodir;
- Omogućuje praćenje i upravljanje do 750 svjetiljaka nužne rasvjete, uz moguće odstupanje ±2%, sukladno normi nHRN EN IEC 62384 ili jednakovrijedno: _________;
- Omogućuje praćenje i upravljanje nužne rasvjete preko 3 odvojene komunikacijske BUS linije je direktno povezane s uređajem, prema komunikacijskom protokolu RS485 ili jednakovrijedno;
- Maksimalna duljina jedne komunikacijske BUS linije je 1200 m, uz moguće odstupanje ±2%, prema komunikacijskom protokolu RS485 ili jednakovrijedno; 
- Mora postojati mogućnost povezivanja sa sustavima za dojavu požara;
- Mora biti integriran indikator statusa sustava;
- Mora biti omogućeno automatsko ispitivanje i spremanje ispitnih rezultata prema HRN EN 62034:2013 ili jednakovrijedno: _________;
- Mora biti omogućeno podešavanje svjetiljaka za vrstu spoja (trajni i pripravni spoj) ili jednakovrijedno;
- Unutarnja memorija pohranjuje izvještaje o sustavu rasvjete u nuždi u skladu s HRN EN 50172 ili jednakovrijedno: _________;
- Mora biti integrirana unutarnja baterija koja osigurava napajanje centralne jedinice;
- Mora biti integriran RJ45 priključak za izravnu komunikaciju s bilo kojim računalom putem Etherneta ili jednakovrijedno: _________;</t>
  </si>
  <si>
    <t>Dobava montaža i spajanje samostojećeg modularnog niskonaponskog sklopnog bloka, tipski atestiranog u skladu sa standardom IEC 60439-1 ili jednakovrijedno: __________, prema shemi "R-2", nazivne struje do 630 A, stupnja zaštite IP30b, zaštićen sa polimer epoxy zaštitom u boji RAL 9001, sa punim vratima, sastavljen od 2 međusobno odvojena aparatna polja širine 600 mm i 1 kabelskog polja širine 300 mm s punim vratima, visine 33 modula, ukupnih dimenzija (600+300+600)x1830x180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</si>
  <si>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samostojećeg modularnog niskonaponskog sklopnog bloka, tipski atestiranog u skladu sa standardom IEC 60439-1 ili jednakovrijedno: __________, prema shemi "R-112", nazivne struje do 630 A, stupnja zaštite IP30b, zaštićen sa polimer epoxy zaštitom u boji RAL 9001, sa punim vratima, sastavljen od jednog aparatnog polja širine 600 mm i 1 kabelskog polja širine 300 mm s punim vratima, visine 33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</si>
  <si>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samostojećeg modularnog niskonaponskog sklopnog bloka, tipski atestiranog u skladu sa standardom IEC 60439-1 ili jednakovrijedno: __________, prema shemi "R-128", nazivne struje do 630 A, stupnja zaštite IP30b, zaštićen sa polimer epoxy zaštitom u boji RAL 9001, sa punim vratima, sastavljen od jednog aparatnog polja širine 600 mm i 1 kabelskog polja širine 300 mm s punim vratima, visine 33 modula, ukupnih dimenzija 600+300)x1380x180 mm(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</si>
  <si>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AUTOMATSKI JAVLJAČ POŽARA - OPTIČKO - TERMIČKI
Dobava, isporuka, montaža i spajanje adresabilnog neuralnog optičko-termičkog javljača požara , komplet s podnožjem i označnom pločicom:
- opremljen sa IR izvorom svjetlosti te dva IR foto elementa za detekciju svijetlog i tamnog dima sukladno s EN54-7  ili jednakovrijedno: ___________
- opremljen sa dva termička detektora sa mogućnošu detekcije rasta temperature bilo termomaksimalno bilo termodiferencijalno sukladno sa EN54-5  ili jednakovrijedno: ___________
- opremljen s integriranim izolatorom petlje koji omogućava funkcionalnost petlje unatoč greške na elementu,
- opremljen sa setom od 10 parametara koji omogućavaju ranu  i pouzdanu detekciju požara s obzirom na očekivanu genezu požara (korištenje neuralnih mreža i fuzzy logike).
- protokoli: C-Net i kolektivni
- detekcijske parametri mogu se birati putem tipkovnice na centrali
- opremljen s 4 razine opasnosti,testni režim rada,adresiranje s centrale
- komplet sa podnožjem i označnom pločicom,
- potrošnja: 230 µA
- IP zaštita: IP 40 / IP 42 s dodatnim podnožjem
- dimenzije Ø 105 mm x 49 mm
- radna temperatura: od -10° do +55°C
- sukladno EN 54-7  ili jednakovrijedno: ___________, EN 54-17  ili jednakovrijedno: ___________
- komplet sa svim za to potrebnim instalacijskim materijalom, spajanje, označavanje te svi radovi potrebni za puštanje u pogon predmetnog elementa
NAPOMENA: JAVLJAČE UGRAĐENE U SPUŠTENI STROP PROGRAMIRATI KAO OPTIČKE JAVLJAČE</t>
  </si>
  <si>
    <t>ADRESABILNA ALARMNA SIRENA
- za vanjsku i unutarnju ugradnju; sukladno EN 54-3 i EN 54-23  ili jednakovrijedno: ___________
- 17 jezika glasovne poruke
- Ukupno 5 glasovnih poruka za 5 različitih događaja 
- tonovi i glasnoća tonova podesiva preko centrale sustava za dojavu požara,
- prilagođena za integraciju na komunikacijske petlje sustava za dojavu požara
- nazivni/radni napon: 24VDC/9÷30VDC
- struja alarma/uključenja: 5÷18mA (zavisno o alarmnom tonu)
- zvučna razina: minimalno 105dB(A)/1m@12-24VDC(92dB(A)/DIN-ton@12-24VDC), 
- temperaturno područje rada: -25÷+80ºC
- leća bijele ili crvene boje
- za p/ž ugradnju ili ugradnju na spušteni strop; uvod kabela s gornje strane
- komplet sa odgovarajućim podnožjem
- komplet pribora za montažu 
- komplet pribora za označavanje (označne pločice, naljepnice i sl)
- dobava, montaža, spajanje, označavanje, podešavanje radnih parametara i ispitivanje, kompletno sa svim potrebnim radovima i materijalom do postizanja pune funkcionalnosti</t>
  </si>
  <si>
    <t>CENTRALA SUSTAVA ZA ODIMLJAVANJE
- napajanje/radni napon: 230VAC..50Hz/24VDC
- maksimalna izlazna struja/napon: 24Vdc, 3,4A
- rezervno baterijsko napajanje za 72h 
- temperaturno područje rada: -5÷+40ºC
- u izvedbi za ugradnju na zid; zaštita IP30
- sukladna sa HRN EN12101-10  ili jednakovrijedno: ___________
- nadzor linija za upravljanje i linija za otvaranje prozora
- mogućnost spajanja do 8 tipkala za odimljavanje
- sav potreban hardware/software za postizanje pune tražene funkcionalnosti
- komplet pribora za montažu (spojni kabeli, konektori, šine, vijci, matice itd.), komplet pribora za označavanje (označne pločice, naljepnice i sl.)
- dobava, montaža, spajanje, označavanje, programiranje, podešavanje radnih parametara i ispitivanje, kompletno sa svim potrebnim radovima i materijalom do postizanja pune funkcionalnosti
- kupole za odimljavanje i dozračne zaklopke specificirane u okviru drugih projekata</t>
  </si>
  <si>
    <t xml:space="preserve">SISTEMSKI KABEL JEB-H(St)H FE180 E30-E90 2x2x0,8mm
- za unutarnje polaganje, kabel plašta crvene boje, konstrukcije 2x2x0,8mm; minimalno 7 uplitanja/m
- otpornost prema gorenju prema IEC 60332-1  ili jednakovrijedno: ___________
- low smoke halogen free kabel  sukladan s IEC 60754/IEC 61034  ili jednakovrijedno: ___________
- očuvana funkcionalnost u požaru 30/90 minuta,
- polaganje unutar objekta u metalne kabelske nosače u/na stropu, podu, zidu, cjevni kabelski razvod (cable conduit system) na zidu/stropu i p/ž u cijevi/zidne kanale; rad na visini do 5m uobičajeno
- komplet sa svim za to potrebnim instalacijskim materijalom, polaganje, spajanje, označavanje i sl.
</t>
  </si>
  <si>
    <t xml:space="preserve">SISTEMSKI KABEL JEB-H(St)H FE180 E30-E90 4x2x0,8mm
- za unutarnje polaganje, kabel plašta crvene boje, konstrukcije 4x2x0,8mm; minimalno 7 uplitanja/m
- otpornost prema gorenju prema IEC 60332-1  ili jednakovrijedno: ___________
- low smoke halogen free kabel  sukladan s IEC 60754/IEC 61034  ili jednakovrijedno: ___________
- očuvana funkcionalnost u požaru 30/90 minuta,
- polaganje unutar objekta u metalne kabelske nosače u/na stropu, podu, zidu, cjevni kabelski razvod (cable conduit system) na zidu/stropu i p/ž u cijevi/zidne kanale; rad na visini do 5m uobičajeno
- komplet sa svim za to potrebnim instalacijskim materijalom, polaganje, spajanje, označavanje i sl.
</t>
  </si>
  <si>
    <t>SISTEMSKI KABEL NHXH FE180/E30 3X2,5mm²
- za vanjsko polaganje, kabel plašta crvene boje, konstrukcije 3x2,5mm²;
- low smoke halogen free kabel  sukladan s IEC 60754/IEC 61034 ili jednakovrijedno: ___________
- vanjski plašt od bezhalogenog polimera (HM4)
- očuvana električna funkcionalnost u požaru 30 minuta prema DIN 4102-12 ili jednakovrijedno: ___________i VDE 0100-710 / VDE 0100-718 ili jednakovrijedno: ___________
- očuvana funkcionalnost izolacije u požaru 180 minuta prema DIN VDE 0472-814/8.83 ili jednakovrijedno: ___________
- polaganje izvan objekta u metalne kabelske nosače u/na stropu, podu, zidu, cjevni kabelski razvod (cable conduit system) na zidu/stropu i p/ž u cijevi/zidne kanale, rad na visini
- komplet sa svim za to potrebnim instalacijskim materijalom, polaganje, spajanje, označavanje i sl.</t>
  </si>
  <si>
    <t xml:space="preserve">IZRADA PROTUPOŽARNOG BRTVLJENJA
Izrada protupožarnog brtvljenja
- protupožarno brtvljenja na svim prolazima/probojima kabela između požarnih zona, odnosno prostora; vatrotopornost 90 minuta
- način zaštite i materijal, označavanje i certificiranje sukladno s HRN DIN 4102/9  ili jednakovrijedno: ___________
- uključuje i izradu protupožarnog brtvljenja na uvodu kabela u vatrootporni ormar
- kompletno sa svim potrebnim radovima i materijalom do postizanja pune funkcionalnosti
</t>
  </si>
  <si>
    <t>CENTRALA SUSTAVA ZA DOJAVU POŽARA – OPTIČKI MEDIJSKI KONVERTER
- Osnovna komponenta za rad sustava
- Komunikacijski modul za EN54 ili jednakovrijedno: ___________ certificiranu komunikaciju među centralama putem svjetlovodnog linka
- Single modni prijenos do 40 km
- SC konektori za svjetlovodne kabele
- Nadzor greške uzemljenja
- Instalacija u kućište centrala za dojavu požara
- Napajanje: sistemsko, 9-30 Vdc
- 2 relejna izlaza za prijenos greške svakog kanala
- Mogućnost horizontalne ili vertikalne montaže
- kriterij za ocjenu jednakovrijednosti: sve navedeno
- dobava, montaža na šinu, spajanje, označavanje, programiranje, podešavanje radnih parametara i ispitivanje, kompletno sa svim potrebnim radovima i materijalom do postizanja pune funkcionalnosti</t>
  </si>
  <si>
    <t>INDIKATOR PRORADE AUTOMATSKOG JAVLJAČA POŽARA
Dobava, isporuka, montaža i spajanje adresabilnog indikatora prorade:
- Nazivni napon: 5-8Vdc prilagođen naponu iz automatskog javljača
- bijelo kućište, crvena LED
- potrošnja: 35 mA
- IP zaštita: IP 40
- dimenzije: 62 x 37 x 24 mm (Š x V x D)
- radna temperatura: od -25° do +80°C
- sukladno EN 50130-4  ili jednakovrijedno: ___________ / EN 61000-6-3  ili jednakovrijedno: ___________
- komplet sa svim za to potrebnim instalacijskim materijalom, spajanje, označavanje te svi radovi potrebni za puštanje u pogon predmetnog elementa</t>
  </si>
  <si>
    <t>ALARMNA SIRENA S BLJESKALICOM
Dobava, isporuka i ugradnja alarmne sirene sljedećih karakteristika:
- za unutarnju i vanjsku ugradnju
- radni napon: 18 - 24VDC
- radna struja: 22 - 37 mA
- mogućnost nadzora korištenjem reverzne polarizacije,
- razina zvučnog tlaka 102dBA@1m,
- način svjelosne signalizacije W-2,4-7,5
- frekvencija bljeska: 1 Hz
- volumen pokrivanja: 135 m³
- radna temperatura: od -25° do +70°C
- crveno kućište stupnja mehaničke zaštite IP65, komplet sa odgovarajućom brtvom za osiguranje stupnja zaštite te certificiranom uvodnicom,
- dimenzije: 95 x 135 x 95 mm (Š x V x D)
- sukladno HRN EN 54-3  ili jednakovrijedno: ___________ i HRN EN54-23  ili jednakovrijedno: ___________
- komplet sa svim za to potrebnim instalacijskim materijalom</t>
  </si>
  <si>
    <t>RUČNI JAVLJAČI POŽARA
Dobava isporuka i ugradnja ručnog javljača požara sa karakteristikama:
- direktni javljač požara aktiviranje prekidača na način "razbij staklo" sukladan s EN 54-11 ili jednakovrijedno: ___________
- kompatibilan sa FDNet i C-Net komunikacijskim protokolom  
- opremljen s integriranim izolatorom petlje koji omogućava funkcionalnost petlje unatoč greške na elementu,
- alarmna/pogonska LE-dioda crvene boje,
- kućište za nadžbuknu ugradnju,
- za unutarnju ugradnju
- za ugradnju na zid; uvod kabela s donje strane s kabelskim uvodnicama ili sa stražnje strane
- zaštitna plastika, resetabilna
- potrošnja: 180 µA
- IP zaštita: IP 44
- dimenzije: 85 x 85 x 58 mm (Š x V x D)
- radna temperatura: od -25° do +65°C
- sukladno EN 54-11  ili jednakovrijedno: ___________, EN 54-17  ili jednakovrijedno: ___________
- komplet sa svim za to potrebnim instalacijskim materijalom, spajanje, označavanje te svi radovi potrebni za puštanje u pogon predmetnog elementa.</t>
  </si>
  <si>
    <t>Dobava, isporuka, ugradnja i označavanje adresabilnog automatskog  optičko kanalnog javljača požara, minimalno sljedećih karakteristika:
- ugradnja u ventilacijske kanale, dimenzije od 15 cm do 1m ili promjera 20 cm do 1 m
- brzina strujanja zraka 1 do 20 m/s
- duljina cijevi od minimalno 140 mm do 345 mm
- podešavanje osjetljivosti u skladu s normom EN54-27 ili jednakovrijedno: ___________.
- napredni algoritam obrade požarnih veličina za otpornost na ometajuće pojave i brzo prepoznavanje stvarnog požara
- ugrađen alarmni izlaz za dodatnu indikaciju alarma koji je potpuno programabilan
- ugrađen izolator petlje
- ugrađen LED indikator za vidljivost 360°
- minimalno IP54
- radna temperatura minimalno -25°C do +60°C
- sukladno  HRN EN54-17 ili jednakovrijedno: ___________.</t>
  </si>
  <si>
    <t>Prije ugradnje mlaznica paziti na minimalno zahtijevane udaljenosti mlaznica od stropa. Raspored mlaznica izvesti u skladu sa projektom i propisima (NFPA 13 ili jednakovrijedno: ___________), po kojima je instalacija projektirana.</t>
  </si>
  <si>
    <t>Cjevovodi suhe sprinkler mreže će biti pocinčani (HRN EN 10220 i HRN EN 10255 ili jednakovrijedno: ___________). 
Cjevovodi mokre sprinkler mreže će biti crni (HRN EN 10220 i HRN EN 10255 ili jednakovrijedno: ___________). 
Cjevovodi trebaju biti minimalno barem normalne debljine stijenke.</t>
  </si>
  <si>
    <t>Cjevovode po HRN EN 10255 ili jednakovrijedno: ___________, dozvoljeno je spajati navojnim spojevima i utornim spojevima. 
Cjevovode po HRN EN 10220  ili jednakovrijedno: ___________, dozvoljeno je spajati isključivo utornim spojevima.</t>
  </si>
  <si>
    <t xml:space="preserve">Dobava, transport i ugradnja -
Sprinkler ventilska stanica
- tip: mokri 
- dimenzija: NO100
- dodatna oprema: nadzor ventila i tampon boca
- certifikati: FM ili jednakovrijedno: ___________
Cijeli komplet predmontiran u kompletu sa sprinkler ventilom NO100, tampon bocom, zasunom s indikacijom otvorenosti NO100 (2 kom.) ispred i iznad sprinkler ventila, ventilom alarmnog zvona sa indikacijom otvorenosti, svom pripadajućom armaturom, manometrima, alarmnom tlačnom sklopkom </t>
  </si>
  <si>
    <t xml:space="preserve">Dobava, transport i ugradnja -
Alarmno zvono
- tip: hidrauličko 
- dimenzija: 3/4"
- certifikati: FM ili jednakovrijedno: ___________
Cijeli komplet se sastoji od alarmnog zvona, hvatača nečistoća 3/4" i pripadajućih holendera. </t>
  </si>
  <si>
    <t>Dobava, transport i ugradnja -
Leptir ventil
- nazivni pritisak: NP10
- dimenzija: NO100
- spoj na cjevovod: utorni
- vrsta: sa električnom i vizualnom kontrolom otvorenosti
- certifikati: FM ili jednakovrijedno: ___________
Cijeli komplet se sastoji od leptir ventila, mikrosklopke i utornih spojki.</t>
  </si>
  <si>
    <t>Dobava, transport i ugradnja -
Nepovratni ventil
- nazivni pritisak: NP10
- dimenzija: NO100
- spoj na cjevovod: utorni
- certifikati: FM ili jednakovrijedno: ___________
Cijeli komplet se sastoji od nepovratnog ventila i utornih spojki.</t>
  </si>
  <si>
    <t>Dobava, transport i ugradnja -
Cijev
- vrsta: čelična, pocinčana, šavna
- dimenzija: 3/4"
- standard: HRN EN 10255 ili jednakovrijedno: ___________
- ispitni tlak: 50 bar
- način spajanja: navojno
U kompletu sa fitinzima (kolčaci, koljena, T komadi, redukcije i ostali fitinzi)
Napomena: 
Fitinzi su uključeni u cijenu po metru cijevi.</t>
  </si>
  <si>
    <t>Dobava, transport i ugradnja -
Cijev
- vrsta: čelična, pocinčana, šavna
- dimenzija: 1"
- standard: HRN EN 10255 ili jednakovrijedno: ___________
- ispitni tlak: 50 bar
- način spajanja: navojno
U kompletu sa fitinzima (kolčaci, koljena, T komadi, redukcije i ostali fitinzi)
Napomena: 
Fitinzi su uključeni u cijenu po metru cijevi.</t>
  </si>
  <si>
    <t>Dobava, transport i ugradnja -
Cijev
- vrsta: čelična, crna, šavna
- dimenzija: NO100
- standard: HRN EN 10220/10255 ili jednakovrijedno: ___________
- ispitni tlak: 50 bar
- način spajanja: utorno
U kompletu sa utornim spojkama i cijevnim fitinzima (koljena, T komadi, redukcije i ostali fitinzi)
Napomena: 
Utorne spojke i fitinzi su uključeni u cijenu po metru cijevi.</t>
  </si>
  <si>
    <t>Dobava, transport i ugradnja -
Ovjesni i konzolni materijal koji uključuje sav potreban materijal za pričvršćenje cjevovoda sukladno NFPA propisu:
- dimenzija cjevovoda: 3/4"
- završna obrada: pocinčan
- certifikati: FM ili jednakovrijedno: ___________</t>
  </si>
  <si>
    <t>Dobava, transport i ugradnja -
Ovjesni i konzolni materijal koji uključuje sav potreban materijal za pričvršćenje cjevovoda sukladno NFPA propisu:
- dimenzija cjevovoda: 1"
- završna obrada: pocinčan
- certifikati: FM ili jednakovrijedno: ___________</t>
  </si>
  <si>
    <t>Dobava, transport i ugradnja -
Ovjesni i konzolni materijal koji uključuje sav potreban materijal za pričvršćenje cjevovoda sukladno NFPA propisu:
- dimenzija cjevovoda: NO100
- završna obrada: pocinčan
- certifikati: FM ili jednakovrijedno: ___________</t>
  </si>
  <si>
    <t xml:space="preserve">Dobava, transport i ugradnja -
Sprinkler mlaznica:
- tip "spray" stojeća, 
- K faktor K80, 
- temperatura aktiviranje 68°C, 
- RTI faktor - fast response
- završna obrada - Ms
- certifikati: FM ili jednakovrijedno: ___________ </t>
  </si>
  <si>
    <t xml:space="preserve">Dobava, transport i ugradnja -
Sprinkler mlaznica:
- tip "spray" viseća, 
- K faktor K80, 
- temperatura aktiviranje 68°C, 
- RTI faktor - fast response
- završna obrada - Cr
- certifikati: FM ili jednakovrijedno: ___________ </t>
  </si>
  <si>
    <t xml:space="preserve">Dobava, transport i ugradnja -
Savitljiva cijev (ili pocinčani fitinzi) za ugradnju sprinkler mlaznice na nivo spuštenog stropa:
- duljine 1200 mm, 
- promjer savitljive cijevi NO25,
- priključak na ogranak
- priključak na mlaznicu 1/2"
- u kompletu sa certificiranim ovjesom za savitljivu cijev  
- certifikati: FM ili jednakovrijedno: ___________ </t>
  </si>
  <si>
    <t>Dobava, transport i ugradnja -
Set kontrolora protoka, koji se sastoji od:
- leptiraste zaklopke slijedećih karakteristika:
     - nazivni pritisak: NP10
     - dimenzija: NO100
     - spoj na cjevovod: utorni
     - vrsta: sa električnom i vizualnom kontrolom otvorenosti
     - certifikati: FM ili jednakovrijedno: ___________
- nepovratnog ventila slijedećih karakteristika:
     - nazivni pritisak: NP10
     - dimenzija: NO100
     - spoj na cjevovod: utorni
     - certifikati: VdS ili jednakovrijedno: ___________
- kontrolora protoka slijedećih karakteristika:
     - nazivni pritisak: NP10
     - dimenzija: NO100
     - certifikati: VdS ili jednakovrijedno: ___________
- ispitne pumpe kontrolora protoka slijedećih karakteristika:
     - napajanje: 185 W, 230 V
- sklopa za ispitivanje u kompletu sa kutijom i ključem 
U kompletu sa svim potrebnim fitinzima i ventilima.</t>
  </si>
  <si>
    <t>Dobava, transport i ugradnja -
Cijev
- vrsta: čelična, crna, šavna
- dimenzija: NO25
- standard: HRN EN 10220/10255 ili jednakovrijedno: ___________
- ispitni tlak: 50 bar
- način spajanja: utorno
U kompletu sa utornim spojkama i cijevnim fitinzima (koljena, T komadi, redukcije i ostali fitinzi)
Napomena: 
Utorne spojke i fitinzi su uključeni u cijenu po metru cijevi.</t>
  </si>
  <si>
    <t>Dobava, transport i ugradnja -
Cijev
- vrsta: čelična, crna, šavna
- dimenzija: NO32
- standard: HRN EN 10220/10255 ili jednakovrijedno: ___________
- ispitni tlak: 50 bar
- način spajanja: utorno
U kompletu sa utornim spojkama i cijevnim fitinzima (koljena, T komadi, redukcije i ostali fitinzi)
Napomena: 
Utorne spojke i fitinzi su uključeni u cijenu po metru cijevi.</t>
  </si>
  <si>
    <t>Dobava, transport i ugradnja -
Cijev
- vrsta: čelična, crna, šavna
- dimenzija: NO65
- standard: HRN EN 10220/10255 ili jednakovrijedno: ___________
- ispitni tlak: 50 bar
- način spajanja: utorno
U kompletu sa utornim spojkama i cijevnim fitinzima (koljena, T komadi, redukcije i ostali fitinzi)
Napomena: 
Utorne spojke i fitinzi su uključeni u cijenu po metru cijevi.</t>
  </si>
  <si>
    <t>Dobava, transport i ugradnja -
Ovjesni i konzolni materijal koji uključuje sav potreban materijal za pričvršćenje cjevovoda sukladno NFPA propisu:
- dimenzija cjevovoda: NO25
- završna obrada: pocinčan
- certifikati: FM ili jednakovrijedno: ___________</t>
  </si>
  <si>
    <t>Dobava, transport i ugradnja -
Ovjesni i konzolni materijal koji uključuje sav potreban materijal za pričvršćenje cjevovoda sukladno NFPA propisu:
- dimenzija cjevovoda: NO32
- završna obrada: pocinčan
- certifikati: FM ili jednakovrijedno: ___________</t>
  </si>
  <si>
    <t>Dobava, transport i ugradnja -
Ovjesni i konzolni materijal koji uključuje sav potreban materijal za pričvršćenje cjevovoda sukladno NFPA propisu:
- dimenzija cjevovoda: NO65
- završna obrada: pocinčan
- certifikati: FM ili jednakovrijedno: ___________</t>
  </si>
  <si>
    <t>Dobava, transport i ugradnja -
Protupožarno brtvljenje prolaza sprinkler cjevovoda kroz granice požarnih sektora. Brtvljenje izvesti certificiranim u Republici Hrvatskoj  brtvilima i postupcima (HRN EN 1366 ili jednakovrijedno: ___________ i HRN EN 13501 ili jednakovrijedno: ___________). (Protupožano se brtve prolasci cjevovoda kroz granice požarnog sektora.)</t>
  </si>
  <si>
    <t>Vrata voznog okna :                          
Dimenzije: 900 x 2000 mm
Vrsta: automatska teleskopska , 2-krilna          
Izrada krila vrata i dovratnika : nehrđajući satinirani lim 
Dovratnik vrata se ugrađuju unutar zida
Vrata voznog okna su vatrootporna u trajanju 60 minuta klase vatrootpornosti EI 60 prema EN 81-58 ili jednakovrijedno: __________.</t>
  </si>
  <si>
    <t>VI.6.13.</t>
  </si>
  <si>
    <t>Demontaža i izmiještanje postojećeg mjernog mjesta ,nadzor   djelatnika distributera i rekonstrukcija priključka</t>
  </si>
  <si>
    <t>Ovim troškovnikom obuhvaćeni su svi građevinski i obrtnički radovi na CJELOVITOJ OBNOVI ZGRADE - PAVILJON III, u sklopu projekta "Obnova zgrada oštećenih u potresu Sveučilišta u Zagrebu Agronomskog fakulteta".</t>
  </si>
  <si>
    <t xml:space="preserve">Ovim troškovnikom obuhvaćeni su svi radovi na grijanju, hlađenju, ventilaciji i otehničkih linova na PROJEKT OBNOVE ZGRADE ZA CJELOVITU OBNOVU ZGRADE - PAVILJON III,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</si>
  <si>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 xml:space="preserve">Ovim troškovnikom obuhvaćeni su svi radovi na instalaciji plina za PROJEKT OBNOVE ZGRADE ZA CJELOVITU OBNOVU ZGRADE - PAVILJON III,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</si>
  <si>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 xml:space="preserve">Uvjet je da proizvod posjeduje potrebnu dokumentaciju u skladu sa Zakonom o građevnim proizvodima (NN 76/13) te da izvođač po sklapanju ugovora dostavi tehničke karakteristike proizvoda koje nude kako bi se tražena kvaliteta mogla komparirati sa ponuđenom kvalitetom.
</t>
  </si>
  <si>
    <r>
      <rPr>
        <sz val="9"/>
        <rFont val="Arial"/>
        <family val="2"/>
      </rPr>
      <t>Po stupanju na snagu ugovora o javnoj nabavi</t>
    </r>
    <r>
      <rPr>
        <sz val="9"/>
        <rFont val="Arial"/>
        <family val="2"/>
        <charset val="238"/>
      </rPr>
      <t xml:space="preserve"> izvođač se obavezuje pravovremeno nabaviti sav opisani materijal i proizvod.</t>
    </r>
  </si>
  <si>
    <r>
      <t xml:space="preserve">U ugovornom Troškovniku su </t>
    </r>
    <r>
      <rPr>
        <sz val="9"/>
        <rFont val="Arial"/>
        <family val="2"/>
      </rPr>
      <t>procijenjene</t>
    </r>
    <r>
      <rPr>
        <sz val="9"/>
        <rFont val="Arial"/>
        <family val="2"/>
        <charset val="238"/>
      </rPr>
      <t xml:space="preserve"> (predviđene) količine radova. Obračun se vrši prema količinama u troškovniku ili stvarno izvedenim količinama po građevinskoj knjizi.</t>
    </r>
  </si>
  <si>
    <t>Po završetku svih radova izvršit će se primopredaja izvedenog objekta.
Naručitelj će ugovorom definirati način primopredaje.</t>
  </si>
  <si>
    <t>Materijali se mogu primjenjivati samo na onim površinama, za koje su prema kemijsko fizikalnim osobinama namjenjeni.
Boja i vrsta prema specifikacijama u troškovniku.</t>
  </si>
  <si>
    <r>
      <t>Sve fuge izvesti u nepropusnoj ili polupropusnoj izvedbi (ovisno o opisu stavke troškovnika) u smislu točke 4.2. “Tehničkih uvjeta za izvođenje keramičarskih radova”</t>
    </r>
    <r>
      <rPr>
        <sz val="9"/>
        <rFont val="Arial"/>
        <family val="2"/>
        <charset val="238"/>
      </rPr>
      <t>, kako za zidno tako i za podno opločenje. Sve fuge moraju biti međusobno paralelne, ispunjene smjesom iste boje i obrade. Sve spojeve podnog i zidnog opločenja ili sokla treba izvesti potpuno pravilno i ravno, zapunjene istom smjesom kao i fuge.  Pločice treba ugrađivati sa metalnim Al kutnim profilima i fugama 2 mm. Uračunati i križiće za fuge.</t>
    </r>
  </si>
  <si>
    <r>
      <t>Dobava i montaža slivnika na bazi tvrdog PVC-a, horizontalni jednostruki Ø110</t>
    </r>
    <r>
      <rPr>
        <sz val="10"/>
        <rFont val="Arial"/>
        <family val="2"/>
        <charset val="238"/>
      </rPr>
      <t xml:space="preserve"> s pripadajućom zaštitno/kišnom rešetkom. Slivnik treba biti u sustavu sa krovnom membranom. </t>
    </r>
  </si>
  <si>
    <r>
      <t>Dobava i montaža tipskih elemenata za prodore kroz ravni krov - ventilacije, antene, instalcije i sl., na bazi tvrdog PVC-a, okomiti jednostruki Ø50-110</t>
    </r>
    <r>
      <rPr>
        <sz val="10"/>
        <rFont val="Arial"/>
        <family val="2"/>
        <charset val="238"/>
      </rPr>
      <t xml:space="preserve">. Opšavi prodora trebaju biti u sustavu sa krovnom membranom. </t>
    </r>
  </si>
  <si>
    <t>- XPS, d = 12 cm,
boja: RAL 7015 ili jednakovrijedno</t>
  </si>
  <si>
    <t>- kamena vuna, d = 8 cm,
boja: RAL 7015 ili jednakovrijedno
potkrovlje zgrade</t>
  </si>
  <si>
    <t>- kamena vuna, d = 15 cm,
boja: RAL 7035 ili jednakovrijedno
osnovni volumen zgrade -  Pr, 1. kat, 2. kat</t>
  </si>
  <si>
    <t>- kamena vuna, d = 15 cm,
boja: RAL 7015 ili jednakovrijedno
sjeverno pročelje glavnog stubišta, potkrovlje zgrade</t>
  </si>
  <si>
    <t>boja: RAL 7015 ili jednakovrijedno</t>
  </si>
  <si>
    <t>Boja: RAL 9016 u mat izvedbi ili jednakovrijedna.</t>
  </si>
  <si>
    <t>Boja: RAL 7015 u mat izvedbi ili jednakovrijedna.</t>
  </si>
  <si>
    <r>
      <t>Unutarnja ostakljena protupožarna dvokrilna evakuacijska vrata s nadsvjetlom, 200/210+110 cm,</t>
    </r>
    <r>
      <rPr>
        <b/>
        <sz val="10"/>
        <rFont val="Arial"/>
        <family val="2"/>
      </rPr>
      <t xml:space="preserve"> EI2 30-C-Sm.</t>
    </r>
  </si>
  <si>
    <r>
      <t>Unutarnja ostakljena protupožarna jednokrilna vrata, 90/240 cm,</t>
    </r>
    <r>
      <rPr>
        <b/>
        <sz val="10"/>
        <rFont val="Arial"/>
        <family val="2"/>
      </rPr>
      <t xml:space="preserve"> EI2 30-C-Sm.</t>
    </r>
  </si>
  <si>
    <r>
      <t>Unutarnja ostakljena protupožarna jednokrilna vrata, 90/210 cm,</t>
    </r>
    <r>
      <rPr>
        <b/>
        <sz val="10"/>
        <rFont val="Arial"/>
        <family val="2"/>
      </rPr>
      <t xml:space="preserve"> EI2 30-C-Sm.</t>
    </r>
  </si>
  <si>
    <r>
      <t>Unutarnja ostakljena protupožarna stijena s jednokrilnim vratima, nadsvjetlom i fiksnim bočnim dijelom, 241/210+110 cm,</t>
    </r>
    <r>
      <rPr>
        <b/>
        <sz val="10"/>
        <rFont val="Arial"/>
        <family val="2"/>
      </rPr>
      <t xml:space="preserve"> EI2 30-C-Sm.</t>
    </r>
  </si>
  <si>
    <r>
      <t>Unutarnja puna protupožarna evakuacijska jednokrilna vrata, 90/210 cm,</t>
    </r>
    <r>
      <rPr>
        <b/>
        <sz val="10"/>
        <rFont val="Arial"/>
        <family val="2"/>
      </rPr>
      <t xml:space="preserve"> EI2 30-C-Sm.</t>
    </r>
  </si>
  <si>
    <r>
      <t>Unutarnja puna protupožarna jednokrilna vrata, 90/210 cm,</t>
    </r>
    <r>
      <rPr>
        <b/>
        <sz val="10"/>
        <rFont val="Arial"/>
        <family val="2"/>
      </rPr>
      <t xml:space="preserve"> EI2 30-C-Sm.</t>
    </r>
  </si>
  <si>
    <r>
      <t>Unutarnja puna protupožarna jednokrilna vrata, 90/210 cm,</t>
    </r>
    <r>
      <rPr>
        <b/>
        <sz val="10"/>
        <rFont val="Arial"/>
        <family val="2"/>
      </rPr>
      <t xml:space="preserve"> EI2 60-C.</t>
    </r>
  </si>
  <si>
    <r>
      <t>Unutarnja ostakljena protupožarna dvokrilna evakuacijska vrata, 180/240 cm,</t>
    </r>
    <r>
      <rPr>
        <b/>
        <sz val="10"/>
        <rFont val="Arial"/>
        <family val="2"/>
      </rPr>
      <t xml:space="preserve"> EI2 30-C-Sm.</t>
    </r>
  </si>
  <si>
    <r>
      <t>Unutarnja puna protupožarna jednokrilna vrata, 80/240 cm,</t>
    </r>
    <r>
      <rPr>
        <b/>
        <sz val="10"/>
        <rFont val="Arial"/>
        <family val="2"/>
      </rPr>
      <t xml:space="preserve"> EI2 30-C-Sm.</t>
    </r>
  </si>
  <si>
    <r>
      <t>Unutarnja ostakljena protupožarna jednokrilna evakuacijska vrata, 90/240 cm,</t>
    </r>
    <r>
      <rPr>
        <b/>
        <sz val="10"/>
        <rFont val="Arial"/>
        <family val="2"/>
      </rPr>
      <t xml:space="preserve"> EI2 30-C-Sm.</t>
    </r>
  </si>
  <si>
    <r>
      <t>Vanjski protupožarni dvodijelni prozor, 150/58 cm,</t>
    </r>
    <r>
      <rPr>
        <b/>
        <sz val="10"/>
        <rFont val="Arial"/>
        <family val="2"/>
      </rPr>
      <t xml:space="preserve"> EI 30.</t>
    </r>
  </si>
  <si>
    <r>
      <t>Vanjski protupožarni višedjelni prozor, 150/324 cm,</t>
    </r>
    <r>
      <rPr>
        <b/>
        <sz val="10"/>
        <rFont val="Arial"/>
        <family val="2"/>
      </rPr>
      <t xml:space="preserve"> EI 30.</t>
    </r>
  </si>
  <si>
    <r>
      <t>Vanjski protupožarni dvodijelni prozor, 225/100 cm,</t>
    </r>
    <r>
      <rPr>
        <b/>
        <sz val="10"/>
        <rFont val="Arial"/>
        <family val="2"/>
      </rPr>
      <t xml:space="preserve"> EI 30.</t>
    </r>
  </si>
  <si>
    <r>
      <t>Vanjske ostakljene protupožarne stijene,
- 222/1073 cm,</t>
    </r>
    <r>
      <rPr>
        <b/>
        <sz val="10"/>
        <rFont val="Arial"/>
        <family val="2"/>
      </rPr>
      <t xml:space="preserve"> EI 60,
</t>
    </r>
    <r>
      <rPr>
        <sz val="10"/>
        <rFont val="Arial"/>
        <family val="2"/>
      </rPr>
      <t>- 434/1073 cm,</t>
    </r>
    <r>
      <rPr>
        <b/>
        <sz val="10"/>
        <rFont val="Arial"/>
        <family val="2"/>
      </rPr>
      <t xml:space="preserve"> EI 60,
</t>
    </r>
    <r>
      <rPr>
        <sz val="10"/>
        <rFont val="Arial"/>
        <family val="2"/>
      </rPr>
      <t xml:space="preserve">- 230/1073 cm, </t>
    </r>
    <r>
      <rPr>
        <b/>
        <sz val="10"/>
        <rFont val="Arial"/>
        <family val="2"/>
      </rPr>
      <t>EI 60</t>
    </r>
    <r>
      <rPr>
        <sz val="10"/>
        <rFont val="Arial"/>
        <family val="2"/>
      </rPr>
      <t xml:space="preserve"> + vrata</t>
    </r>
    <r>
      <rPr>
        <b/>
        <sz val="10"/>
        <rFont val="Arial"/>
        <family val="2"/>
      </rPr>
      <t xml:space="preserve"> EI2 30-C-Sm.</t>
    </r>
  </si>
  <si>
    <t>Sva vrata i prozori moraju imati CERTIFIKAT izdan od ovlaštene Ustanove.</t>
  </si>
  <si>
    <r>
      <t>Boja: RAL 7015 u mat izvedbi</t>
    </r>
    <r>
      <rPr>
        <sz val="10"/>
        <rFont val="Arial"/>
        <family val="2"/>
      </rPr>
      <t xml:space="preserve"> ili jednakovrijedna.</t>
    </r>
  </si>
  <si>
    <r>
      <t xml:space="preserve">Boja: RAL 7015 u mat izvedbi </t>
    </r>
    <r>
      <rPr>
        <sz val="10"/>
        <rFont val="Arial"/>
        <family val="2"/>
      </rPr>
      <t>ili jednakovrijedna.</t>
    </r>
  </si>
  <si>
    <t>Boja: RAL 9016 polumat ili jednakovrijedna.</t>
  </si>
  <si>
    <t>Boja: RAL 7015 polumat ili jednakovrijedna.</t>
  </si>
  <si>
    <t>Boja podne obloge: RAL 7035 ili jednakovrijedno
Boja dekorativnih listića: crno, bijelo, bež i petrolej zeleno u jednakom omjeru.</t>
  </si>
  <si>
    <t>Boja podne obloge: RAL 7015 ili jednakovrijedno</t>
  </si>
  <si>
    <t>Transparentna tkanina: 
Sastav: 42% +/- 10% staklene niti, 58% PVC +/- 10%
Boja: RAL 7042 ili jednakovrijedno
koeficijenti svjetlosti i topline: Ts=5 +/- 10%, Rs=32/22 +/- 10%, As=65/73 +/- 10%, Tv=3 +/- 10%
Težina: 520g/m2 +/- 10%
Debljina: min. 0,70mm
Transparentnost: min. 2%
Vatrootpornost: C-s3-d0 EN 13501-1 ili jednakovrijedno: _________</t>
  </si>
  <si>
    <t>Boja konstrukcija: RAL 7015 ili jednakovrijedno.</t>
  </si>
  <si>
    <r>
      <t>Nadzor nad gradilištem, te svim alatima, strojevima i materijalom pada na teret Izvođača radova. 
Prije davanja konačne ponude  za instalaterske radove, obavezno  pregledati  projektnu  dokumentaciju  sa  svim  detaljima. Izračun količina sačinjen je na temelju projekta vodovoda i kanalizacije.
U  troškovniku  kod  davanja  ponude  nije  dozvoljeno  dopisivanje,  križanje  i  nedavanje  jediničnih  cijena</t>
    </r>
    <r>
      <rPr>
        <sz val="9"/>
        <rFont val="Arial"/>
        <family val="2"/>
        <charset val="238"/>
      </rPr>
      <t xml:space="preserve">.  </t>
    </r>
    <r>
      <rPr>
        <sz val="9"/>
        <rFont val="Arial"/>
        <family val="2"/>
      </rPr>
      <t>Ponuđač  mora  p</t>
    </r>
    <r>
      <rPr>
        <sz val="9"/>
        <rFont val="Arial"/>
        <family val="2"/>
        <charset val="238"/>
      </rPr>
      <t>riložiti</t>
    </r>
    <r>
      <rPr>
        <sz val="9"/>
        <rFont val="Arial"/>
        <family val="2"/>
        <charset val="238"/>
      </rPr>
      <t xml:space="preserve">  kataloge  i  sl.  iz  kojih  je  vidljiva  kvaliteta  ponuđenog materijala i opreme.</t>
    </r>
  </si>
  <si>
    <t>Dobava i ugradnja konzolne keramičke wc školjke bez ruba – invalidske u bijeloj boji u prostorijama invalida s odvodom u zid u kompletu sa pripadajućim wc sjedalom s poklopcem.</t>
  </si>
  <si>
    <r>
      <t>Dopuštena tolerancija ogrjevnog/rashladnog učinka je +/- 2%. Dopuštena tolerancija dimenzija i težine uređaja je +/-5%. Nivo zvučnog tlaka +/- 10%. Dodatno električno napajanje +/-2%.</t>
    </r>
    <r>
      <rPr>
        <sz val="10"/>
        <color rgb="FFC00000"/>
        <rFont val="Arial"/>
        <family val="2"/>
      </rPr>
      <t xml:space="preserve"> </t>
    </r>
  </si>
  <si>
    <t>Dopuštena tolerancija ogrjevnog/rashladnog učinka je +/- 2%. Dopuštena tolerancija dimenzija i težine uređaja je +/-5%. Nivo zvučnog tlaka +/- 10%. Dodatno električno napajanje +/-2%.</t>
  </si>
  <si>
    <t>Dopuštena tolerancija ogrjevnog/rashladnog učinka je +/- 2%. Dopuštena tolerancija dimenzija i težine uređaja je +/-5%. Nivo zvučnog tlaka +/- 10%. Dodatno električno napajanje +/-2%. Ili jednakovrijedan.</t>
  </si>
  <si>
    <r>
      <t>Dopuštena tolerancija protoka zraka je +/- 10%. Dopuštena tolerancija dimenzija i težine uređaja je +/-5%. Do</t>
    </r>
    <r>
      <rPr>
        <sz val="10"/>
        <rFont val="Arial"/>
        <family val="2"/>
      </rPr>
      <t>datno električno napajanje +/-5%. Ili jednakovrijedan.</t>
    </r>
  </si>
  <si>
    <r>
      <t xml:space="preserve">Za kanal promjera </t>
    </r>
    <r>
      <rPr>
        <sz val="10"/>
        <rFont val="Calibri"/>
        <family val="2"/>
        <charset val="238"/>
      </rPr>
      <t>φ</t>
    </r>
    <r>
      <rPr>
        <sz val="10"/>
        <rFont val="Arial"/>
        <family val="2"/>
        <charset val="238"/>
      </rPr>
      <t>125</t>
    </r>
  </si>
  <si>
    <r>
      <t>Dopuštena tolerancija protoka zraka je +/- 10%. Dopuštena tolerancija dimenzija i težine uređaja je +/-5%. Dodatno električno napajanje +/-5%.</t>
    </r>
    <r>
      <rPr>
        <sz val="10"/>
        <rFont val="Arial"/>
        <family val="2"/>
      </rPr>
      <t xml:space="preserve"> Ili jednakovrijedan.</t>
    </r>
  </si>
  <si>
    <r>
      <t xml:space="preserve">Za kanal promjera </t>
    </r>
    <r>
      <rPr>
        <sz val="10"/>
        <rFont val="Calibri"/>
        <family val="2"/>
        <charset val="238"/>
      </rPr>
      <t>φ</t>
    </r>
    <r>
      <rPr>
        <sz val="10"/>
        <rFont val="Arial"/>
        <family val="2"/>
        <charset val="238"/>
      </rPr>
      <t>100</t>
    </r>
  </si>
  <si>
    <t>Dopuštena tolerancija protoka zraka je +/- 10%. Dopuštena tolerancija dimenzija i težine uređaja je +/-5%. Dodatno električno napajanje +/-5%. Ili jednakovrijedan.</t>
  </si>
  <si>
    <t xml:space="preserve"> Dodatno električno napajanje +/-5%. Ili jednakovrijedan.</t>
  </si>
  <si>
    <t>Prilikom odabira i isporuke rasvjetnih tijela uz  svaku stavku opreme potrebno je predvidjeti dobavu, montažu,  spajanje i funkcionalno ispitivanje. U cijenu uračunati sitni montažni materijal, te ostali potrebni pribor i odgovarajuće ateste. Na svu opremu ponuđač mora dati jamstvo u roku od najmanje 2 godine. U slučaju dobave opreme drugih proizvođača, ona mora zadovoljavati tehničke karakteristike predložene opreme. Kriterij za jednakovrijednost: tehničke karakteristike ponuđene svjetiljke moraju biti jednake ili bolje od onih predviđenih troškovnikom. Estetske karakteristike  moraju odgovarati predviđenom proizvodu uz odstupanja po dimenzijama do +/- 5 %. Prije narudžbe obavezno usuglasiti točan tip, boju i konačnu dispoziciju rasvjetnih tijela sa nadzornim inženjerom, koji je dužan konzultirati glavnog projektanta (provjera tipa spuštenog stropa i dispozicije svjetiljki) i projektanta el. instalacija.</t>
  </si>
  <si>
    <r>
      <t xml:space="preserve">U svaku stavku opreme potrebno je predvidjeti dobavu, montažu,  spajanje i funkcionalno ispitivanje. U cijenu uračunati sitni montažni materijal, te ostali potrebni pribor i odgovarajuće ateste. Na svu opremu ponuđač mora dati jamstvo u roku od najmanje 2 godine. Sve ponuđene stavke moraju zadovoljavati tehničke karakteristike opisane u stavkama. Tehničke karakteristike ponuđene svjetiljke moraju biti jednake ili bolje od navedenih u stavkama. Estetske i tehničke karakteristike moraju odgovarati predviđenom proizvodu uz odstupanja po dimenzijama do +/- 5 %. Prije narudžbe obavezno usuglasiti točan tip, boju i konačnu dispoziciju rasvjetnih tijela sa nadzornim inženjerom, koji je dužan konzultirati glavnog projektanta (provjera tipa spuštenog stropa i dispozicije svjetiljki) i projektanta el. instalacija. </t>
    </r>
    <r>
      <rPr>
        <sz val="10"/>
        <rFont val="Arial"/>
        <family val="2"/>
        <charset val="238"/>
      </rPr>
      <t xml:space="preserve">Izvođač je dužan prije dobave i ugradnje rasvjete isporučiti uzorke za sve tipove, koje potvrđuju nadzor i projektant. </t>
    </r>
  </si>
  <si>
    <t>Kompatibilno s: iPad, iPhone i Android besplatna aplikacija za dijeljenje materijala</t>
  </si>
  <si>
    <t>Podrška za AirPlay, Google Cast i Miracas</t>
  </si>
  <si>
    <t>Optika: najmanje od f=4,4 do 52 mm (F2.0 - F3.7)</t>
  </si>
  <si>
    <r>
      <rPr>
        <b/>
        <sz val="10"/>
        <rFont val="Arial"/>
        <family val="2"/>
        <charset val="238"/>
      </rPr>
      <t>CENTRALA SUSTAVA ZA DOJAVU POŽARA</t>
    </r>
    <r>
      <rPr>
        <sz val="10"/>
        <rFont val="Arial"/>
        <family val="2"/>
        <charset val="238"/>
      </rPr>
      <t xml:space="preserve">
Dobava, isporuka, montaža i spajanje vatrodojavne centrale sljedećih karakteristika:
- za prihvat 4 adresabilne petlje do 126 elementa po petlji,
- mogućnost proširenja do 20 petlji,
- opremljena sa "card cage-om" za prihvat do 5 kartica za proširenje,
- mogućnost prihvata kartica za komunikaciju sa C-Net uređajima, kao i uređajima starije generacije</t>
    </r>
    <r>
      <rPr>
        <sz val="10"/>
        <rFont val="Arial"/>
        <family val="2"/>
        <charset val="238"/>
      </rPr>
      <t xml:space="preserve">, kolektivno kao i I/O kartice,
- mogućnost prihvata signala s drugih sustava
- opremljena s 12 open collector programabilnih ulaza/izlaza,
- opremljena s Bacnet sučeljeem za povezivanje na nadređene upravljačko/nadzorne sustave,
- licenca razine L2 za spoj na centralni nadzorni sustav,
- komplet s upravljačkom tipkovnicom ugrađenom u vatrodojavnu centralu,
- "degradirani režim rada" u slučaju prestanka rada glavnog procesora - sustav za dojavu požara i dalje funkcionira  bez  zastoja
- opremljena naprednim funkcijama za testiranje rada sustava: walk test, control test - za potpuno ispitivanje sustava za dojavu požara bez utjecaja na ostale sustave
</t>
    </r>
  </si>
  <si>
    <t xml:space="preserve">Profesionalna unutarnja zidna jedinica s maskom predviđena za montažu na zid, opremljena ventilatorom, 5-brzinskim elektromotorom, izmjenjivačem topline s direktnom ekspanzijom freona, te svim potrebnim elementima za filtriranje, zaštitu, kontrolu i regulaciju uređaja i temperature, s ugrađenim WiFi modulom za upravljanje uređajem putem mobilne aplikacije. Uređaj je opremljen dvozonskim inteligentnim okom za dvosmjernu prostornu detekciju s funkcijom poboljšanog istrujavanja zraka korištenjem Coanda efekta, filterom od titanijevog apatita i srebrnim filterom za pročišćavanje zraka kako bi osigurala najbolju kvalitetu unutrašnjeg zraka. Funkcija za omogućavanje bržeg zagrijavanja prostorije.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</si>
</sst>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0.00\ &quot;kn&quot;_-;\-* #,##0.00\ &quot;kn&quot;_-;_-* &quot;-&quot;??\ &quot;kn&quot;_-;_-@_-"/>
    <numFmt numFmtId="43" formatCode="_-* #,##0.00_-;\-* #,##0.00_-;_-* &quot;-&quot;??_-;_-@_-"/>
    <numFmt numFmtId="164" formatCode="_-* #,##0.00\ _k_n_-;\-* #,##0.00\ _k_n_-;_-* &quot;-&quot;??\ _k_n_-;_-@_-"/>
    <numFmt numFmtId="165" formatCode="_(&quot;$&quot;* #,##0.00_);_(&quot;$&quot;* \(#,##0.00\);_(&quot;$&quot;* &quot;-&quot;??_);_(@_)"/>
    <numFmt numFmtId="166" formatCode="_(* #,##0.00_);_(* \(#,##0.00\);_(* &quot;-&quot;??_);_(@_)"/>
    <numFmt numFmtId="167" formatCode="_-* #,##0.00\ [$€-1]_-;\-* #,##0.00\ [$€-1]_-;_-* &quot;-&quot;??\ [$€-1]_-;_-@_-"/>
    <numFmt numFmtId="168" formatCode="0&quot;.&quot;"/>
    <numFmt numFmtId="169" formatCode="_-[$€-2]\ * #,##0.00_-;\-[$€-2]\ * #,##0.00_-;_-[$€-2]\ * &quot;-&quot;??_-"/>
    <numFmt numFmtId="170" formatCode="_-* #,##0.00\ _k_n_-;\-* #,##0.00\ _k_n_-;_-* \-??\ _k_n_-;_-@_-"/>
    <numFmt numFmtId="171" formatCode="_-* #,##0.00&quot; kn&quot;_-;\-* #,##0.00&quot; kn&quot;_-;_-* \-??&quot; kn&quot;_-;_-@_-"/>
    <numFmt numFmtId="172" formatCode="_-[$€-2]\ * #,##0.00_-;\-[$€-2]\ * #,##0.00_-;_-[$€-2]\ * \-??_-"/>
    <numFmt numFmtId="173" formatCode="#,##0.00_);[Red]\-#,##0.00_)"/>
    <numFmt numFmtId="174" formatCode="#&quot;.&quot;"/>
    <numFmt numFmtId="175" formatCode="_(* #,##0.00_);_(* \(#,##0.00\);_(* \-??_);_(@_)"/>
    <numFmt numFmtId="176" formatCode="@\ &quot;*&quot;"/>
    <numFmt numFmtId="177" formatCode="_-* #,##0.00\ [$€-1]_-;\-* #,##0.00\ [$€-1]_-;_-* \-??\ [$€-1]_-;_-@_-"/>
    <numFmt numFmtId="178" formatCode="_-* #,##0\ _$_-;\-* #,##0\ _$_-;_-* &quot;-&quot;\ _$_-;_-@_-"/>
    <numFmt numFmtId="179" formatCode="_-* #,##0.00\ [$kn-41A]_-;\-* #,##0.00\ [$kn-41A]_-;_-* &quot;-&quot;??\ [$kn-41A]_-;_-@_-"/>
    <numFmt numFmtId="180" formatCode="#,##0.00\ _k_n"/>
    <numFmt numFmtId="181" formatCode="0\."/>
    <numFmt numFmtId="182" formatCode="#,##0.00\ &quot;kn&quot;"/>
    <numFmt numFmtId="183" formatCode="#,##0.0"/>
    <numFmt numFmtId="184" formatCode="#,##0.00;[Red]#,##0.00"/>
  </numFmts>
  <fonts count="180">
    <font>
      <sz val="9"/>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b/>
      <sz val="9"/>
      <color indexed="10"/>
      <name val="Arial"/>
      <family val="2"/>
      <charset val="238"/>
    </font>
    <font>
      <b/>
      <sz val="9"/>
      <color indexed="8"/>
      <name val="Arial"/>
      <family val="2"/>
      <charset val="238"/>
    </font>
    <font>
      <sz val="9"/>
      <color indexed="8"/>
      <name val="Arial"/>
      <family val="2"/>
      <charset val="238"/>
    </font>
    <font>
      <sz val="11"/>
      <name val="Arial"/>
      <family val="2"/>
      <charset val="238"/>
    </font>
    <font>
      <b/>
      <sz val="9"/>
      <name val="Arial"/>
      <family val="2"/>
      <charset val="238"/>
    </font>
    <font>
      <sz val="9"/>
      <name val="Arial"/>
      <family val="2"/>
      <charset val="238"/>
    </font>
    <font>
      <sz val="10"/>
      <name val="Arial"/>
      <family val="2"/>
      <charset val="238"/>
    </font>
    <font>
      <b/>
      <sz val="11"/>
      <name val="Arial"/>
      <family val="2"/>
      <charset val="238"/>
    </font>
    <font>
      <b/>
      <sz val="11"/>
      <color indexed="8"/>
      <name val="Arial"/>
      <family val="2"/>
      <charset val="238"/>
    </font>
    <font>
      <b/>
      <sz val="12"/>
      <color indexed="8"/>
      <name val="Century Gothic"/>
      <family val="2"/>
      <charset val="238"/>
    </font>
    <font>
      <sz val="10"/>
      <color indexed="8"/>
      <name val="Century Gothic"/>
      <family val="2"/>
      <charset val="238"/>
    </font>
    <font>
      <sz val="6.8"/>
      <color indexed="8"/>
      <name val="Arial Unicode MS"/>
      <family val="2"/>
      <charset val="238"/>
    </font>
    <font>
      <sz val="8"/>
      <name val="Arial"/>
      <family val="2"/>
      <charset val="238"/>
    </font>
    <font>
      <sz val="10"/>
      <name val="Arial"/>
      <family val="2"/>
    </font>
    <font>
      <sz val="10"/>
      <name val="Courier"/>
      <family val="3"/>
    </font>
    <font>
      <sz val="12"/>
      <name val="Arial"/>
      <family val="2"/>
      <charset val="238"/>
    </font>
    <font>
      <sz val="10"/>
      <name val="Times New Roman CE"/>
      <family val="1"/>
      <charset val="238"/>
    </font>
    <font>
      <sz val="12"/>
      <name val="Times New Roman CE"/>
      <family val="1"/>
      <charset val="238"/>
    </font>
    <font>
      <sz val="11"/>
      <name val="Times New Roman CE"/>
      <family val="1"/>
      <charset val="238"/>
    </font>
    <font>
      <sz val="12"/>
      <name val="Arial CE"/>
      <charset val="238"/>
    </font>
    <font>
      <sz val="10"/>
      <name val="Arial"/>
      <family val="2"/>
      <charset val="238"/>
    </font>
    <font>
      <sz val="9"/>
      <color indexed="10"/>
      <name val="Arial"/>
      <family val="2"/>
      <charset val="238"/>
    </font>
    <font>
      <b/>
      <sz val="8"/>
      <name val="Arial"/>
      <family val="2"/>
      <charset val="238"/>
    </font>
    <font>
      <b/>
      <sz val="10"/>
      <name val="Arial"/>
      <family val="2"/>
      <charset val="238"/>
    </font>
    <font>
      <sz val="10"/>
      <color indexed="8"/>
      <name val="Arial"/>
      <family val="2"/>
      <charset val="238"/>
    </font>
    <font>
      <sz val="11"/>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9"/>
      <name val="Calibri"/>
      <family val="2"/>
      <charset val="238"/>
    </font>
    <font>
      <b/>
      <sz val="10"/>
      <name val="Arial"/>
      <family val="2"/>
    </font>
    <font>
      <sz val="10"/>
      <name val="Arial CE"/>
      <family val="2"/>
      <charset val="238"/>
    </font>
    <font>
      <sz val="10"/>
      <name val="Helv"/>
      <charset val="204"/>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1"/>
      <name val="Arial CE"/>
      <charset val="238"/>
    </font>
    <font>
      <sz val="11"/>
      <color indexed="17"/>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b/>
      <sz val="11"/>
      <color indexed="63"/>
      <name val="Calibri"/>
      <family val="2"/>
      <charset val="238"/>
    </font>
    <font>
      <sz val="11"/>
      <color indexed="52"/>
      <name val="Calibri"/>
      <family val="2"/>
      <charset val="238"/>
    </font>
    <font>
      <b/>
      <u/>
      <sz val="10"/>
      <name val="Arial"/>
      <family val="2"/>
    </font>
    <font>
      <sz val="11"/>
      <color indexed="60"/>
      <name val="Calibri"/>
      <family val="2"/>
      <charset val="238"/>
    </font>
    <font>
      <sz val="12"/>
      <name val="HRHelvetica"/>
    </font>
    <font>
      <sz val="10"/>
      <name val="Helv"/>
      <charset val="238"/>
    </font>
    <font>
      <sz val="11"/>
      <color indexed="10"/>
      <name val="Calibri"/>
      <family val="2"/>
      <charset val="238"/>
    </font>
    <font>
      <b/>
      <sz val="18"/>
      <color indexed="56"/>
      <name val="Cambria"/>
      <family val="2"/>
      <charset val="238"/>
    </font>
    <font>
      <b/>
      <sz val="11"/>
      <color indexed="8"/>
      <name val="Calibri"/>
      <family val="2"/>
      <charset val="238"/>
    </font>
    <font>
      <b/>
      <u/>
      <sz val="10"/>
      <name val="Arial"/>
      <family val="2"/>
      <charset val="238"/>
    </font>
    <font>
      <sz val="10"/>
      <name val="Geometr706 Md BT"/>
      <charset val="238"/>
    </font>
    <font>
      <b/>
      <sz val="13"/>
      <name val="Calibri"/>
      <family val="2"/>
      <charset val="238"/>
    </font>
    <font>
      <sz val="12"/>
      <name val="Calibri"/>
      <family val="2"/>
      <charset val="238"/>
    </font>
    <font>
      <b/>
      <sz val="12"/>
      <name val="Calibri"/>
      <family val="2"/>
      <charset val="238"/>
    </font>
    <font>
      <sz val="9"/>
      <name val="Arial"/>
      <family val="2"/>
    </font>
    <font>
      <vertAlign val="superscript"/>
      <sz val="9"/>
      <name val="Arial"/>
      <family val="2"/>
      <charset val="238"/>
    </font>
    <font>
      <u/>
      <sz val="10"/>
      <name val="Arial"/>
      <family val="2"/>
      <charset val="238"/>
    </font>
    <font>
      <b/>
      <sz val="7"/>
      <name val="Times New Roman"/>
      <family val="1"/>
      <charset val="238"/>
    </font>
    <font>
      <sz val="9"/>
      <color indexed="10"/>
      <name val="Arial"/>
      <family val="2"/>
      <charset val="238"/>
    </font>
    <font>
      <b/>
      <sz val="10"/>
      <color indexed="10"/>
      <name val="Arial"/>
      <family val="2"/>
      <charset val="238"/>
    </font>
    <font>
      <sz val="10"/>
      <color indexed="10"/>
      <name val="Arial"/>
      <family val="2"/>
      <charset val="238"/>
    </font>
    <font>
      <sz val="9"/>
      <color indexed="10"/>
      <name val="Arial"/>
      <family val="2"/>
      <charset val="238"/>
    </font>
    <font>
      <b/>
      <sz val="9"/>
      <color indexed="10"/>
      <name val="Arial"/>
      <family val="2"/>
      <charset val="238"/>
    </font>
    <font>
      <b/>
      <sz val="9"/>
      <color indexed="48"/>
      <name val="Arial"/>
      <family val="2"/>
      <charset val="238"/>
    </font>
    <font>
      <sz val="16"/>
      <name val="Arial Bold"/>
      <charset val="238"/>
    </font>
    <font>
      <b/>
      <sz val="14"/>
      <name val="Lucida Grande"/>
      <charset val="238"/>
    </font>
    <font>
      <sz val="14"/>
      <name val="Arial"/>
      <family val="2"/>
      <charset val="238"/>
    </font>
    <font>
      <sz val="14"/>
      <name val="Lucida Grande"/>
      <charset val="238"/>
    </font>
    <font>
      <b/>
      <sz val="14"/>
      <name val="Arial"/>
      <family val="2"/>
      <charset val="238"/>
    </font>
    <font>
      <b/>
      <sz val="12"/>
      <name val="Arial Bold"/>
      <charset val="238"/>
    </font>
    <font>
      <b/>
      <sz val="12"/>
      <name val="Arial"/>
      <family val="2"/>
      <charset val="238"/>
    </font>
    <font>
      <sz val="11"/>
      <name val="Helvetica Neue"/>
      <charset val="238"/>
    </font>
    <font>
      <b/>
      <sz val="11"/>
      <name val="Helvetica Neue"/>
      <charset val="238"/>
    </font>
    <font>
      <b/>
      <sz val="11"/>
      <name val="Helvetica Neue"/>
      <family val="2"/>
      <charset val="238"/>
    </font>
    <font>
      <vertAlign val="superscript"/>
      <sz val="9"/>
      <name val="Helvetica Neue"/>
      <family val="2"/>
      <charset val="238"/>
    </font>
    <font>
      <sz val="9"/>
      <name val="Helvetica Neue"/>
      <family val="2"/>
      <charset val="238"/>
    </font>
    <font>
      <u/>
      <sz val="9"/>
      <name val="Arial"/>
      <family val="2"/>
      <charset val="238"/>
    </font>
    <font>
      <sz val="11"/>
      <name val="Helvetica Neue"/>
      <family val="2"/>
      <charset val="238"/>
    </font>
    <font>
      <b/>
      <u/>
      <sz val="9"/>
      <name val="Arial"/>
      <family val="2"/>
      <charset val="238"/>
    </font>
    <font>
      <sz val="10"/>
      <name val="MS Sans Serif"/>
      <family val="2"/>
      <charset val="238"/>
    </font>
    <font>
      <sz val="11"/>
      <color theme="1"/>
      <name val="Calibri"/>
      <family val="2"/>
      <charset val="238"/>
      <scheme val="minor"/>
    </font>
    <font>
      <sz val="11"/>
      <color theme="1"/>
      <name val="Arial"/>
      <family val="2"/>
      <charset val="238"/>
    </font>
    <font>
      <sz val="11"/>
      <color theme="1"/>
      <name val="Calibri"/>
      <family val="2"/>
      <scheme val="minor"/>
    </font>
    <font>
      <b/>
      <sz val="14"/>
      <color theme="1"/>
      <name val="Arial"/>
      <family val="2"/>
      <charset val="238"/>
    </font>
    <font>
      <sz val="10"/>
      <color indexed="8"/>
      <name val="Calibri"/>
      <family val="2"/>
      <charset val="238"/>
    </font>
    <font>
      <sz val="9"/>
      <color theme="1"/>
      <name val="Arial"/>
      <family val="2"/>
      <charset val="238"/>
    </font>
    <font>
      <sz val="10"/>
      <color indexed="10"/>
      <name val="Arial Narrow"/>
      <family val="2"/>
      <charset val="238"/>
    </font>
    <font>
      <b/>
      <i/>
      <sz val="10"/>
      <name val="Arial"/>
      <family val="2"/>
      <charset val="238"/>
    </font>
    <font>
      <sz val="10"/>
      <color theme="1"/>
      <name val="Arial"/>
      <family val="2"/>
      <charset val="238"/>
    </font>
    <font>
      <b/>
      <sz val="10"/>
      <color theme="1"/>
      <name val="Arial"/>
      <family val="2"/>
      <charset val="238"/>
    </font>
    <font>
      <b/>
      <i/>
      <sz val="11"/>
      <name val="Arial"/>
      <family val="2"/>
      <charset val="238"/>
    </font>
    <font>
      <sz val="10"/>
      <color indexed="63"/>
      <name val="Arial"/>
      <family val="2"/>
      <charset val="238"/>
    </font>
    <font>
      <b/>
      <sz val="9"/>
      <color indexed="30"/>
      <name val="Arial"/>
      <family val="2"/>
    </font>
    <font>
      <b/>
      <sz val="8"/>
      <color indexed="30"/>
      <name val="Arial"/>
      <family val="2"/>
    </font>
    <font>
      <sz val="9"/>
      <name val="Arial CE"/>
      <family val="2"/>
      <charset val="238"/>
    </font>
    <font>
      <b/>
      <sz val="9"/>
      <name val="Arial CE"/>
      <charset val="238"/>
    </font>
    <font>
      <b/>
      <sz val="9"/>
      <name val="Arial CE"/>
      <family val="2"/>
      <charset val="238"/>
    </font>
    <font>
      <sz val="9"/>
      <color indexed="9"/>
      <name val="Arial CE"/>
      <family val="2"/>
      <charset val="238"/>
    </font>
    <font>
      <b/>
      <sz val="9"/>
      <name val="Arial"/>
      <family val="2"/>
    </font>
    <font>
      <sz val="10"/>
      <name val="Calibri"/>
      <family val="2"/>
      <charset val="238"/>
    </font>
    <font>
      <sz val="10"/>
      <color rgb="FF000000"/>
      <name val="Arial"/>
      <family val="2"/>
      <charset val="238"/>
    </font>
    <font>
      <vertAlign val="superscript"/>
      <sz val="10"/>
      <name val="Arial"/>
      <family val="2"/>
      <charset val="238"/>
    </font>
    <font>
      <sz val="10"/>
      <name val="Arial CE"/>
      <charset val="238"/>
    </font>
    <font>
      <sz val="11"/>
      <color indexed="8"/>
      <name val="Helvetica Neue"/>
    </font>
    <font>
      <i/>
      <sz val="10"/>
      <name val="Arial"/>
      <family val="2"/>
      <charset val="238"/>
    </font>
    <font>
      <sz val="10"/>
      <color rgb="FFFF0000"/>
      <name val="Arial"/>
      <family val="2"/>
      <charset val="238"/>
    </font>
    <font>
      <sz val="10"/>
      <color rgb="FF0070C0"/>
      <name val="Arial"/>
      <family val="2"/>
      <charset val="238"/>
    </font>
    <font>
      <sz val="9"/>
      <color rgb="FF0070C0"/>
      <name val="Arial"/>
      <family val="2"/>
      <charset val="238"/>
    </font>
    <font>
      <sz val="11"/>
      <name val="Arial"/>
      <family val="1"/>
    </font>
    <font>
      <vertAlign val="subscript"/>
      <sz val="10"/>
      <name val="Arial"/>
      <family val="2"/>
      <charset val="238"/>
    </font>
    <font>
      <b/>
      <sz val="8"/>
      <color rgb="FF0070C0"/>
      <name val="Arial"/>
      <family val="2"/>
      <charset val="238"/>
    </font>
    <font>
      <b/>
      <sz val="8"/>
      <name val="Arial"/>
      <family val="2"/>
    </font>
    <font>
      <sz val="10"/>
      <color indexed="8"/>
      <name val="Helvetica Neue"/>
    </font>
    <font>
      <i/>
      <sz val="9"/>
      <name val="Arial"/>
      <family val="2"/>
    </font>
    <font>
      <i/>
      <sz val="10"/>
      <name val="Arial"/>
      <family val="2"/>
    </font>
    <font>
      <b/>
      <sz val="10"/>
      <color rgb="FFFF0000"/>
      <name val="Arial"/>
      <family val="2"/>
    </font>
    <font>
      <sz val="10"/>
      <color rgb="FFFF0000"/>
      <name val="Arial"/>
      <family val="2"/>
    </font>
    <font>
      <i/>
      <sz val="10"/>
      <color rgb="FFFF0000"/>
      <name val="Arial"/>
      <family val="2"/>
    </font>
    <font>
      <sz val="10"/>
      <color theme="1"/>
      <name val="Arial"/>
      <family val="2"/>
    </font>
    <font>
      <b/>
      <sz val="10"/>
      <name val="Arial"/>
      <family val="1"/>
    </font>
    <font>
      <sz val="10"/>
      <color rgb="FF00B050"/>
      <name val="Arial"/>
      <family val="2"/>
    </font>
    <font>
      <sz val="10"/>
      <color indexed="64"/>
      <name val="Arial"/>
      <family val="2"/>
    </font>
    <font>
      <sz val="11"/>
      <color rgb="FF0000FF"/>
      <name val="Arial"/>
      <family val="2"/>
      <charset val="238"/>
    </font>
    <font>
      <sz val="10"/>
      <color theme="1"/>
      <name val="Times New Roman"/>
      <family val="1"/>
      <charset val="238"/>
    </font>
    <font>
      <sz val="10"/>
      <color indexed="8"/>
      <name val="Arial"/>
      <family val="2"/>
    </font>
    <font>
      <i/>
      <sz val="10"/>
      <color rgb="FF0070C0"/>
      <name val="Arial"/>
      <family val="2"/>
      <charset val="238"/>
    </font>
    <font>
      <sz val="10"/>
      <color theme="1"/>
      <name val="Calibri"/>
      <family val="2"/>
      <charset val="238"/>
    </font>
    <font>
      <sz val="11"/>
      <name val="Arial Narrow"/>
      <family val="2"/>
    </font>
    <font>
      <i/>
      <sz val="10"/>
      <color rgb="FFFF0000"/>
      <name val="Arial"/>
      <family val="2"/>
      <charset val="238"/>
    </font>
    <font>
      <b/>
      <sz val="10"/>
      <color rgb="FFFF0000"/>
      <name val="Arial"/>
      <family val="2"/>
      <charset val="238"/>
    </font>
    <font>
      <sz val="10"/>
      <color rgb="FF0000FF"/>
      <name val="Arial"/>
      <family val="2"/>
      <charset val="238"/>
    </font>
    <font>
      <b/>
      <sz val="10"/>
      <color theme="1"/>
      <name val="Calibri"/>
      <family val="2"/>
      <charset val="238"/>
    </font>
    <font>
      <b/>
      <sz val="18"/>
      <color theme="1"/>
      <name val="Calibri"/>
      <family val="2"/>
      <charset val="238"/>
    </font>
    <font>
      <b/>
      <sz val="12"/>
      <color theme="1"/>
      <name val="Calibri"/>
      <family val="2"/>
      <charset val="238"/>
    </font>
    <font>
      <sz val="12"/>
      <color theme="1"/>
      <name val="Calibri"/>
      <family val="2"/>
      <charset val="238"/>
    </font>
    <font>
      <sz val="11"/>
      <color theme="1"/>
      <name val="Calibri"/>
      <family val="2"/>
      <charset val="238"/>
    </font>
    <font>
      <sz val="10"/>
      <name val="Arial"/>
      <family val="1"/>
    </font>
    <font>
      <sz val="10"/>
      <name val="Helv"/>
    </font>
    <font>
      <sz val="10"/>
      <color rgb="FF000000"/>
      <name val="Open Sans"/>
      <family val="2"/>
      <charset val="238"/>
    </font>
    <font>
      <sz val="10"/>
      <color rgb="FF0070C0"/>
      <name val="Arial"/>
      <family val="2"/>
    </font>
    <font>
      <b/>
      <i/>
      <sz val="10"/>
      <color rgb="FFFF0000"/>
      <name val="Arial"/>
      <family val="2"/>
      <charset val="238"/>
    </font>
    <font>
      <sz val="10"/>
      <color rgb="FFC00000"/>
      <name val="Arial"/>
      <family val="2"/>
      <charset val="238"/>
    </font>
    <font>
      <b/>
      <sz val="8"/>
      <color rgb="FFFF0000"/>
      <name val="Arial"/>
      <family val="2"/>
      <charset val="238"/>
    </font>
    <font>
      <sz val="11"/>
      <color rgb="FFFF0000"/>
      <name val="Arial"/>
      <family val="2"/>
      <charset val="238"/>
    </font>
    <font>
      <sz val="9"/>
      <color rgb="FFFF0000"/>
      <name val="Arial"/>
      <family val="2"/>
      <charset val="238"/>
    </font>
    <font>
      <sz val="12"/>
      <color rgb="FFFF0000"/>
      <name val="Arial"/>
      <family val="2"/>
      <charset val="238"/>
    </font>
    <font>
      <sz val="10"/>
      <color rgb="FFFF0000"/>
      <name val="Helvetica Neue"/>
      <charset val="238"/>
    </font>
    <font>
      <sz val="9"/>
      <color rgb="FFC00000"/>
      <name val="Arial"/>
      <family val="2"/>
      <charset val="238"/>
    </font>
    <font>
      <sz val="10"/>
      <color rgb="FFC00000"/>
      <name val="Arial"/>
      <family val="2"/>
    </font>
    <font>
      <b/>
      <sz val="8"/>
      <color rgb="FFFF0000"/>
      <name val="Arial"/>
      <family val="2"/>
    </font>
    <font>
      <sz val="9"/>
      <color rgb="FFFF0000"/>
      <name val="Arial"/>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gray0625"/>
    </fill>
    <fill>
      <patternFill patternType="solid">
        <fgColor indexed="43"/>
      </patternFill>
    </fill>
    <fill>
      <patternFill patternType="solid">
        <fgColor indexed="9"/>
        <bgColor indexed="26"/>
      </patternFill>
    </fill>
    <fill>
      <patternFill patternType="solid">
        <fgColor indexed="27"/>
        <bgColor indexed="41"/>
      </patternFill>
    </fill>
    <fill>
      <patternFill patternType="solid">
        <fgColor indexed="9"/>
        <bgColor indexed="64"/>
      </patternFill>
    </fill>
    <fill>
      <patternFill patternType="solid">
        <fgColor theme="8" tint="0.59999389629810485"/>
        <bgColor indexed="65"/>
      </patternFill>
    </fill>
    <fill>
      <patternFill patternType="solid">
        <fgColor theme="2"/>
        <bgColor indexed="64"/>
      </patternFill>
    </fill>
    <fill>
      <patternFill patternType="solid">
        <fgColor rgb="FFFFFF00"/>
        <bgColor indexed="64"/>
      </patternFill>
    </fill>
    <fill>
      <patternFill patternType="solid">
        <fgColor indexed="9"/>
        <bgColor indexed="41"/>
      </patternFill>
    </fill>
    <fill>
      <patternFill patternType="solid">
        <fgColor theme="0"/>
        <bgColor indexed="64"/>
      </patternFill>
    </fill>
    <fill>
      <patternFill patternType="solid">
        <fgColor theme="0"/>
        <bgColor indexed="26"/>
      </patternFill>
    </fill>
  </fills>
  <borders count="45">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hair">
        <color indexed="64"/>
      </top>
      <bottom style="hair">
        <color indexed="64"/>
      </bottom>
      <diagonal/>
    </border>
    <border>
      <left/>
      <right/>
      <top style="thin">
        <color indexed="62"/>
      </top>
      <bottom style="double">
        <color indexed="62"/>
      </bottom>
      <diagonal/>
    </border>
    <border>
      <left/>
      <right/>
      <top style="thin">
        <color indexed="8"/>
      </top>
      <bottom style="thin">
        <color indexed="8"/>
      </bottom>
      <diagonal/>
    </border>
    <border>
      <left/>
      <right/>
      <top style="hair">
        <color indexed="8"/>
      </top>
      <bottom style="hair">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64"/>
      </bottom>
      <diagonal/>
    </border>
    <border>
      <left/>
      <right/>
      <top/>
      <bottom style="thin">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top/>
      <bottom style="thin">
        <color indexed="8"/>
      </bottom>
      <diagonal/>
    </border>
    <border>
      <left/>
      <right/>
      <top style="thick">
        <color indexed="8"/>
      </top>
      <bottom style="thick">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ck">
        <color auto="1"/>
      </bottom>
      <diagonal/>
    </border>
    <border>
      <left/>
      <right/>
      <top style="thin">
        <color indexed="64"/>
      </top>
      <bottom style="medium">
        <color indexed="64"/>
      </bottom>
      <diagonal/>
    </border>
    <border>
      <left/>
      <right/>
      <top style="thin">
        <color indexed="64"/>
      </top>
      <bottom/>
      <diagonal/>
    </border>
    <border>
      <left/>
      <right/>
      <top/>
      <bottom style="thin">
        <color rgb="FF000000"/>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auto="1"/>
      </top>
      <bottom style="thin">
        <color auto="1"/>
      </bottom>
      <diagonal/>
    </border>
    <border>
      <left/>
      <right/>
      <top style="thin">
        <color indexed="64"/>
      </top>
      <bottom/>
      <diagonal/>
    </border>
  </borders>
  <cellStyleXfs count="349">
    <xf numFmtId="0" fontId="0" fillId="0" borderId="0">
      <alignment horizontal="justify" vertical="justify" wrapText="1"/>
    </xf>
    <xf numFmtId="0" fontId="57" fillId="0" borderId="0"/>
    <xf numFmtId="0" fontId="37" fillId="2" borderId="0" applyNumberFormat="0" applyBorder="0" applyAlignment="0" applyProtection="0"/>
    <xf numFmtId="0" fontId="11" fillId="2"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11" fillId="3"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11" fillId="4"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11" fillId="5"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11" fillId="6"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11" fillId="7" borderId="0" applyNumberFormat="0" applyBorder="0" applyAlignment="0" applyProtection="0"/>
    <xf numFmtId="0" fontId="37" fillId="7"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11" fillId="8"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11" fillId="9"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11" fillId="10"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11" fillId="5"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11" fillId="8" borderId="0" applyNumberFormat="0" applyBorder="0" applyAlignment="0" applyProtection="0"/>
    <xf numFmtId="0" fontId="37" fillId="8" borderId="0" applyNumberFormat="0" applyBorder="0" applyAlignment="0" applyProtection="0"/>
    <xf numFmtId="0" fontId="109" fillId="28" borderId="0" applyNumberFormat="0" applyBorder="0" applyAlignment="0" applyProtection="0"/>
    <xf numFmtId="0" fontId="37" fillId="11" borderId="0" applyNumberFormat="0" applyBorder="0" applyAlignment="0" applyProtection="0"/>
    <xf numFmtId="0" fontId="11" fillId="11" borderId="0" applyNumberFormat="0" applyBorder="0" applyAlignment="0" applyProtection="0"/>
    <xf numFmtId="0" fontId="37" fillId="11"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109" fillId="28" borderId="0" applyNumberFormat="0" applyBorder="0" applyAlignment="0" applyProtection="0"/>
    <xf numFmtId="0" fontId="109" fillId="28"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0" fontId="37" fillId="8" borderId="0" applyNumberFormat="0" applyBorder="0" applyAlignment="0" applyProtection="0"/>
    <xf numFmtId="0" fontId="58" fillId="12" borderId="0" applyNumberFormat="0" applyBorder="0" applyAlignment="0" applyProtection="0"/>
    <xf numFmtId="0" fontId="53" fillId="12" borderId="0" applyNumberFormat="0" applyBorder="0" applyAlignment="0" applyProtection="0"/>
    <xf numFmtId="0" fontId="58" fillId="9" borderId="0" applyNumberFormat="0" applyBorder="0" applyAlignment="0" applyProtection="0"/>
    <xf numFmtId="0" fontId="53" fillId="9" borderId="0" applyNumberFormat="0" applyBorder="0" applyAlignment="0" applyProtection="0"/>
    <xf numFmtId="0" fontId="58" fillId="10" borderId="0" applyNumberFormat="0" applyBorder="0" applyAlignment="0" applyProtection="0"/>
    <xf numFmtId="0" fontId="53" fillId="10" borderId="0" applyNumberFormat="0" applyBorder="0" applyAlignment="0" applyProtection="0"/>
    <xf numFmtId="0" fontId="58" fillId="13" borderId="0" applyNumberFormat="0" applyBorder="0" applyAlignment="0" applyProtection="0"/>
    <xf numFmtId="0" fontId="53" fillId="13" borderId="0" applyNumberFormat="0" applyBorder="0" applyAlignment="0" applyProtection="0"/>
    <xf numFmtId="0" fontId="58" fillId="14" borderId="0" applyNumberFormat="0" applyBorder="0" applyAlignment="0" applyProtection="0"/>
    <xf numFmtId="0" fontId="53" fillId="14" borderId="0" applyNumberFormat="0" applyBorder="0" applyAlignment="0" applyProtection="0"/>
    <xf numFmtId="0" fontId="58" fillId="15" borderId="0" applyNumberFormat="0" applyBorder="0" applyAlignment="0" applyProtection="0"/>
    <xf numFmtId="0" fontId="53" fillId="15" borderId="0" applyNumberFormat="0" applyBorder="0" applyAlignment="0" applyProtection="0"/>
    <xf numFmtId="0" fontId="58" fillId="12"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5" borderId="0" applyNumberFormat="0" applyBorder="0" applyAlignment="0" applyProtection="0"/>
    <xf numFmtId="0" fontId="58" fillId="16" borderId="0" applyNumberFormat="0" applyBorder="0" applyAlignment="0" applyProtection="0"/>
    <xf numFmtId="0" fontId="53" fillId="16" borderId="0" applyNumberFormat="0" applyBorder="0" applyAlignment="0" applyProtection="0"/>
    <xf numFmtId="0" fontId="58" fillId="17" borderId="0" applyNumberFormat="0" applyBorder="0" applyAlignment="0" applyProtection="0"/>
    <xf numFmtId="0" fontId="53" fillId="17" borderId="0" applyNumberFormat="0" applyBorder="0" applyAlignment="0" applyProtection="0"/>
    <xf numFmtId="0" fontId="58" fillId="18" borderId="0" applyNumberFormat="0" applyBorder="0" applyAlignment="0" applyProtection="0"/>
    <xf numFmtId="0" fontId="53" fillId="18" borderId="0" applyNumberFormat="0" applyBorder="0" applyAlignment="0" applyProtection="0"/>
    <xf numFmtId="0" fontId="58" fillId="13" borderId="0" applyNumberFormat="0" applyBorder="0" applyAlignment="0" applyProtection="0"/>
    <xf numFmtId="0" fontId="53" fillId="13" borderId="0" applyNumberFormat="0" applyBorder="0" applyAlignment="0" applyProtection="0"/>
    <xf numFmtId="0" fontId="58" fillId="14" borderId="0" applyNumberFormat="0" applyBorder="0" applyAlignment="0" applyProtection="0"/>
    <xf numFmtId="0" fontId="53" fillId="14" borderId="0" applyNumberFormat="0" applyBorder="0" applyAlignment="0" applyProtection="0"/>
    <xf numFmtId="0" fontId="58" fillId="19" borderId="0" applyNumberFormat="0" applyBorder="0" applyAlignment="0" applyProtection="0"/>
    <xf numFmtId="0" fontId="53" fillId="19" borderId="0" applyNumberFormat="0" applyBorder="0" applyAlignment="0" applyProtection="0"/>
    <xf numFmtId="0" fontId="59" fillId="3" borderId="0" applyNumberFormat="0" applyBorder="0" applyAlignment="0" applyProtection="0"/>
    <xf numFmtId="0" fontId="43" fillId="3" borderId="0" applyNumberFormat="0" applyBorder="0" applyAlignment="0" applyProtection="0"/>
    <xf numFmtId="0" fontId="18" fillId="20" borderId="1" applyNumberFormat="0" applyFont="0" applyAlignment="0" applyProtection="0"/>
    <xf numFmtId="0" fontId="60" fillId="21" borderId="2" applyNumberFormat="0" applyAlignment="0" applyProtection="0"/>
    <xf numFmtId="0" fontId="47" fillId="21" borderId="2" applyNumberFormat="0" applyAlignment="0" applyProtection="0"/>
    <xf numFmtId="0" fontId="61" fillId="22" borderId="3" applyNumberFormat="0" applyAlignment="0" applyProtection="0"/>
    <xf numFmtId="0" fontId="49" fillId="22" borderId="3" applyNumberFormat="0" applyAlignment="0" applyProtection="0"/>
    <xf numFmtId="164" fontId="18" fillId="0" borderId="0" applyFont="0" applyFill="0" applyBorder="0" applyAlignment="0" applyProtection="0"/>
    <xf numFmtId="164" fontId="18" fillId="0" borderId="0" applyFont="0" applyFill="0" applyBorder="0" applyAlignment="0" applyProtection="0"/>
    <xf numFmtId="170" fontId="18" fillId="0" borderId="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75" fontId="18" fillId="0" borderId="0" applyFill="0" applyBorder="0" applyAlignment="0" applyProtection="0"/>
    <xf numFmtId="166" fontId="25"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4" fontId="31" fillId="0" borderId="0" applyFont="0" applyFill="0" applyBorder="0" applyAlignment="0" applyProtection="0"/>
    <xf numFmtId="171" fontId="18" fillId="0" borderId="0" applyFill="0" applyBorder="0" applyAlignment="0" applyProtection="0"/>
    <xf numFmtId="44" fontId="14" fillId="0" borderId="0" applyFont="0" applyFill="0" applyBorder="0" applyAlignment="0" applyProtection="0"/>
    <xf numFmtId="0" fontId="63" fillId="4" borderId="0" applyNumberFormat="0" applyBorder="0" applyAlignment="0" applyProtection="0"/>
    <xf numFmtId="169" fontId="26" fillId="0" borderId="0" applyFont="0" applyFill="0" applyBorder="0" applyAlignment="0" applyProtection="0"/>
    <xf numFmtId="172" fontId="18" fillId="0" borderId="0" applyFill="0" applyBorder="0" applyAlignment="0" applyProtection="0"/>
    <xf numFmtId="0" fontId="64" fillId="0" borderId="0" applyNumberFormat="0" applyFill="0" applyBorder="0" applyAlignment="0" applyProtection="0"/>
    <xf numFmtId="0" fontId="51" fillId="0" borderId="0" applyNumberFormat="0" applyFill="0" applyBorder="0" applyAlignment="0" applyProtection="0"/>
    <xf numFmtId="0" fontId="63" fillId="4" borderId="0" applyNumberFormat="0" applyBorder="0" applyAlignment="0" applyProtection="0"/>
    <xf numFmtId="0" fontId="42" fillId="4" borderId="0" applyNumberFormat="0" applyBorder="0" applyAlignment="0" applyProtection="0"/>
    <xf numFmtId="0" fontId="21" fillId="0" borderId="0" applyNumberFormat="0" applyFill="0" applyBorder="0" applyProtection="0">
      <alignment horizontal="left" vertical="top" wrapText="1"/>
    </xf>
    <xf numFmtId="0" fontId="65" fillId="0" borderId="4" applyNumberFormat="0" applyFill="0" applyAlignment="0" applyProtection="0"/>
    <xf numFmtId="0" fontId="39" fillId="0" borderId="4" applyNumberFormat="0" applyFill="0" applyAlignment="0" applyProtection="0"/>
    <xf numFmtId="0" fontId="66" fillId="0" borderId="5" applyNumberFormat="0" applyFill="0" applyAlignment="0" applyProtection="0"/>
    <xf numFmtId="0" fontId="40" fillId="0" borderId="5" applyNumberFormat="0" applyFill="0" applyAlignment="0" applyProtection="0"/>
    <xf numFmtId="0" fontId="67" fillId="0" borderId="6" applyNumberFormat="0" applyFill="0" applyAlignment="0" applyProtection="0"/>
    <xf numFmtId="0" fontId="41" fillId="0" borderId="6" applyNumberFormat="0" applyFill="0" applyAlignment="0" applyProtection="0"/>
    <xf numFmtId="0" fontId="67" fillId="0" borderId="0" applyNumberFormat="0" applyFill="0" applyBorder="0" applyAlignment="0" applyProtection="0"/>
    <xf numFmtId="0" fontId="41" fillId="0" borderId="0" applyNumberFormat="0" applyFill="0" applyBorder="0" applyAlignment="0" applyProtection="0"/>
    <xf numFmtId="49" fontId="23" fillId="0" borderId="0" applyBorder="0">
      <alignment horizontal="left" vertical="top" wrapText="1"/>
      <protection locked="0"/>
    </xf>
    <xf numFmtId="0" fontId="68" fillId="7" borderId="2" applyNumberFormat="0" applyAlignment="0" applyProtection="0"/>
    <xf numFmtId="0" fontId="45" fillId="7" borderId="2" applyNumberFormat="0" applyAlignment="0" applyProtection="0"/>
    <xf numFmtId="0" fontId="58" fillId="16"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9" borderId="0" applyNumberFormat="0" applyBorder="0" applyAlignment="0" applyProtection="0"/>
    <xf numFmtId="0" fontId="69" fillId="21" borderId="7" applyNumberFormat="0" applyAlignment="0" applyProtection="0"/>
    <xf numFmtId="0" fontId="60" fillId="21" borderId="2" applyNumberFormat="0" applyAlignment="0" applyProtection="0"/>
    <xf numFmtId="0" fontId="28" fillId="0" borderId="0">
      <alignment horizontal="right" vertical="top"/>
    </xf>
    <xf numFmtId="0" fontId="29" fillId="0" borderId="0">
      <alignment horizontal="justify" vertical="top" wrapText="1"/>
    </xf>
    <xf numFmtId="0" fontId="28" fillId="0" borderId="0">
      <alignment horizontal="left"/>
    </xf>
    <xf numFmtId="4" fontId="29" fillId="0" borderId="0">
      <alignment horizontal="right"/>
    </xf>
    <xf numFmtId="0" fontId="29" fillId="0" borderId="0">
      <alignment horizontal="right"/>
    </xf>
    <xf numFmtId="4" fontId="29" fillId="0" borderId="0">
      <alignment horizontal="right" wrapText="1"/>
    </xf>
    <xf numFmtId="0" fontId="29" fillId="0" borderId="0">
      <alignment horizontal="right"/>
    </xf>
    <xf numFmtId="4" fontId="29" fillId="0" borderId="0">
      <alignment horizontal="right"/>
    </xf>
    <xf numFmtId="0" fontId="22" fillId="0" borderId="0" applyBorder="0" applyProtection="0">
      <alignment horizontal="right" vertical="top" wrapText="1"/>
    </xf>
    <xf numFmtId="0" fontId="70" fillId="0" borderId="8" applyNumberFormat="0" applyFill="0" applyAlignment="0" applyProtection="0"/>
    <xf numFmtId="0" fontId="48" fillId="0" borderId="8" applyNumberFormat="0" applyFill="0" applyAlignment="0" applyProtection="0"/>
    <xf numFmtId="0" fontId="59" fillId="3" borderId="0" applyNumberFormat="0" applyBorder="0" applyAlignment="0" applyProtection="0"/>
    <xf numFmtId="0" fontId="22" fillId="0" borderId="0" applyBorder="0">
      <alignment horizontal="justify" vertical="top" wrapText="1"/>
      <protection locked="0"/>
    </xf>
    <xf numFmtId="167" fontId="23" fillId="0" borderId="0" applyNumberFormat="0" applyBorder="0">
      <alignment vertical="top" wrapText="1"/>
      <protection locked="0"/>
    </xf>
    <xf numFmtId="176" fontId="71" fillId="23" borderId="9">
      <alignment horizontal="left" vertical="center"/>
    </xf>
    <xf numFmtId="0" fontId="65" fillId="0" borderId="4" applyNumberFormat="0" applyFill="0" applyAlignment="0" applyProtection="0"/>
    <xf numFmtId="0" fontId="66" fillId="0" borderId="5" applyNumberFormat="0" applyFill="0" applyAlignment="0" applyProtection="0"/>
    <xf numFmtId="0" fontId="67" fillId="0" borderId="6" applyNumberFormat="0" applyFill="0" applyAlignment="0" applyProtection="0"/>
    <xf numFmtId="0" fontId="67" fillId="0" borderId="0" applyNumberFormat="0" applyFill="0" applyBorder="0" applyAlignment="0" applyProtection="0"/>
    <xf numFmtId="0" fontId="72" fillId="24" borderId="0" applyNumberFormat="0" applyBorder="0" applyAlignment="0" applyProtection="0"/>
    <xf numFmtId="0" fontId="44" fillId="24" borderId="0" applyNumberFormat="0" applyBorder="0" applyAlignment="0" applyProtection="0"/>
    <xf numFmtId="0" fontId="72" fillId="24" borderId="0" applyNumberFormat="0" applyBorder="0" applyAlignment="0" applyProtection="0"/>
    <xf numFmtId="0" fontId="27" fillId="25" borderId="0"/>
    <xf numFmtId="0" fontId="18" fillId="0" borderId="0"/>
    <xf numFmtId="0" fontId="108" fillId="0" borderId="0"/>
    <xf numFmtId="49" fontId="79" fillId="0" borderId="0" applyBorder="0" applyAlignment="0"/>
    <xf numFmtId="167" fontId="109" fillId="0" borderId="0"/>
    <xf numFmtId="167" fontId="109" fillId="0" borderId="0"/>
    <xf numFmtId="0" fontId="18" fillId="0" borderId="0"/>
    <xf numFmtId="167" fontId="109" fillId="0" borderId="0"/>
    <xf numFmtId="0" fontId="108" fillId="0" borderId="0"/>
    <xf numFmtId="0" fontId="18" fillId="0" borderId="0"/>
    <xf numFmtId="0" fontId="18" fillId="0" borderId="0"/>
    <xf numFmtId="167" fontId="18" fillId="0" borderId="0"/>
    <xf numFmtId="0" fontId="18" fillId="0" borderId="0"/>
    <xf numFmtId="0" fontId="18" fillId="0" borderId="0"/>
    <xf numFmtId="0" fontId="27" fillId="0" borderId="0"/>
    <xf numFmtId="0" fontId="27" fillId="0" borderId="0"/>
    <xf numFmtId="0" fontId="18" fillId="0" borderId="0"/>
    <xf numFmtId="0" fontId="37" fillId="0" borderId="0"/>
    <xf numFmtId="0" fontId="30" fillId="0" borderId="0"/>
    <xf numFmtId="0" fontId="18" fillId="0" borderId="0"/>
    <xf numFmtId="0" fontId="25" fillId="0" borderId="0"/>
    <xf numFmtId="0" fontId="37" fillId="0" borderId="0"/>
    <xf numFmtId="0" fontId="18" fillId="0" borderId="0"/>
    <xf numFmtId="0" fontId="27" fillId="0" borderId="0"/>
    <xf numFmtId="0" fontId="37" fillId="0" borderId="0"/>
    <xf numFmtId="0" fontId="32" fillId="0" borderId="0"/>
    <xf numFmtId="0" fontId="18" fillId="0" borderId="0"/>
    <xf numFmtId="0" fontId="18" fillId="0" borderId="0"/>
    <xf numFmtId="0" fontId="18" fillId="0" borderId="0"/>
    <xf numFmtId="0" fontId="79" fillId="0" borderId="0"/>
    <xf numFmtId="0" fontId="18" fillId="0" borderId="0"/>
    <xf numFmtId="0" fontId="18" fillId="0" borderId="0"/>
    <xf numFmtId="0" fontId="18" fillId="0" borderId="0"/>
    <xf numFmtId="0" fontId="15" fillId="0" borderId="0"/>
    <xf numFmtId="0" fontId="110" fillId="0" borderId="0"/>
    <xf numFmtId="0" fontId="109" fillId="0" borderId="0"/>
    <xf numFmtId="0" fontId="109" fillId="0" borderId="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0" borderId="0" applyProtection="0"/>
    <xf numFmtId="0" fontId="18" fillId="0" borderId="0"/>
    <xf numFmtId="0" fontId="18" fillId="0" borderId="0"/>
    <xf numFmtId="0" fontId="73" fillId="0" borderId="0"/>
    <xf numFmtId="177" fontId="36" fillId="0" borderId="0"/>
    <xf numFmtId="0" fontId="36" fillId="0" borderId="0"/>
    <xf numFmtId="177" fontId="36" fillId="0" borderId="0"/>
    <xf numFmtId="0" fontId="36" fillId="0" borderId="0"/>
    <xf numFmtId="0" fontId="18" fillId="0" borderId="0" applyProtection="0"/>
    <xf numFmtId="0" fontId="18" fillId="0" borderId="0"/>
    <xf numFmtId="0" fontId="18" fillId="0" borderId="0"/>
    <xf numFmtId="0" fontId="18" fillId="0" borderId="0"/>
    <xf numFmtId="0" fontId="18" fillId="0" borderId="0" applyProtection="0"/>
    <xf numFmtId="0" fontId="18" fillId="0" borderId="0" applyProtection="0"/>
    <xf numFmtId="0" fontId="18" fillId="0" borderId="0" applyProtection="0"/>
    <xf numFmtId="0" fontId="36" fillId="0" borderId="0"/>
    <xf numFmtId="0" fontId="36" fillId="0" borderId="0"/>
    <xf numFmtId="0" fontId="18" fillId="0" borderId="0" applyProtection="0"/>
    <xf numFmtId="0" fontId="62" fillId="0" borderId="0"/>
    <xf numFmtId="0" fontId="109" fillId="0" borderId="0"/>
    <xf numFmtId="0" fontId="109" fillId="0" borderId="0"/>
    <xf numFmtId="0" fontId="37" fillId="0" borderId="0"/>
    <xf numFmtId="0" fontId="18" fillId="0" borderId="0"/>
    <xf numFmtId="0" fontId="18" fillId="0" borderId="0"/>
    <xf numFmtId="0" fontId="18" fillId="0" borderId="0"/>
    <xf numFmtId="0" fontId="18" fillId="0" borderId="0"/>
    <xf numFmtId="0" fontId="111" fillId="0" borderId="0"/>
    <xf numFmtId="0" fontId="18" fillId="0" borderId="0"/>
    <xf numFmtId="0" fontId="18" fillId="0" borderId="0"/>
    <xf numFmtId="0" fontId="69" fillId="21" borderId="7" applyNumberFormat="0" applyAlignment="0" applyProtection="0"/>
    <xf numFmtId="0" fontId="46" fillId="21" borderId="7" applyNumberFormat="0" applyAlignment="0" applyProtection="0"/>
    <xf numFmtId="9" fontId="62" fillId="0" borderId="0" applyFont="0" applyFill="0" applyBorder="0" applyAlignment="0" applyProtection="0"/>
    <xf numFmtId="9" fontId="37" fillId="0" borderId="0" applyFont="0" applyFill="0" applyBorder="0" applyAlignment="0" applyProtection="0"/>
    <xf numFmtId="9" fontId="62"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70" fillId="0" borderId="8" applyNumberFormat="0" applyFill="0" applyAlignment="0" applyProtection="0"/>
    <xf numFmtId="0" fontId="61" fillId="22" borderId="3" applyNumberFormat="0" applyAlignment="0" applyProtection="0"/>
    <xf numFmtId="1" fontId="22" fillId="0" borderId="0" applyFill="0" applyBorder="0" applyProtection="0">
      <alignment horizontal="center" vertical="top" wrapText="1"/>
    </xf>
    <xf numFmtId="0" fontId="74" fillId="0" borderId="0"/>
    <xf numFmtId="0" fontId="57" fillId="0" borderId="0"/>
    <xf numFmtId="0" fontId="74" fillId="0" borderId="0"/>
    <xf numFmtId="0" fontId="57" fillId="0" borderId="0"/>
    <xf numFmtId="0" fontId="64" fillId="0" borderId="0" applyNumberFormat="0" applyFill="0" applyBorder="0" applyAlignment="0" applyProtection="0"/>
    <xf numFmtId="0" fontId="75" fillId="0" borderId="0" applyNumberFormat="0" applyFill="0" applyBorder="0" applyAlignment="0" applyProtection="0"/>
    <xf numFmtId="0" fontId="76" fillId="0" borderId="0" applyNumberFormat="0" applyFill="0" applyBorder="0" applyAlignment="0" applyProtection="0"/>
    <xf numFmtId="0" fontId="38" fillId="0" borderId="0" applyNumberFormat="0" applyFill="0" applyBorder="0" applyAlignment="0" applyProtection="0"/>
    <xf numFmtId="0" fontId="77" fillId="0" borderId="10" applyNumberFormat="0" applyFill="0" applyAlignment="0" applyProtection="0"/>
    <xf numFmtId="0" fontId="52" fillId="0" borderId="10" applyNumberFormat="0" applyFill="0" applyAlignment="0" applyProtection="0"/>
    <xf numFmtId="0" fontId="77" fillId="0" borderId="10" applyNumberFormat="0" applyFill="0" applyAlignment="0" applyProtection="0"/>
    <xf numFmtId="49" fontId="21" fillId="0" borderId="11">
      <alignment horizontal="right" vertical="top" wrapText="1"/>
      <protection locked="0"/>
    </xf>
    <xf numFmtId="178" fontId="35" fillId="26" borderId="12">
      <alignment vertical="center"/>
    </xf>
    <xf numFmtId="0" fontId="68" fillId="7" borderId="2" applyNumberFormat="0" applyAlignment="0" applyProtection="0"/>
    <xf numFmtId="165" fontId="18" fillId="0" borderId="0" applyFont="0" applyFill="0" applyBorder="0" applyAlignment="0" applyProtection="0"/>
    <xf numFmtId="165" fontId="18" fillId="0" borderId="0" applyFont="0" applyFill="0" applyBorder="0" applyAlignment="0" applyProtection="0"/>
    <xf numFmtId="0" fontId="75" fillId="0" borderId="0" applyNumberFormat="0" applyFill="0" applyBorder="0" applyAlignment="0" applyProtection="0"/>
    <xf numFmtId="0" fontId="50" fillId="0" borderId="0" applyNumberFormat="0" applyFill="0" applyBorder="0" applyAlignment="0" applyProtection="0"/>
    <xf numFmtId="0" fontId="15" fillId="0" borderId="0">
      <protection locked="0"/>
    </xf>
    <xf numFmtId="166" fontId="18" fillId="0" borderId="0" applyFont="0" applyFill="0" applyBorder="0" applyAlignment="0" applyProtection="0"/>
    <xf numFmtId="43" fontId="62"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43" fontId="62"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62" fillId="0" borderId="0" applyFont="0" applyFill="0" applyBorder="0" applyAlignment="0" applyProtection="0"/>
    <xf numFmtId="0" fontId="113" fillId="0" borderId="0"/>
    <xf numFmtId="0" fontId="27" fillId="0" borderId="0"/>
    <xf numFmtId="164" fontId="113" fillId="0" borderId="0" applyFont="0" applyFill="0" applyBorder="0" applyAlignment="0" applyProtection="0"/>
    <xf numFmtId="164" fontId="14" fillId="0" borderId="0" applyFont="0" applyFill="0" applyBorder="0" applyAlignment="0" applyProtection="0"/>
    <xf numFmtId="0" fontId="10" fillId="0" borderId="0"/>
    <xf numFmtId="0" fontId="18" fillId="0" borderId="0"/>
    <xf numFmtId="0" fontId="18" fillId="0" borderId="0"/>
    <xf numFmtId="0" fontId="9" fillId="0" borderId="0"/>
    <xf numFmtId="0" fontId="27" fillId="0" borderId="0"/>
    <xf numFmtId="0" fontId="25" fillId="0" borderId="0"/>
    <xf numFmtId="0" fontId="25" fillId="0" borderId="0"/>
    <xf numFmtId="0" fontId="18" fillId="0" borderId="0"/>
    <xf numFmtId="0" fontId="18" fillId="0" borderId="0"/>
    <xf numFmtId="0" fontId="25" fillId="0" borderId="0"/>
    <xf numFmtId="0" fontId="131" fillId="0" borderId="0"/>
    <xf numFmtId="0" fontId="132" fillId="0" borderId="0" applyNumberFormat="0" applyFill="0" applyBorder="0" applyProtection="0">
      <alignment vertical="top"/>
    </xf>
    <xf numFmtId="0" fontId="8" fillId="0" borderId="0"/>
    <xf numFmtId="0" fontId="131" fillId="0" borderId="0"/>
    <xf numFmtId="0" fontId="37" fillId="0" borderId="0"/>
    <xf numFmtId="0" fontId="18" fillId="0" borderId="0"/>
    <xf numFmtId="0" fontId="131" fillId="0" borderId="0"/>
    <xf numFmtId="167" fontId="8" fillId="0" borderId="0"/>
    <xf numFmtId="0" fontId="18" fillId="0" borderId="0"/>
    <xf numFmtId="0" fontId="108" fillId="0" borderId="0"/>
    <xf numFmtId="0" fontId="18" fillId="0" borderId="0"/>
    <xf numFmtId="167" fontId="7" fillId="0" borderId="0"/>
    <xf numFmtId="0" fontId="27" fillId="0" borderId="0"/>
    <xf numFmtId="0" fontId="18" fillId="0" borderId="0"/>
    <xf numFmtId="0" fontId="137" fillId="0" borderId="0"/>
    <xf numFmtId="0" fontId="14" fillId="0" borderId="0">
      <alignment horizontal="justify" wrapText="1"/>
    </xf>
    <xf numFmtId="175" fontId="14" fillId="0" borderId="0" applyFill="0" applyBorder="0" applyProtection="0">
      <alignment horizontal="justify" wrapText="1"/>
    </xf>
    <xf numFmtId="175" fontId="14" fillId="0" borderId="0" applyFill="0" applyBorder="0" applyProtection="0">
      <alignment horizontal="justify" wrapText="1"/>
    </xf>
    <xf numFmtId="0" fontId="18" fillId="0" borderId="0"/>
    <xf numFmtId="0" fontId="18" fillId="0" borderId="0"/>
    <xf numFmtId="0" fontId="6" fillId="0" borderId="0"/>
    <xf numFmtId="167" fontId="6" fillId="0" borderId="0"/>
    <xf numFmtId="167" fontId="5" fillId="0" borderId="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5"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5" fillId="0" borderId="0"/>
    <xf numFmtId="167" fontId="5" fillId="0" borderId="0"/>
    <xf numFmtId="0" fontId="5" fillId="0" borderId="0"/>
    <xf numFmtId="0" fontId="5" fillId="0" borderId="0"/>
    <xf numFmtId="0" fontId="5" fillId="0" borderId="0"/>
    <xf numFmtId="0" fontId="5" fillId="0" borderId="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5" fillId="0" borderId="0"/>
    <xf numFmtId="0" fontId="5" fillId="0" borderId="0"/>
    <xf numFmtId="0" fontId="5" fillId="0" borderId="0"/>
    <xf numFmtId="167" fontId="5" fillId="0" borderId="0"/>
    <xf numFmtId="167" fontId="4" fillId="0" borderId="0"/>
    <xf numFmtId="167" fontId="3" fillId="0" borderId="0"/>
    <xf numFmtId="0" fontId="27" fillId="0" borderId="0"/>
    <xf numFmtId="0" fontId="150" fillId="0" borderId="0"/>
    <xf numFmtId="167" fontId="2" fillId="0" borderId="0"/>
    <xf numFmtId="164" fontId="137" fillId="0" borderId="0" applyFont="0" applyFill="0" applyBorder="0" applyAlignment="0" applyProtection="0"/>
    <xf numFmtId="167" fontId="2" fillId="0" borderId="0"/>
    <xf numFmtId="0" fontId="156" fillId="0" borderId="0">
      <protection locked="0"/>
    </xf>
    <xf numFmtId="0" fontId="18" fillId="0" borderId="0"/>
    <xf numFmtId="43" fontId="18" fillId="0" borderId="0" applyFont="0" applyFill="0" applyBorder="0" applyAlignment="0" applyProtection="0"/>
    <xf numFmtId="0" fontId="167" fillId="0" borderId="0"/>
    <xf numFmtId="0" fontId="25" fillId="0" borderId="0"/>
    <xf numFmtId="184" fontId="1" fillId="0" borderId="0"/>
  </cellStyleXfs>
  <cellXfs count="1541">
    <xf numFmtId="0" fontId="0" fillId="0" borderId="0" xfId="0">
      <alignment horizontal="justify" vertical="justify" wrapText="1"/>
    </xf>
    <xf numFmtId="0" fontId="20" fillId="0" borderId="0" xfId="0" applyFont="1" applyAlignment="1">
      <alignment horizontal="justify" vertical="top" wrapText="1"/>
    </xf>
    <xf numFmtId="0" fontId="14" fillId="0" borderId="0" xfId="0" applyFont="1" applyAlignment="1">
      <alignment horizontal="justify" vertical="top" wrapText="1"/>
    </xf>
    <xf numFmtId="0" fontId="17" fillId="0" borderId="0" xfId="0" applyFont="1" applyAlignment="1">
      <alignment horizontal="justify" vertical="top" wrapText="1"/>
    </xf>
    <xf numFmtId="0" fontId="0" fillId="0" borderId="0" xfId="0" applyAlignment="1">
      <alignment horizontal="justify" vertical="top" wrapText="1"/>
    </xf>
    <xf numFmtId="0" fontId="87" fillId="0" borderId="0" xfId="0" applyFont="1" applyAlignment="1">
      <alignment horizontal="justify" vertical="top" wrapText="1"/>
    </xf>
    <xf numFmtId="0" fontId="13" fillId="0" borderId="0" xfId="0" applyFont="1" applyAlignment="1">
      <alignment horizontal="justify" vertical="top" wrapText="1"/>
    </xf>
    <xf numFmtId="0" fontId="16" fillId="0" borderId="0" xfId="0" applyFont="1" applyAlignment="1">
      <alignment horizontal="justify" vertical="top" wrapText="1"/>
    </xf>
    <xf numFmtId="4" fontId="25" fillId="0" borderId="0" xfId="0" applyNumberFormat="1" applyFont="1" applyAlignment="1">
      <alignment horizontal="justify" vertical="top" wrapText="1"/>
    </xf>
    <xf numFmtId="0" fontId="25" fillId="0" borderId="0" xfId="0" applyFont="1" applyAlignment="1">
      <alignment horizontal="justify" vertical="top" wrapText="1"/>
    </xf>
    <xf numFmtId="0" fontId="18" fillId="0" borderId="0" xfId="159" applyAlignment="1">
      <alignment horizontal="justify" vertical="top"/>
    </xf>
    <xf numFmtId="4" fontId="18" fillId="0" borderId="0" xfId="159" applyNumberFormat="1" applyAlignment="1" applyProtection="1">
      <alignment horizontal="right" vertical="top" shrinkToFit="1"/>
      <protection locked="0"/>
    </xf>
    <xf numFmtId="49" fontId="35" fillId="0" borderId="14" xfId="0" applyNumberFormat="1" applyFont="1" applyBorder="1" applyAlignment="1">
      <alignment horizontal="right" vertical="top"/>
    </xf>
    <xf numFmtId="49" fontId="18" fillId="0" borderId="0" xfId="159" applyNumberFormat="1" applyAlignment="1">
      <alignment horizontal="right" vertical="top"/>
    </xf>
    <xf numFmtId="4" fontId="18" fillId="0" borderId="0" xfId="94" applyNumberFormat="1" applyAlignment="1">
      <alignment horizontal="right" shrinkToFit="1"/>
    </xf>
    <xf numFmtId="4" fontId="18" fillId="0" borderId="0" xfId="159" applyNumberFormat="1" applyAlignment="1">
      <alignment horizontal="right" shrinkToFit="1"/>
    </xf>
    <xf numFmtId="0" fontId="80" fillId="0" borderId="0" xfId="156" applyNumberFormat="1" applyFont="1" applyAlignment="1">
      <alignment horizontal="justify" vertical="top" wrapText="1"/>
    </xf>
    <xf numFmtId="0" fontId="16" fillId="0" borderId="0" xfId="156" applyNumberFormat="1" applyFont="1" applyAlignment="1">
      <alignment horizontal="justify" vertical="top" wrapText="1"/>
    </xf>
    <xf numFmtId="0" fontId="17" fillId="0" borderId="0" xfId="156" applyNumberFormat="1" applyFont="1" applyAlignment="1">
      <alignment horizontal="justify" vertical="top" wrapText="1"/>
    </xf>
    <xf numFmtId="0" fontId="81" fillId="0" borderId="0" xfId="156" applyNumberFormat="1" applyFont="1" applyAlignment="1">
      <alignment horizontal="justify" vertical="top" wrapText="1"/>
    </xf>
    <xf numFmtId="0" fontId="82" fillId="0" borderId="0" xfId="156" applyNumberFormat="1" applyFont="1" applyAlignment="1">
      <alignment horizontal="justify" vertical="top" wrapText="1"/>
    </xf>
    <xf numFmtId="0" fontId="81" fillId="0" borderId="0" xfId="182" applyFont="1" applyAlignment="1">
      <alignment horizontal="justify" vertical="top" wrapText="1"/>
    </xf>
    <xf numFmtId="2" fontId="81" fillId="0" borderId="0" xfId="156" applyNumberFormat="1" applyFont="1" applyAlignment="1" applyProtection="1">
      <alignment horizontal="justify" vertical="top" wrapText="1" shrinkToFit="1"/>
      <protection locked="0"/>
    </xf>
    <xf numFmtId="2" fontId="82" fillId="0" borderId="0" xfId="156" applyNumberFormat="1" applyFont="1" applyAlignment="1" applyProtection="1">
      <alignment horizontal="justify" vertical="top" wrapText="1" shrinkToFit="1"/>
      <protection locked="0"/>
    </xf>
    <xf numFmtId="49" fontId="17" fillId="0" borderId="0" xfId="156" applyFont="1" applyAlignment="1">
      <alignment horizontal="justify" vertical="top" wrapText="1"/>
    </xf>
    <xf numFmtId="49" fontId="81" fillId="0" borderId="0" xfId="156" applyFont="1" applyAlignment="1">
      <alignment horizontal="justify" vertical="top" wrapText="1"/>
    </xf>
    <xf numFmtId="49" fontId="82" fillId="0" borderId="0" xfId="156" applyFont="1" applyAlignment="1">
      <alignment horizontal="justify" vertical="top" wrapText="1"/>
    </xf>
    <xf numFmtId="0" fontId="82" fillId="0" borderId="0" xfId="182" applyFont="1" applyAlignment="1">
      <alignment horizontal="justify" vertical="top" wrapText="1"/>
    </xf>
    <xf numFmtId="0" fontId="83" fillId="0" borderId="0" xfId="0" applyFont="1" applyAlignment="1">
      <alignment horizontal="justify" vertical="top" wrapText="1"/>
    </xf>
    <xf numFmtId="0" fontId="0" fillId="0" borderId="0" xfId="0" applyAlignment="1">
      <alignment horizontal="justify" vertical="top" wrapText="1"/>
    </xf>
    <xf numFmtId="0" fontId="25" fillId="0" borderId="0" xfId="154" applyFont="1" applyAlignment="1">
      <alignment horizontal="justify" vertical="top" wrapText="1"/>
    </xf>
    <xf numFmtId="0" fontId="35" fillId="0" borderId="0" xfId="154" applyFont="1" applyAlignment="1">
      <alignment horizontal="justify" vertical="top" wrapText="1"/>
    </xf>
    <xf numFmtId="0" fontId="18" fillId="0" borderId="0" xfId="154" applyAlignment="1">
      <alignment horizontal="justify" vertical="top" wrapText="1"/>
    </xf>
    <xf numFmtId="0" fontId="35" fillId="27" borderId="0" xfId="154" applyFont="1" applyFill="1" applyAlignment="1">
      <alignment horizontal="justify" vertical="top" wrapText="1"/>
    </xf>
    <xf numFmtId="0" fontId="19" fillId="0" borderId="0" xfId="154" applyFont="1" applyAlignment="1">
      <alignment horizontal="justify" vertical="top" wrapText="1"/>
    </xf>
    <xf numFmtId="0" fontId="85" fillId="0" borderId="0" xfId="154" applyFont="1" applyAlignment="1">
      <alignment horizontal="justify" vertical="top" wrapText="1"/>
    </xf>
    <xf numFmtId="0" fontId="86" fillId="0" borderId="0" xfId="154" applyFont="1" applyAlignment="1">
      <alignment horizontal="justify" vertical="top" wrapText="1"/>
    </xf>
    <xf numFmtId="16" fontId="18" fillId="0" borderId="0" xfId="154" applyNumberFormat="1" applyAlignment="1">
      <alignment horizontal="justify" vertical="top" wrapText="1"/>
    </xf>
    <xf numFmtId="0" fontId="55" fillId="27" borderId="15" xfId="0" applyFont="1" applyFill="1" applyBorder="1" applyAlignment="1">
      <alignment horizontal="left"/>
    </xf>
    <xf numFmtId="0" fontId="89" fillId="0" borderId="0" xfId="154" applyFont="1" applyAlignment="1">
      <alignment horizontal="justify" vertical="top" wrapText="1"/>
    </xf>
    <xf numFmtId="0" fontId="90" fillId="0" borderId="0" xfId="0" applyFont="1" applyAlignment="1">
      <alignment horizontal="justify" vertical="top" wrapText="1"/>
    </xf>
    <xf numFmtId="0" fontId="91" fillId="0" borderId="0" xfId="0" applyFont="1" applyAlignment="1">
      <alignment horizontal="justify" vertical="top" wrapText="1"/>
    </xf>
    <xf numFmtId="0" fontId="89" fillId="0" borderId="0" xfId="154" applyFont="1" applyAlignment="1">
      <alignment horizontal="right" vertical="top" wrapText="1"/>
    </xf>
    <xf numFmtId="0" fontId="18" fillId="0" borderId="0" xfId="154" applyAlignment="1">
      <alignment horizontal="right" vertical="top" wrapText="1"/>
    </xf>
    <xf numFmtId="0" fontId="18" fillId="0" borderId="0" xfId="0" applyFont="1" applyAlignment="1">
      <alignment horizontal="right" vertical="top" wrapText="1"/>
    </xf>
    <xf numFmtId="0" fontId="18" fillId="0" borderId="0" xfId="0" applyFont="1" applyAlignment="1">
      <alignment horizontal="justify" vertical="top" wrapText="1"/>
    </xf>
    <xf numFmtId="4" fontId="18" fillId="0" borderId="0" xfId="0" applyNumberFormat="1" applyFont="1" applyAlignment="1">
      <alignment horizontal="justify" vertical="top" wrapText="1"/>
    </xf>
    <xf numFmtId="0" fontId="12" fillId="0" borderId="0" xfId="0" applyFont="1" applyAlignment="1">
      <alignment horizontal="justify" vertical="top" wrapText="1"/>
    </xf>
    <xf numFmtId="0" fontId="92" fillId="0" borderId="0" xfId="0" applyFont="1" applyAlignment="1">
      <alignment horizontal="justify" vertical="top" wrapText="1"/>
    </xf>
    <xf numFmtId="49" fontId="35" fillId="0" borderId="0" xfId="159" applyNumberFormat="1" applyFont="1" applyAlignment="1">
      <alignment horizontal="right" vertical="top"/>
    </xf>
    <xf numFmtId="0" fontId="35" fillId="0" borderId="0" xfId="159" applyFont="1" applyAlignment="1">
      <alignment horizontal="justify" vertical="top"/>
    </xf>
    <xf numFmtId="0" fontId="18" fillId="0" borderId="0" xfId="162"/>
    <xf numFmtId="0" fontId="18" fillId="0" borderId="0" xfId="0" applyFont="1" applyAlignment="1">
      <alignment horizontal="justify" vertical="top"/>
    </xf>
    <xf numFmtId="0" fontId="18" fillId="0" borderId="0" xfId="0" applyFont="1">
      <alignment horizontal="justify" vertical="justify" wrapText="1"/>
    </xf>
    <xf numFmtId="49" fontId="35" fillId="0" borderId="0" xfId="0" applyNumberFormat="1" applyFont="1" applyAlignment="1">
      <alignment horizontal="right" vertical="top" wrapText="1"/>
    </xf>
    <xf numFmtId="0" fontId="35" fillId="0" borderId="0" xfId="0" applyFont="1" applyAlignment="1">
      <alignment horizontal="right" vertical="top" wrapText="1"/>
    </xf>
    <xf numFmtId="0" fontId="35" fillId="0" borderId="0" xfId="0" applyFont="1" applyAlignment="1">
      <alignment horizontal="right" vertical="top"/>
    </xf>
    <xf numFmtId="4" fontId="35" fillId="0" borderId="0" xfId="0" applyNumberFormat="1" applyFont="1" applyAlignment="1">
      <alignment horizontal="right"/>
    </xf>
    <xf numFmtId="0" fontId="18" fillId="0" borderId="0" xfId="0" applyFont="1" applyAlignment="1">
      <alignment horizontal="right" vertical="justify" wrapText="1"/>
    </xf>
    <xf numFmtId="0" fontId="18" fillId="0" borderId="0" xfId="0" applyFont="1" applyAlignment="1">
      <alignment horizontal="center"/>
    </xf>
    <xf numFmtId="0" fontId="18" fillId="0" borderId="0" xfId="0" applyFont="1" applyAlignment="1">
      <alignment horizontal="right"/>
    </xf>
    <xf numFmtId="0" fontId="34" fillId="0" borderId="0" xfId="0" applyFont="1" applyAlignment="1">
      <alignment horizontal="center" vertical="top" wrapText="1"/>
    </xf>
    <xf numFmtId="4" fontId="18" fillId="0" borderId="0" xfId="0" applyNumberFormat="1" applyFont="1" applyAlignment="1">
      <alignment horizontal="right" vertical="top" wrapText="1"/>
    </xf>
    <xf numFmtId="4" fontId="35" fillId="0" borderId="18" xfId="0" applyNumberFormat="1" applyFont="1" applyBorder="1" applyAlignment="1">
      <alignment horizontal="right" vertical="top" wrapText="1"/>
    </xf>
    <xf numFmtId="4" fontId="18" fillId="0" borderId="0" xfId="0" applyNumberFormat="1" applyFont="1" applyAlignment="1">
      <alignment horizontal="right" vertical="top"/>
    </xf>
    <xf numFmtId="4" fontId="18" fillId="0" borderId="13" xfId="0" applyNumberFormat="1" applyFont="1" applyBorder="1" applyAlignment="1">
      <alignment horizontal="right" vertical="top"/>
    </xf>
    <xf numFmtId="4" fontId="18" fillId="0" borderId="0" xfId="159" applyNumberFormat="1" applyAlignment="1">
      <alignment horizontal="right" vertical="top" shrinkToFit="1"/>
    </xf>
    <xf numFmtId="4" fontId="35" fillId="0" borderId="0" xfId="0" applyNumberFormat="1" applyFont="1" applyAlignment="1">
      <alignment horizontal="right" vertical="top" wrapText="1"/>
    </xf>
    <xf numFmtId="0" fontId="34" fillId="0" borderId="19" xfId="0" applyFont="1" applyBorder="1" applyAlignment="1">
      <alignment horizontal="center" vertical="center" wrapText="1"/>
    </xf>
    <xf numFmtId="4" fontId="34" fillId="0" borderId="19" xfId="0" applyNumberFormat="1" applyFont="1" applyBorder="1" applyAlignment="1">
      <alignment horizontal="center" vertical="center" wrapText="1"/>
    </xf>
    <xf numFmtId="49" fontId="34" fillId="0" borderId="19" xfId="0" applyNumberFormat="1" applyFont="1" applyBorder="1" applyAlignment="1">
      <alignment horizontal="center" vertical="center" wrapText="1"/>
    </xf>
    <xf numFmtId="4" fontId="35" fillId="0" borderId="0" xfId="0" applyNumberFormat="1" applyFont="1" applyAlignment="1">
      <alignment horizontal="right" vertical="top"/>
    </xf>
    <xf numFmtId="0" fontId="18" fillId="0" borderId="0" xfId="0" applyFont="1" applyAlignment="1">
      <alignment horizontal="right" vertical="top"/>
    </xf>
    <xf numFmtId="0" fontId="35" fillId="27" borderId="15" xfId="0" applyFont="1" applyFill="1" applyBorder="1" applyAlignment="1">
      <alignment horizontal="right" vertical="justify" wrapText="1"/>
    </xf>
    <xf numFmtId="0" fontId="18" fillId="27" borderId="15" xfId="0" applyFont="1" applyFill="1" applyBorder="1" applyAlignment="1">
      <alignment horizontal="right" vertical="justify" wrapText="1"/>
    </xf>
    <xf numFmtId="0" fontId="18" fillId="27" borderId="16" xfId="0" applyFont="1" applyFill="1" applyBorder="1" applyAlignment="1">
      <alignment horizontal="right" vertical="justify" wrapText="1"/>
    </xf>
    <xf numFmtId="4" fontId="55" fillId="27" borderId="16" xfId="0" applyNumberFormat="1" applyFont="1" applyFill="1" applyBorder="1" applyAlignment="1">
      <alignment horizontal="right" vertical="justify" wrapText="1"/>
    </xf>
    <xf numFmtId="4" fontId="18" fillId="27" borderId="16" xfId="0" applyNumberFormat="1" applyFont="1" applyFill="1" applyBorder="1" applyAlignment="1">
      <alignment horizontal="right" vertical="justify" wrapText="1"/>
    </xf>
    <xf numFmtId="4" fontId="18" fillId="27" borderId="17" xfId="0" applyNumberFormat="1" applyFont="1" applyFill="1" applyBorder="1" applyAlignment="1">
      <alignment horizontal="right" vertical="justify" wrapText="1"/>
    </xf>
    <xf numFmtId="179" fontId="27" fillId="0" borderId="0" xfId="0" applyNumberFormat="1" applyFont="1" applyAlignment="1">
      <alignment horizontal="right" vertical="center" wrapText="1"/>
    </xf>
    <xf numFmtId="0" fontId="24" fillId="0" borderId="0" xfId="0" applyFont="1" applyAlignment="1">
      <alignment horizontal="center" vertical="top" wrapText="1"/>
    </xf>
    <xf numFmtId="0" fontId="18" fillId="0" borderId="0" xfId="0" applyFont="1" applyAlignment="1">
      <alignment vertical="center"/>
    </xf>
    <xf numFmtId="0" fontId="15" fillId="0" borderId="0" xfId="0" applyFont="1" applyAlignment="1">
      <alignment vertical="center"/>
    </xf>
    <xf numFmtId="44" fontId="15" fillId="0" borderId="0" xfId="0" applyNumberFormat="1" applyFont="1" applyAlignment="1">
      <alignment vertical="center"/>
    </xf>
    <xf numFmtId="0" fontId="94" fillId="0" borderId="0" xfId="0" applyFont="1" applyAlignment="1">
      <alignment horizontal="center" vertical="center"/>
    </xf>
    <xf numFmtId="44" fontId="94" fillId="0" borderId="0" xfId="0" applyNumberFormat="1" applyFont="1" applyAlignment="1">
      <alignment horizontal="center" vertical="center"/>
    </xf>
    <xf numFmtId="0" fontId="95" fillId="0" borderId="0" xfId="0" applyFont="1" applyAlignment="1">
      <alignment horizontal="center" vertical="center"/>
    </xf>
    <xf numFmtId="0" fontId="96" fillId="0" borderId="0" xfId="0" applyFont="1" applyAlignment="1">
      <alignment horizontal="center" vertical="center"/>
    </xf>
    <xf numFmtId="44" fontId="27" fillId="0" borderId="0" xfId="0" applyNumberFormat="1" applyFont="1" applyAlignment="1">
      <alignment horizontal="left" vertical="center"/>
    </xf>
    <xf numFmtId="0" fontId="27" fillId="0" borderId="0" xfId="0" applyFont="1" applyAlignment="1">
      <alignment horizontal="left" vertical="center" wrapText="1"/>
    </xf>
    <xf numFmtId="0" fontId="17" fillId="0" borderId="0" xfId="0" applyFont="1" applyAlignment="1">
      <alignment horizontal="left" vertical="center" wrapText="1"/>
    </xf>
    <xf numFmtId="0" fontId="95" fillId="0" borderId="20" xfId="0" applyFont="1" applyBorder="1" applyAlignment="1">
      <alignment horizontal="center" vertical="center"/>
    </xf>
    <xf numFmtId="44" fontId="27" fillId="0" borderId="20" xfId="0" applyNumberFormat="1" applyFont="1" applyBorder="1" applyAlignment="1">
      <alignment horizontal="left" vertical="center"/>
    </xf>
    <xf numFmtId="0" fontId="97" fillId="0" borderId="0" xfId="0" applyFont="1" applyAlignment="1">
      <alignment vertical="center"/>
    </xf>
    <xf numFmtId="44" fontId="98" fillId="0" borderId="0" xfId="0" applyNumberFormat="1" applyFont="1" applyAlignment="1">
      <alignment horizontal="left" vertical="center"/>
    </xf>
    <xf numFmtId="0" fontId="35" fillId="0" borderId="0" xfId="0" applyFont="1" applyAlignment="1">
      <alignment vertical="center"/>
    </xf>
    <xf numFmtId="44" fontId="99" fillId="0" borderId="0" xfId="0" applyNumberFormat="1" applyFont="1" applyAlignment="1">
      <alignment horizontal="center" vertical="center"/>
    </xf>
    <xf numFmtId="44" fontId="99" fillId="0" borderId="0" xfId="0" applyNumberFormat="1" applyFont="1" applyAlignment="1">
      <alignment horizontal="left" vertical="center"/>
    </xf>
    <xf numFmtId="0" fontId="97" fillId="0" borderId="21" xfId="0" applyFont="1" applyBorder="1" applyAlignment="1">
      <alignment vertical="center"/>
    </xf>
    <xf numFmtId="44" fontId="98" fillId="0" borderId="22" xfId="0" applyNumberFormat="1" applyFont="1" applyBorder="1" applyAlignment="1">
      <alignment horizontal="left" vertical="center"/>
    </xf>
    <xf numFmtId="49" fontId="34" fillId="0" borderId="0" xfId="0" applyNumberFormat="1" applyFont="1" applyAlignment="1">
      <alignment horizontal="center" vertical="center" wrapText="1"/>
    </xf>
    <xf numFmtId="0" fontId="34" fillId="0" borderId="0" xfId="0" applyFont="1" applyAlignment="1">
      <alignment horizontal="center" vertical="center" wrapText="1"/>
    </xf>
    <xf numFmtId="4" fontId="34" fillId="0" borderId="0" xfId="0" applyNumberFormat="1" applyFont="1" applyAlignment="1">
      <alignment horizontal="center" vertical="center" wrapText="1"/>
    </xf>
    <xf numFmtId="0" fontId="35" fillId="0" borderId="23" xfId="0" applyFont="1" applyBorder="1" applyAlignment="1">
      <alignment horizontal="justify" vertical="top" wrapText="1"/>
    </xf>
    <xf numFmtId="0" fontId="55" fillId="27" borderId="0" xfId="0" applyFont="1" applyFill="1" applyAlignment="1">
      <alignment horizontal="left"/>
    </xf>
    <xf numFmtId="0" fontId="35" fillId="27" borderId="0" xfId="0" applyFont="1" applyFill="1" applyAlignment="1">
      <alignment horizontal="right" vertical="justify" wrapText="1"/>
    </xf>
    <xf numFmtId="0" fontId="18" fillId="27" borderId="0" xfId="0" applyFont="1" applyFill="1" applyAlignment="1">
      <alignment horizontal="right" vertical="justify" wrapText="1"/>
    </xf>
    <xf numFmtId="4" fontId="55" fillId="27" borderId="0" xfId="0" applyNumberFormat="1" applyFont="1" applyFill="1">
      <alignment horizontal="justify" vertical="justify" wrapText="1"/>
    </xf>
    <xf numFmtId="4" fontId="55" fillId="27" borderId="0" xfId="0" applyNumberFormat="1" applyFont="1" applyFill="1" applyAlignment="1">
      <alignment horizontal="right" vertical="justify" wrapText="1"/>
    </xf>
    <xf numFmtId="4" fontId="18" fillId="27" borderId="0" xfId="0" applyNumberFormat="1" applyFont="1" applyFill="1" applyAlignment="1">
      <alignment horizontal="right" vertical="justify" wrapText="1"/>
    </xf>
    <xf numFmtId="49" fontId="35" fillId="0" borderId="14" xfId="159" applyNumberFormat="1" applyFont="1" applyBorder="1" applyAlignment="1">
      <alignment horizontal="right" vertical="top"/>
    </xf>
    <xf numFmtId="0" fontId="35" fillId="0" borderId="23" xfId="159" applyFont="1" applyBorder="1" applyAlignment="1">
      <alignment horizontal="justify" vertical="top"/>
    </xf>
    <xf numFmtId="0" fontId="18" fillId="0" borderId="0" xfId="197" applyFont="1" applyAlignment="1">
      <alignment horizontal="justify" vertical="top" wrapText="1"/>
    </xf>
    <xf numFmtId="0" fontId="18" fillId="0" borderId="0" xfId="197" applyFont="1" applyAlignment="1">
      <alignment horizontal="left" vertical="top" wrapText="1"/>
    </xf>
    <xf numFmtId="4" fontId="18" fillId="27" borderId="15" xfId="0" applyNumberFormat="1" applyFont="1" applyFill="1" applyBorder="1" applyAlignment="1">
      <alignment horizontal="right" vertical="justify" wrapText="1"/>
    </xf>
    <xf numFmtId="4" fontId="18" fillId="0" borderId="0" xfId="0" applyNumberFormat="1" applyFont="1" applyAlignment="1">
      <alignment horizontal="right"/>
    </xf>
    <xf numFmtId="49" fontId="18" fillId="0" borderId="0" xfId="0" applyNumberFormat="1" applyFont="1" applyAlignment="1">
      <alignment horizontal="right" vertical="top"/>
    </xf>
    <xf numFmtId="0" fontId="18" fillId="0" borderId="0" xfId="159" applyAlignment="1">
      <alignment horizontal="center" vertical="center" wrapText="1"/>
    </xf>
    <xf numFmtId="0" fontId="18" fillId="0" borderId="0" xfId="186" applyFont="1" applyAlignment="1">
      <alignment horizontal="left"/>
    </xf>
    <xf numFmtId="0" fontId="18" fillId="0" borderId="0" xfId="186" applyFont="1"/>
    <xf numFmtId="0" fontId="18" fillId="0" borderId="0" xfId="186" applyFont="1" applyAlignment="1">
      <alignment vertical="top" wrapText="1"/>
    </xf>
    <xf numFmtId="0" fontId="18" fillId="0" borderId="0" xfId="0" applyFont="1" applyAlignment="1">
      <alignment horizontal="left" vertical="top" wrapText="1"/>
    </xf>
    <xf numFmtId="0" fontId="18" fillId="0" borderId="0" xfId="0" applyFont="1" applyAlignment="1">
      <alignment horizontal="justify" vertical="top" wrapText="1"/>
    </xf>
    <xf numFmtId="49" fontId="18" fillId="0" borderId="0" xfId="159" applyNumberFormat="1" applyAlignment="1">
      <alignment vertical="top"/>
    </xf>
    <xf numFmtId="0" fontId="55" fillId="27" borderId="15" xfId="0" applyFont="1" applyFill="1" applyBorder="1" applyAlignment="1">
      <alignment vertical="justify" wrapText="1"/>
    </xf>
    <xf numFmtId="0" fontId="55" fillId="27" borderId="0" xfId="0" applyFont="1" applyFill="1" applyAlignment="1">
      <alignment vertical="justify" wrapText="1"/>
    </xf>
    <xf numFmtId="0" fontId="35" fillId="27" borderId="16" xfId="0" applyFont="1" applyFill="1" applyBorder="1" applyAlignment="1">
      <alignment vertical="justify" wrapText="1"/>
    </xf>
    <xf numFmtId="0" fontId="35" fillId="27" borderId="0" xfId="0" applyFont="1" applyFill="1" applyAlignment="1">
      <alignment vertical="justify" wrapText="1"/>
    </xf>
    <xf numFmtId="0" fontId="35" fillId="27" borderId="17" xfId="0" applyFont="1" applyFill="1" applyBorder="1" applyAlignment="1">
      <alignment vertical="justify" wrapText="1"/>
    </xf>
    <xf numFmtId="0" fontId="35" fillId="0" borderId="0" xfId="159" applyFont="1" applyAlignment="1">
      <alignment horizontal="justify" vertical="top" wrapText="1"/>
    </xf>
    <xf numFmtId="0" fontId="35" fillId="0" borderId="0" xfId="0" applyFont="1" applyAlignment="1">
      <alignment horizontal="justify" vertical="top" wrapText="1"/>
    </xf>
    <xf numFmtId="0" fontId="18" fillId="0" borderId="0" xfId="0" applyFont="1" applyAlignment="1"/>
    <xf numFmtId="0" fontId="18" fillId="0" borderId="0" xfId="0" applyFont="1" applyAlignment="1">
      <alignment horizontal="right" wrapText="1"/>
    </xf>
    <xf numFmtId="4" fontId="18" fillId="0" borderId="0" xfId="0" applyNumberFormat="1" applyFont="1" applyAlignment="1">
      <alignment horizontal="right" wrapText="1"/>
    </xf>
    <xf numFmtId="0" fontId="18" fillId="0" borderId="0" xfId="0" applyFont="1" applyFill="1" applyAlignment="1">
      <alignment horizontal="justify" vertical="top" wrapText="1"/>
    </xf>
    <xf numFmtId="49" fontId="35" fillId="0" borderId="0" xfId="0" applyNumberFormat="1" applyFont="1" applyAlignment="1">
      <alignment horizontal="right" vertical="top"/>
    </xf>
    <xf numFmtId="168" fontId="35" fillId="0" borderId="0" xfId="0" applyNumberFormat="1" applyFont="1" applyAlignment="1">
      <alignment horizontal="right" vertical="top"/>
    </xf>
    <xf numFmtId="0" fontId="18" fillId="0" borderId="0" xfId="275" applyFont="1"/>
    <xf numFmtId="0" fontId="15" fillId="0" borderId="0" xfId="186"/>
    <xf numFmtId="0" fontId="18" fillId="0" borderId="0" xfId="197" applyFont="1" applyAlignment="1">
      <alignment horizontal="right" vertical="top" wrapText="1"/>
    </xf>
    <xf numFmtId="0" fontId="120" fillId="0" borderId="0" xfId="186" applyFont="1" applyAlignment="1">
      <alignment horizontal="left" vertical="top" wrapText="1"/>
    </xf>
    <xf numFmtId="0" fontId="121" fillId="0" borderId="0" xfId="276" applyFont="1" applyAlignment="1">
      <alignment horizontal="right" wrapText="1"/>
    </xf>
    <xf numFmtId="0" fontId="25" fillId="0" borderId="0" xfId="186" applyFont="1" applyAlignment="1">
      <alignment horizontal="center"/>
    </xf>
    <xf numFmtId="4" fontId="122" fillId="0" borderId="0" xfId="276" applyNumberFormat="1" applyFont="1" applyAlignment="1">
      <alignment horizontal="right" wrapText="1"/>
    </xf>
    <xf numFmtId="4" fontId="25" fillId="0" borderId="0" xfId="186" applyNumberFormat="1" applyFont="1"/>
    <xf numFmtId="0" fontId="35" fillId="0" borderId="14" xfId="0" applyFont="1" applyBorder="1" applyAlignment="1">
      <alignment horizontal="right" vertical="top" wrapText="1"/>
    </xf>
    <xf numFmtId="0" fontId="18" fillId="0" borderId="0" xfId="0" applyFont="1" applyAlignment="1">
      <alignment horizontal="justify" vertical="top" wrapText="1"/>
    </xf>
    <xf numFmtId="0" fontId="18" fillId="0" borderId="0" xfId="0" applyFont="1" applyAlignment="1">
      <alignment horizontal="justify" vertical="top" wrapText="1"/>
    </xf>
    <xf numFmtId="0" fontId="18" fillId="0" borderId="0" xfId="159" applyFont="1" applyFill="1" applyAlignment="1">
      <alignment horizontal="justify" vertical="top"/>
    </xf>
    <xf numFmtId="4" fontId="18" fillId="0" borderId="0" xfId="159" applyNumberFormat="1" applyFont="1" applyFill="1" applyAlignment="1">
      <alignment horizontal="right" shrinkToFit="1"/>
    </xf>
    <xf numFmtId="0" fontId="18" fillId="0" borderId="0" xfId="186" applyFont="1" applyFill="1" applyAlignment="1">
      <alignment horizontal="left"/>
    </xf>
    <xf numFmtId="0" fontId="18" fillId="0" borderId="0" xfId="186" applyFont="1" applyFill="1"/>
    <xf numFmtId="0" fontId="18" fillId="0" borderId="0" xfId="186" applyFont="1" applyFill="1" applyAlignment="1">
      <alignment horizontal="left" wrapText="1" indent="2"/>
    </xf>
    <xf numFmtId="4" fontId="18" fillId="0" borderId="0" xfId="186" applyNumberFormat="1" applyFont="1" applyFill="1" applyAlignment="1">
      <alignment vertical="top" wrapText="1"/>
    </xf>
    <xf numFmtId="0" fontId="18" fillId="0" borderId="0" xfId="186" applyFont="1" applyFill="1" applyAlignment="1">
      <alignment horizontal="left" vertical="top" wrapText="1"/>
    </xf>
    <xf numFmtId="0" fontId="18" fillId="0" borderId="0" xfId="186" applyFont="1" applyFill="1" applyAlignment="1">
      <alignment vertical="top" wrapText="1"/>
    </xf>
    <xf numFmtId="49" fontId="18" fillId="0" borderId="0" xfId="159" applyNumberFormat="1" applyFill="1" applyAlignment="1">
      <alignment horizontal="right" vertical="top"/>
    </xf>
    <xf numFmtId="0" fontId="18" fillId="0" borderId="0" xfId="159" applyFill="1" applyAlignment="1">
      <alignment horizontal="justify" vertical="top"/>
    </xf>
    <xf numFmtId="4" fontId="18" fillId="0" borderId="0" xfId="159" applyNumberFormat="1" applyFill="1" applyAlignment="1">
      <alignment horizontal="right" shrinkToFit="1"/>
    </xf>
    <xf numFmtId="0" fontId="35" fillId="0" borderId="0" xfId="159" applyFont="1" applyFill="1" applyAlignment="1">
      <alignment horizontal="justify" vertical="top" wrapText="1"/>
    </xf>
    <xf numFmtId="0" fontId="123" fillId="0" borderId="0" xfId="0" applyFont="1" applyAlignment="1">
      <alignment horizontal="left" vertical="top" wrapText="1"/>
    </xf>
    <xf numFmtId="49" fontId="124" fillId="0" borderId="0" xfId="0" applyNumberFormat="1" applyFont="1" applyAlignment="1">
      <alignment horizontal="right" vertical="top"/>
    </xf>
    <xf numFmtId="49" fontId="125" fillId="0" borderId="0" xfId="0" applyNumberFormat="1" applyFont="1" applyAlignment="1">
      <alignment horizontal="left" vertical="top"/>
    </xf>
    <xf numFmtId="0" fontId="123" fillId="0" borderId="0" xfId="0" applyFont="1" applyAlignment="1">
      <alignment vertical="top" wrapText="1"/>
    </xf>
    <xf numFmtId="0" fontId="123" fillId="0" borderId="0" xfId="0" applyFont="1" applyAlignment="1">
      <alignment horizontal="right"/>
    </xf>
    <xf numFmtId="1" fontId="123" fillId="0" borderId="0" xfId="0" applyNumberFormat="1" applyFont="1" applyAlignment="1"/>
    <xf numFmtId="4" fontId="126" fillId="0" borderId="0" xfId="0" applyNumberFormat="1" applyFont="1" applyAlignment="1"/>
    <xf numFmtId="0" fontId="17" fillId="0" borderId="0" xfId="0" applyFont="1" applyAlignment="1">
      <alignment horizontal="left" vertical="top" wrapText="1"/>
    </xf>
    <xf numFmtId="49" fontId="125" fillId="0" borderId="0" xfId="0" applyNumberFormat="1" applyFont="1" applyAlignment="1">
      <alignment horizontal="right" vertical="top"/>
    </xf>
    <xf numFmtId="0" fontId="16" fillId="0" borderId="0" xfId="0" applyFont="1" applyAlignment="1">
      <alignment horizontal="right" vertical="top"/>
    </xf>
    <xf numFmtId="0" fontId="127" fillId="0" borderId="0" xfId="276" applyFont="1" applyAlignment="1">
      <alignment horizontal="left" wrapText="1"/>
    </xf>
    <xf numFmtId="0" fontId="120" fillId="0" borderId="0" xfId="186" applyFont="1" applyAlignment="1">
      <alignment horizontal="right" vertical="top" wrapText="1"/>
    </xf>
    <xf numFmtId="0" fontId="117" fillId="0" borderId="0" xfId="0" applyFont="1">
      <alignment horizontal="justify" vertical="justify" wrapText="1"/>
    </xf>
    <xf numFmtId="4" fontId="18" fillId="0" borderId="0" xfId="186" applyNumberFormat="1" applyFont="1" applyAlignment="1">
      <alignment wrapText="1"/>
    </xf>
    <xf numFmtId="0" fontId="18" fillId="0" borderId="0" xfId="186" applyFont="1" applyAlignment="1">
      <alignment wrapText="1"/>
    </xf>
    <xf numFmtId="180" fontId="18" fillId="0" borderId="0" xfId="159" applyNumberFormat="1" applyAlignment="1">
      <alignment horizontal="right" shrinkToFit="1"/>
    </xf>
    <xf numFmtId="4" fontId="18" fillId="0" borderId="0" xfId="159" applyNumberFormat="1" applyAlignment="1">
      <alignment horizontal="center" vertical="center" shrinkToFit="1"/>
    </xf>
    <xf numFmtId="4" fontId="18" fillId="0" borderId="0" xfId="159" applyNumberFormat="1" applyAlignment="1" applyProtection="1">
      <alignment horizontal="center" vertical="center" shrinkToFit="1"/>
      <protection locked="0"/>
    </xf>
    <xf numFmtId="0" fontId="0" fillId="0" borderId="0" xfId="0" applyAlignment="1">
      <alignment horizontal="center" vertical="center" wrapText="1"/>
    </xf>
    <xf numFmtId="0" fontId="118" fillId="0" borderId="13" xfId="0" applyFont="1" applyBorder="1">
      <alignment horizontal="justify" vertical="justify" wrapText="1"/>
    </xf>
    <xf numFmtId="0" fontId="118" fillId="0" borderId="0" xfId="0" applyFont="1">
      <alignment horizontal="justify" vertical="justify" wrapText="1"/>
    </xf>
    <xf numFmtId="180" fontId="0" fillId="0" borderId="0" xfId="0" applyNumberFormat="1" applyAlignment="1"/>
    <xf numFmtId="1" fontId="18" fillId="0" borderId="0" xfId="0" applyNumberFormat="1" applyFont="1" applyAlignment="1">
      <alignment horizontal="left" vertical="top" wrapText="1"/>
    </xf>
    <xf numFmtId="2" fontId="18" fillId="0" borderId="0" xfId="0" applyNumberFormat="1" applyFont="1" applyAlignment="1">
      <alignment horizontal="left" vertical="top" wrapText="1"/>
    </xf>
    <xf numFmtId="0" fontId="36" fillId="0" borderId="0" xfId="0" applyFont="1" applyAlignment="1">
      <alignment horizontal="left" vertical="top" wrapText="1"/>
    </xf>
    <xf numFmtId="49" fontId="18" fillId="0" borderId="0" xfId="0" applyNumberFormat="1" applyFont="1" applyAlignment="1">
      <alignment horizontal="justify" vertical="top" wrapText="1"/>
    </xf>
    <xf numFmtId="49" fontId="35" fillId="0" borderId="0" xfId="0" applyNumberFormat="1" applyFont="1" applyAlignment="1">
      <alignment horizontal="left" vertical="top" wrapText="1"/>
    </xf>
    <xf numFmtId="0" fontId="18" fillId="0" borderId="0" xfId="0" applyFont="1" applyAlignment="1">
      <alignment vertical="top" wrapText="1"/>
    </xf>
    <xf numFmtId="49" fontId="18" fillId="0" borderId="0" xfId="0" applyNumberFormat="1" applyFont="1" applyAlignment="1">
      <alignment horizontal="left" vertical="top" wrapText="1"/>
    </xf>
    <xf numFmtId="0" fontId="35" fillId="0" borderId="23" xfId="159" applyFont="1" applyBorder="1" applyAlignment="1">
      <alignment vertical="top" wrapText="1"/>
    </xf>
    <xf numFmtId="0" fontId="17" fillId="0" borderId="0" xfId="159" applyFont="1" applyAlignment="1">
      <alignment vertical="top" wrapText="1"/>
    </xf>
    <xf numFmtId="0" fontId="17" fillId="0" borderId="0" xfId="159" applyFont="1" applyAlignment="1">
      <alignment vertical="top" wrapText="1" readingOrder="1"/>
    </xf>
    <xf numFmtId="180" fontId="18" fillId="0" borderId="0" xfId="0" applyNumberFormat="1" applyFont="1" applyAlignment="1">
      <alignment horizontal="right" wrapText="1"/>
    </xf>
    <xf numFmtId="0" fontId="0" fillId="0" borderId="0" xfId="0" applyAlignment="1">
      <alignment horizontal="right" vertical="justify" wrapText="1"/>
    </xf>
    <xf numFmtId="180" fontId="18" fillId="0" borderId="13" xfId="0" applyNumberFormat="1" applyFont="1" applyBorder="1" applyAlignment="1">
      <alignment horizontal="right" wrapText="1"/>
    </xf>
    <xf numFmtId="180" fontId="35" fillId="0" borderId="18" xfId="0" applyNumberFormat="1" applyFont="1" applyBorder="1" applyAlignment="1">
      <alignment horizontal="right" wrapText="1"/>
    </xf>
    <xf numFmtId="0" fontId="96" fillId="0" borderId="0" xfId="0" applyFont="1" applyFill="1" applyAlignment="1">
      <alignment horizontal="center" vertical="center"/>
    </xf>
    <xf numFmtId="44" fontId="27" fillId="0" borderId="0" xfId="0" applyNumberFormat="1" applyFont="1" applyFill="1" applyAlignment="1">
      <alignment horizontal="left" vertical="center"/>
    </xf>
    <xf numFmtId="179" fontId="27" fillId="0" borderId="0" xfId="0" applyNumberFormat="1" applyFont="1" applyFill="1" applyAlignment="1">
      <alignment horizontal="right" vertical="center" wrapText="1"/>
    </xf>
    <xf numFmtId="49" fontId="129" fillId="0" borderId="0" xfId="0" applyNumberFormat="1" applyFont="1" applyAlignment="1">
      <alignment horizontal="right" vertical="top" wrapText="1"/>
    </xf>
    <xf numFmtId="0" fontId="36" fillId="0" borderId="0" xfId="0" applyFont="1" applyAlignment="1">
      <alignment horizontal="right" vertical="top" wrapText="1"/>
    </xf>
    <xf numFmtId="0" fontId="118" fillId="0" borderId="14" xfId="0" applyFont="1" applyBorder="1" applyAlignment="1">
      <alignment horizontal="right" vertical="justify" wrapText="1"/>
    </xf>
    <xf numFmtId="0" fontId="118" fillId="0" borderId="23" xfId="0" applyFont="1" applyBorder="1">
      <alignment horizontal="justify" vertical="justify" wrapText="1"/>
    </xf>
    <xf numFmtId="49" fontId="35" fillId="0" borderId="0" xfId="159" applyNumberFormat="1" applyFont="1" applyAlignment="1">
      <alignment horizontal="right" vertical="center"/>
    </xf>
    <xf numFmtId="0" fontId="35" fillId="0" borderId="0" xfId="159" applyFont="1" applyAlignment="1">
      <alignment horizontal="justify" vertical="center"/>
    </xf>
    <xf numFmtId="0" fontId="18" fillId="0" borderId="0" xfId="0" applyFont="1" applyAlignment="1">
      <alignment vertical="top"/>
    </xf>
    <xf numFmtId="0" fontId="18" fillId="0" borderId="0" xfId="186" applyFont="1" applyAlignment="1">
      <alignment horizontal="right"/>
    </xf>
    <xf numFmtId="4" fontId="18" fillId="0" borderId="0" xfId="186" applyNumberFormat="1" applyFont="1" applyAlignment="1">
      <alignment horizontal="right" wrapText="1"/>
    </xf>
    <xf numFmtId="0" fontId="34" fillId="0" borderId="0" xfId="0" applyFont="1" applyAlignment="1">
      <alignment horizontal="right" wrapText="1"/>
    </xf>
    <xf numFmtId="4" fontId="34" fillId="0" borderId="0" xfId="0" applyNumberFormat="1" applyFont="1" applyAlignment="1">
      <alignment horizontal="right" wrapText="1"/>
    </xf>
    <xf numFmtId="49" fontId="17" fillId="0" borderId="0" xfId="281" applyNumberFormat="1" applyFont="1" applyAlignment="1">
      <alignment horizontal="right" vertical="top"/>
    </xf>
    <xf numFmtId="0" fontId="17" fillId="0" borderId="0" xfId="282" applyFont="1" applyAlignment="1">
      <alignment horizontal="justify" vertical="top" wrapText="1"/>
    </xf>
    <xf numFmtId="4" fontId="18" fillId="0" borderId="0" xfId="281" applyNumberFormat="1" applyFont="1" applyAlignment="1">
      <alignment horizontal="center" wrapText="1"/>
    </xf>
    <xf numFmtId="4" fontId="133" fillId="0" borderId="0" xfId="281" applyNumberFormat="1" applyFont="1" applyAlignment="1">
      <alignment horizontal="right" wrapText="1"/>
    </xf>
    <xf numFmtId="0" fontId="133" fillId="0" borderId="0" xfId="281" applyFont="1" applyAlignment="1">
      <alignment horizontal="right" vertical="top" wrapText="1"/>
    </xf>
    <xf numFmtId="0" fontId="18" fillId="0" borderId="0" xfId="281" applyFont="1" applyAlignment="1">
      <alignment horizontal="right"/>
    </xf>
    <xf numFmtId="0" fontId="16" fillId="0" borderId="0" xfId="281" applyFont="1" applyAlignment="1">
      <alignment horizontal="left" vertical="top" wrapText="1"/>
    </xf>
    <xf numFmtId="0" fontId="18" fillId="0" borderId="0" xfId="281" applyFont="1" applyAlignment="1">
      <alignment horizontal="justify" vertical="top" wrapText="1"/>
    </xf>
    <xf numFmtId="49" fontId="18" fillId="0" borderId="0" xfId="281" applyNumberFormat="1" applyFont="1" applyAlignment="1">
      <alignment horizontal="right" vertical="top"/>
    </xf>
    <xf numFmtId="0" fontId="18" fillId="0" borderId="0" xfId="281" applyFont="1" applyAlignment="1">
      <alignment horizontal="left" vertical="top" wrapText="1"/>
    </xf>
    <xf numFmtId="4" fontId="18" fillId="0" borderId="20" xfId="281" applyNumberFormat="1" applyFont="1" applyBorder="1" applyAlignment="1">
      <alignment horizontal="center"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18" fillId="0" borderId="0" xfId="186" applyFont="1" applyAlignment="1">
      <alignment horizontal="right" vertical="top"/>
    </xf>
    <xf numFmtId="4" fontId="18" fillId="0" borderId="0" xfId="186" applyNumberFormat="1" applyFont="1" applyAlignment="1">
      <alignment horizontal="right" vertical="top" wrapText="1"/>
    </xf>
    <xf numFmtId="0" fontId="18" fillId="0" borderId="0" xfId="186" applyFont="1" applyAlignment="1">
      <alignment horizontal="right" vertical="top" wrapText="1"/>
    </xf>
    <xf numFmtId="0" fontId="34" fillId="0" borderId="0" xfId="0" applyFont="1" applyAlignment="1">
      <alignment horizontal="right" vertical="top" wrapText="1"/>
    </xf>
    <xf numFmtId="4" fontId="34" fillId="0" borderId="0" xfId="0" applyNumberFormat="1" applyFont="1" applyAlignment="1">
      <alignment horizontal="right" vertical="top" wrapText="1"/>
    </xf>
    <xf numFmtId="174" fontId="25" fillId="0" borderId="0" xfId="0" applyNumberFormat="1" applyFont="1" applyAlignment="1">
      <alignment horizontal="right" vertical="top" wrapText="1"/>
    </xf>
    <xf numFmtId="0" fontId="35" fillId="0" borderId="0" xfId="155" applyFont="1" applyAlignment="1" applyProtection="1">
      <alignment horizontal="right" vertical="center"/>
      <protection locked="0"/>
    </xf>
    <xf numFmtId="0" fontId="35" fillId="0" borderId="0" xfId="155" applyFont="1" applyAlignment="1" applyProtection="1">
      <alignment horizontal="justify" vertical="top" wrapText="1"/>
      <protection locked="0"/>
    </xf>
    <xf numFmtId="0" fontId="18" fillId="0" borderId="0" xfId="155" applyFont="1" applyAlignment="1" applyProtection="1">
      <alignment horizontal="justify" vertical="top" wrapText="1"/>
      <protection locked="0"/>
    </xf>
    <xf numFmtId="0" fontId="18" fillId="0" borderId="0" xfId="155" applyFont="1" applyAlignment="1">
      <alignment horizontal="left" vertical="top" wrapText="1"/>
    </xf>
    <xf numFmtId="168" fontId="18" fillId="0" borderId="0" xfId="0" applyNumberFormat="1" applyFont="1" applyAlignment="1">
      <alignment horizontal="right" vertical="top"/>
    </xf>
    <xf numFmtId="0" fontId="18" fillId="0" borderId="0" xfId="233" applyFont="1" applyAlignment="1">
      <alignment horizontal="justify" vertical="top" wrapText="1"/>
    </xf>
    <xf numFmtId="11" fontId="18" fillId="0" borderId="0" xfId="293" applyNumberFormat="1" applyFont="1" applyAlignment="1">
      <alignment horizontal="left" vertical="top" wrapText="1"/>
    </xf>
    <xf numFmtId="0" fontId="18" fillId="0" borderId="0" xfId="155" applyFont="1" applyAlignment="1" applyProtection="1">
      <alignment horizontal="right"/>
      <protection locked="0"/>
    </xf>
    <xf numFmtId="11" fontId="18" fillId="0" borderId="0" xfId="161" applyNumberFormat="1" applyFont="1" applyAlignment="1">
      <alignment horizontal="left" vertical="top" wrapText="1"/>
    </xf>
    <xf numFmtId="11" fontId="18" fillId="0" borderId="0" xfId="275" applyNumberFormat="1" applyFont="1" applyAlignment="1">
      <alignment horizontal="left" vertical="top" wrapText="1"/>
    </xf>
    <xf numFmtId="49" fontId="18" fillId="0" borderId="0" xfId="0" applyNumberFormat="1" applyFont="1" applyAlignment="1">
      <alignment horizontal="right" vertical="top" wrapText="1"/>
    </xf>
    <xf numFmtId="4" fontId="35" fillId="0" borderId="18" xfId="0" applyNumberFormat="1" applyFont="1" applyBorder="1" applyAlignment="1">
      <alignment horizontal="right" wrapText="1"/>
    </xf>
    <xf numFmtId="0" fontId="35" fillId="27" borderId="21" xfId="0" applyFont="1" applyFill="1" applyBorder="1" applyAlignment="1">
      <alignment horizontal="left" vertical="justify" wrapText="1"/>
    </xf>
    <xf numFmtId="0" fontId="18" fillId="0" borderId="0" xfId="186" applyFont="1" applyAlignment="1">
      <alignment horizontal="left" vertical="top"/>
    </xf>
    <xf numFmtId="4" fontId="18" fillId="0" borderId="0" xfId="153" applyNumberFormat="1" applyFont="1" applyFill="1" applyAlignment="1">
      <alignment horizontal="right" wrapText="1"/>
    </xf>
    <xf numFmtId="0" fontId="18" fillId="0" borderId="0" xfId="155" applyFont="1" applyAlignment="1" applyProtection="1">
      <alignment horizontal="right" vertical="center"/>
      <protection locked="0"/>
    </xf>
    <xf numFmtId="1" fontId="18" fillId="0" borderId="0" xfId="0" applyNumberFormat="1" applyFont="1" applyAlignment="1">
      <alignment horizontal="right" vertical="top"/>
    </xf>
    <xf numFmtId="0" fontId="35" fillId="27" borderId="20" xfId="0" applyFont="1" applyFill="1" applyBorder="1" applyAlignment="1">
      <alignment horizontal="left" vertical="justify" wrapText="1"/>
    </xf>
    <xf numFmtId="0" fontId="35" fillId="27" borderId="20" xfId="0" applyFont="1" applyFill="1" applyBorder="1" applyAlignment="1">
      <alignment horizontal="left"/>
    </xf>
    <xf numFmtId="0" fontId="35" fillId="27" borderId="16" xfId="0" applyFont="1" applyFill="1" applyBorder="1" applyAlignment="1">
      <alignment horizontal="left" vertical="justify" wrapText="1"/>
    </xf>
    <xf numFmtId="0" fontId="35" fillId="27" borderId="0" xfId="0" applyFont="1" applyFill="1" applyAlignment="1">
      <alignment horizontal="left" vertical="justify" wrapText="1"/>
    </xf>
    <xf numFmtId="4" fontId="35" fillId="27" borderId="25" xfId="0" applyNumberFormat="1" applyFont="1" applyFill="1" applyBorder="1">
      <alignment horizontal="justify" vertical="justify" wrapText="1"/>
    </xf>
    <xf numFmtId="0" fontId="34" fillId="0" borderId="0" xfId="296" applyFont="1" applyAlignment="1">
      <alignment horizontal="center" vertical="top" wrapText="1"/>
    </xf>
    <xf numFmtId="49" fontId="35" fillId="0" borderId="27" xfId="159" applyNumberFormat="1" applyFont="1" applyBorder="1" applyAlignment="1">
      <alignment horizontal="right" vertical="top"/>
    </xf>
    <xf numFmtId="0" fontId="35" fillId="0" borderId="28" xfId="159" applyFont="1" applyBorder="1" applyAlignment="1">
      <alignment horizontal="justify" vertical="top"/>
    </xf>
    <xf numFmtId="49" fontId="34" fillId="0" borderId="29" xfId="296" applyNumberFormat="1" applyFont="1" applyBorder="1" applyAlignment="1">
      <alignment horizontal="center" vertical="center" wrapText="1"/>
    </xf>
    <xf numFmtId="0" fontId="34" fillId="0" borderId="29" xfId="296" applyFont="1" applyBorder="1" applyAlignment="1">
      <alignment horizontal="center" vertical="center" wrapText="1"/>
    </xf>
    <xf numFmtId="4" fontId="34" fillId="0" borderId="29" xfId="296" applyNumberFormat="1" applyFont="1" applyBorder="1" applyAlignment="1">
      <alignment horizontal="center" vertical="center" wrapText="1"/>
    </xf>
    <xf numFmtId="4" fontId="18" fillId="0" borderId="0" xfId="296" applyNumberFormat="1" applyFont="1" applyAlignment="1">
      <alignment horizontal="right" vertical="top"/>
    </xf>
    <xf numFmtId="4" fontId="18" fillId="0" borderId="0" xfId="296" applyNumberFormat="1" applyFont="1" applyAlignment="1">
      <alignment horizontal="right" vertical="top" wrapText="1"/>
    </xf>
    <xf numFmtId="0" fontId="18" fillId="0" borderId="0" xfId="296" applyFont="1" applyAlignment="1">
      <alignment horizontal="justify" vertical="top" wrapText="1"/>
    </xf>
    <xf numFmtId="49" fontId="35" fillId="0" borderId="0" xfId="296" applyNumberFormat="1" applyFont="1" applyAlignment="1">
      <alignment horizontal="right" vertical="top"/>
    </xf>
    <xf numFmtId="0" fontId="35" fillId="0" borderId="0" xfId="296" applyFont="1" applyAlignment="1">
      <alignment horizontal="justify" vertical="top" wrapText="1"/>
    </xf>
    <xf numFmtId="4" fontId="18" fillId="0" borderId="0" xfId="297" applyNumberFormat="1" applyFont="1" applyFill="1" applyBorder="1" applyAlignment="1" applyProtection="1">
      <alignment horizontal="right" shrinkToFit="1"/>
    </xf>
    <xf numFmtId="4" fontId="18" fillId="0" borderId="0" xfId="296" applyNumberFormat="1" applyFont="1" applyAlignment="1">
      <alignment horizontal="right" wrapText="1"/>
    </xf>
    <xf numFmtId="4" fontId="35" fillId="0" borderId="26" xfId="296" applyNumberFormat="1" applyFont="1" applyBorder="1" applyAlignment="1">
      <alignment horizontal="right" vertical="top" wrapText="1"/>
    </xf>
    <xf numFmtId="0" fontId="18" fillId="0" borderId="0" xfId="296" applyFont="1" applyAlignment="1">
      <alignment horizontal="right" vertical="top" wrapText="1"/>
    </xf>
    <xf numFmtId="49" fontId="35" fillId="0" borderId="0" xfId="296" applyNumberFormat="1" applyFont="1" applyAlignment="1">
      <alignment horizontal="right" vertical="top" wrapText="1"/>
    </xf>
    <xf numFmtId="0" fontId="35" fillId="0" borderId="0" xfId="296" applyFont="1" applyAlignment="1">
      <alignment horizontal="left" vertical="top" wrapText="1"/>
    </xf>
    <xf numFmtId="0" fontId="18" fillId="0" borderId="0" xfId="296" applyFont="1" applyAlignment="1">
      <alignment horizontal="right" wrapText="1"/>
    </xf>
    <xf numFmtId="0" fontId="18" fillId="0" borderId="0" xfId="296" applyFont="1" applyAlignment="1">
      <alignment vertical="top" wrapText="1"/>
    </xf>
    <xf numFmtId="4" fontId="35" fillId="0" borderId="0" xfId="296" applyNumberFormat="1" applyFont="1" applyAlignment="1">
      <alignment horizontal="right" vertical="top" wrapText="1"/>
    </xf>
    <xf numFmtId="0" fontId="18" fillId="0" borderId="0" xfId="296" applyFont="1" applyAlignment="1">
      <alignment horizontal="left"/>
    </xf>
    <xf numFmtId="0" fontId="35" fillId="0" borderId="0" xfId="296" applyFont="1" applyAlignment="1">
      <alignment horizontal="right" vertical="top" wrapText="1"/>
    </xf>
    <xf numFmtId="4" fontId="18" fillId="0" borderId="0" xfId="296" applyNumberFormat="1" applyFont="1" applyAlignment="1">
      <alignment horizontal="right"/>
    </xf>
    <xf numFmtId="0" fontId="18" fillId="0" borderId="0" xfId="296" applyFont="1" applyAlignment="1">
      <alignment horizontal="left" vertical="top" wrapText="1"/>
    </xf>
    <xf numFmtId="4" fontId="35" fillId="0" borderId="0" xfId="296" applyNumberFormat="1" applyFont="1" applyAlignment="1">
      <alignment horizontal="right" vertical="top"/>
    </xf>
    <xf numFmtId="0" fontId="35" fillId="0" borderId="0" xfId="296" applyFont="1" applyAlignment="1">
      <alignment horizontal="right" vertical="top"/>
    </xf>
    <xf numFmtId="0" fontId="18" fillId="0" borderId="0" xfId="296" applyFont="1" applyAlignment="1">
      <alignment horizontal="right" vertical="top"/>
    </xf>
    <xf numFmtId="0" fontId="18" fillId="0" borderId="0" xfId="296" applyFont="1" applyAlignment="1">
      <alignment horizontal="right"/>
    </xf>
    <xf numFmtId="4" fontId="35" fillId="0" borderId="0" xfId="296" applyNumberFormat="1" applyFont="1" applyAlignment="1">
      <alignment horizontal="left" vertical="top" wrapText="1"/>
    </xf>
    <xf numFmtId="0" fontId="35" fillId="31" borderId="0" xfId="296" applyFont="1" applyFill="1">
      <alignment horizontal="justify" wrapText="1"/>
    </xf>
    <xf numFmtId="0" fontId="35" fillId="31" borderId="0" xfId="296" applyFont="1" applyFill="1" applyAlignment="1">
      <alignment horizontal="left"/>
    </xf>
    <xf numFmtId="0" fontId="35" fillId="31" borderId="0" xfId="296" applyFont="1" applyFill="1" applyAlignment="1">
      <alignment horizontal="right" wrapText="1"/>
    </xf>
    <xf numFmtId="0" fontId="18" fillId="31" borderId="0" xfId="296" applyFont="1" applyFill="1" applyAlignment="1">
      <alignment horizontal="right" wrapText="1"/>
    </xf>
    <xf numFmtId="0" fontId="35" fillId="31" borderId="31" xfId="296" applyFont="1" applyFill="1" applyBorder="1">
      <alignment horizontal="justify" wrapText="1"/>
    </xf>
    <xf numFmtId="4" fontId="35" fillId="31" borderId="31" xfId="296" applyNumberFormat="1" applyFont="1" applyFill="1" applyBorder="1">
      <alignment horizontal="justify" wrapText="1"/>
    </xf>
    <xf numFmtId="0" fontId="18" fillId="31" borderId="31" xfId="296" applyFont="1" applyFill="1" applyBorder="1" applyAlignment="1">
      <alignment horizontal="right" wrapText="1"/>
    </xf>
    <xf numFmtId="4" fontId="35" fillId="31" borderId="31" xfId="296" applyNumberFormat="1" applyFont="1" applyFill="1" applyBorder="1" applyAlignment="1">
      <alignment horizontal="right" wrapText="1"/>
    </xf>
    <xf numFmtId="4" fontId="18" fillId="31" borderId="31" xfId="296" applyNumberFormat="1" applyFont="1" applyFill="1" applyBorder="1" applyAlignment="1">
      <alignment horizontal="right" wrapText="1"/>
    </xf>
    <xf numFmtId="4" fontId="35" fillId="31" borderId="0" xfId="296" applyNumberFormat="1" applyFont="1" applyFill="1">
      <alignment horizontal="justify" wrapText="1"/>
    </xf>
    <xf numFmtId="4" fontId="35" fillId="31" borderId="0" xfId="296" applyNumberFormat="1" applyFont="1" applyFill="1" applyAlignment="1">
      <alignment horizontal="right" wrapText="1"/>
    </xf>
    <xf numFmtId="4" fontId="18" fillId="31" borderId="0" xfId="296" applyNumberFormat="1" applyFont="1" applyFill="1" applyAlignment="1">
      <alignment horizontal="right" wrapText="1"/>
    </xf>
    <xf numFmtId="0" fontId="35" fillId="31" borderId="32" xfId="296" applyFont="1" applyFill="1" applyBorder="1">
      <alignment horizontal="justify" wrapText="1"/>
    </xf>
    <xf numFmtId="4" fontId="35" fillId="31" borderId="32" xfId="296" applyNumberFormat="1" applyFont="1" applyFill="1" applyBorder="1">
      <alignment horizontal="justify" wrapText="1"/>
    </xf>
    <xf numFmtId="0" fontId="18" fillId="31" borderId="32" xfId="296" applyFont="1" applyFill="1" applyBorder="1" applyAlignment="1">
      <alignment horizontal="right" wrapText="1"/>
    </xf>
    <xf numFmtId="4" fontId="35" fillId="31" borderId="32" xfId="296" applyNumberFormat="1" applyFont="1" applyFill="1" applyBorder="1" applyAlignment="1">
      <alignment horizontal="right" wrapText="1"/>
    </xf>
    <xf numFmtId="4" fontId="18" fillId="31" borderId="32" xfId="296" applyNumberFormat="1" applyFont="1" applyFill="1" applyBorder="1" applyAlignment="1">
      <alignment horizontal="right" wrapText="1"/>
    </xf>
    <xf numFmtId="49" fontId="17" fillId="0" borderId="0" xfId="159" applyNumberFormat="1" applyFont="1" applyAlignment="1">
      <alignment horizontal="right" vertical="top"/>
    </xf>
    <xf numFmtId="0" fontId="18" fillId="0" borderId="0" xfId="159" applyFont="1" applyAlignment="1">
      <alignment horizontal="left" vertical="top" wrapText="1"/>
    </xf>
    <xf numFmtId="0" fontId="135" fillId="0" borderId="0" xfId="162" applyFont="1"/>
    <xf numFmtId="0" fontId="135" fillId="32" borderId="0" xfId="162" applyFont="1" applyFill="1"/>
    <xf numFmtId="0" fontId="123" fillId="0" borderId="0" xfId="0" applyFont="1" applyAlignment="1">
      <alignment horizontal="left" vertical="top" wrapText="1"/>
    </xf>
    <xf numFmtId="49" fontId="125" fillId="0" borderId="0" xfId="0" applyNumberFormat="1" applyFont="1" applyAlignment="1">
      <alignment horizontal="right" vertical="top"/>
    </xf>
    <xf numFmtId="0" fontId="136" fillId="0" borderId="0" xfId="162" applyFont="1"/>
    <xf numFmtId="0" fontId="136" fillId="32" borderId="0" xfId="197" applyFont="1" applyFill="1" applyAlignment="1">
      <alignment horizontal="left" vertical="top" wrapText="1"/>
    </xf>
    <xf numFmtId="0" fontId="136" fillId="0" borderId="0" xfId="162" applyFont="1" applyAlignment="1">
      <alignment wrapText="1"/>
    </xf>
    <xf numFmtId="16" fontId="16" fillId="0" borderId="0" xfId="0" applyNumberFormat="1" applyFont="1" applyAlignment="1">
      <alignment horizontal="right" vertical="top"/>
    </xf>
    <xf numFmtId="0" fontId="35" fillId="0" borderId="0" xfId="162" applyFont="1" applyAlignment="1">
      <alignment horizontal="right"/>
    </xf>
    <xf numFmtId="0" fontId="136" fillId="0" borderId="0" xfId="0" applyFont="1">
      <alignment horizontal="justify" vertical="justify" wrapText="1"/>
    </xf>
    <xf numFmtId="0" fontId="139" fillId="0" borderId="0" xfId="0" applyFont="1" applyAlignment="1">
      <alignment horizontal="center" vertical="top" wrapText="1"/>
    </xf>
    <xf numFmtId="0" fontId="135" fillId="0" borderId="0" xfId="0" applyFont="1">
      <alignment horizontal="justify" vertical="justify" wrapText="1"/>
    </xf>
    <xf numFmtId="0" fontId="136" fillId="0" borderId="0" xfId="0" applyFont="1" applyAlignment="1">
      <alignment horizontal="justify" vertical="top" wrapText="1"/>
    </xf>
    <xf numFmtId="0" fontId="136" fillId="0" borderId="0" xfId="0" applyFont="1" applyAlignment="1">
      <alignment horizontal="left" vertical="top" wrapText="1"/>
    </xf>
    <xf numFmtId="0" fontId="136" fillId="32" borderId="0" xfId="0" applyFont="1" applyFill="1" applyAlignment="1">
      <alignment horizontal="left" vertical="top" wrapText="1"/>
    </xf>
    <xf numFmtId="0" fontId="0" fillId="0" borderId="0" xfId="0">
      <alignment horizontal="justify" vertical="justify" wrapText="1"/>
    </xf>
    <xf numFmtId="0" fontId="18" fillId="0" borderId="0" xfId="162"/>
    <xf numFmtId="4" fontId="18" fillId="0" borderId="0" xfId="0" applyNumberFormat="1" applyFont="1" applyAlignment="1">
      <alignment horizontal="right" vertical="top" wrapText="1"/>
    </xf>
    <xf numFmtId="0" fontId="0" fillId="0" borderId="0" xfId="0" applyAlignment="1"/>
    <xf numFmtId="0" fontId="0" fillId="0" borderId="0" xfId="0" applyAlignment="1">
      <alignment horizontal="center"/>
    </xf>
    <xf numFmtId="0" fontId="18" fillId="0" borderId="0" xfId="282" applyFont="1" applyAlignment="1">
      <alignment horizontal="justify" vertical="top" wrapText="1"/>
    </xf>
    <xf numFmtId="4" fontId="18" fillId="0" borderId="0" xfId="281" applyNumberFormat="1" applyFont="1" applyAlignment="1">
      <alignment horizontal="right"/>
    </xf>
    <xf numFmtId="4" fontId="56" fillId="0" borderId="0" xfId="286" applyNumberFormat="1" applyFont="1" applyAlignment="1" applyProtection="1">
      <alignment horizontal="right"/>
      <protection locked="0"/>
    </xf>
    <xf numFmtId="4" fontId="18" fillId="0" borderId="0" xfId="275" applyNumberFormat="1" applyFont="1" applyAlignment="1">
      <alignment horizontal="right"/>
    </xf>
    <xf numFmtId="4" fontId="55" fillId="27" borderId="16" xfId="0" applyNumberFormat="1" applyFont="1" applyFill="1" applyBorder="1">
      <alignment horizontal="justify" vertical="justify" wrapText="1"/>
    </xf>
    <xf numFmtId="0" fontId="18" fillId="0" borderId="0" xfId="0" applyFont="1" applyAlignment="1">
      <alignment horizontal="justify" vertical="top" wrapText="1"/>
    </xf>
    <xf numFmtId="4" fontId="35" fillId="0" borderId="18" xfId="282" applyNumberFormat="1" applyFont="1" applyBorder="1" applyAlignment="1">
      <alignment horizontal="right" wrapText="1"/>
    </xf>
    <xf numFmtId="4" fontId="18" fillId="0" borderId="0" xfId="281" applyNumberFormat="1" applyFont="1" applyAlignment="1">
      <alignment horizontal="right" wrapText="1"/>
    </xf>
    <xf numFmtId="4" fontId="35" fillId="0" borderId="0" xfId="0" applyNumberFormat="1" applyFont="1" applyAlignment="1">
      <alignment horizontal="right" wrapText="1"/>
    </xf>
    <xf numFmtId="4" fontId="17" fillId="0" borderId="0" xfId="0" applyNumberFormat="1" applyFont="1" applyAlignment="1">
      <alignment horizontal="right"/>
    </xf>
    <xf numFmtId="0" fontId="18" fillId="0" borderId="0" xfId="0" applyFont="1" applyAlignment="1" applyProtection="1">
      <alignment horizontal="justify" vertical="top" wrapText="1"/>
      <protection locked="0"/>
    </xf>
    <xf numFmtId="4" fontId="18" fillId="0" borderId="0" xfId="0" applyNumberFormat="1" applyFont="1" applyAlignment="1" applyProtection="1">
      <alignment horizontal="right" vertical="top"/>
      <protection locked="0"/>
    </xf>
    <xf numFmtId="4" fontId="18" fillId="0" borderId="0" xfId="0" applyNumberFormat="1" applyFont="1" applyAlignment="1" applyProtection="1">
      <alignment horizontal="right" vertical="top" wrapText="1"/>
      <protection locked="0"/>
    </xf>
    <xf numFmtId="4" fontId="18" fillId="0" borderId="0" xfId="94" applyNumberFormat="1" applyAlignment="1" applyProtection="1">
      <alignment horizontal="right" shrinkToFit="1"/>
      <protection locked="0"/>
    </xf>
    <xf numFmtId="4" fontId="18" fillId="0" borderId="13" xfId="0" applyNumberFormat="1" applyFont="1" applyBorder="1" applyAlignment="1" applyProtection="1">
      <alignment horizontal="right" vertical="top"/>
      <protection locked="0"/>
    </xf>
    <xf numFmtId="4" fontId="18" fillId="0" borderId="0" xfId="0" applyNumberFormat="1" applyFont="1" applyAlignment="1" applyProtection="1">
      <alignment horizontal="right" vertical="justify" wrapText="1"/>
      <protection locked="0"/>
    </xf>
    <xf numFmtId="4" fontId="18" fillId="0" borderId="0" xfId="0" applyNumberFormat="1" applyFont="1" applyAlignment="1" applyProtection="1">
      <alignment horizontal="right" wrapText="1"/>
      <protection locked="0"/>
    </xf>
    <xf numFmtId="4" fontId="35" fillId="0" borderId="0" xfId="0" applyNumberFormat="1" applyFont="1" applyAlignment="1" applyProtection="1">
      <alignment horizontal="right" vertical="top" wrapText="1"/>
      <protection locked="0"/>
    </xf>
    <xf numFmtId="4" fontId="18" fillId="0" borderId="0" xfId="0" applyNumberFormat="1" applyFont="1" applyAlignment="1" applyProtection="1">
      <alignment horizontal="right"/>
      <protection locked="0"/>
    </xf>
    <xf numFmtId="4" fontId="35" fillId="0" borderId="0" xfId="0" applyNumberFormat="1" applyFont="1" applyAlignment="1" applyProtection="1">
      <alignment horizontal="right" vertical="top"/>
      <protection locked="0"/>
    </xf>
    <xf numFmtId="0" fontId="116" fillId="0" borderId="0" xfId="197" applyFont="1" applyAlignment="1" applyProtection="1">
      <alignment horizontal="right" vertical="top" wrapText="1"/>
      <protection locked="0"/>
    </xf>
    <xf numFmtId="0" fontId="18" fillId="0" borderId="0" xfId="197" quotePrefix="1" applyFont="1" applyAlignment="1" applyProtection="1">
      <alignment horizontal="justify" vertical="top" wrapText="1"/>
      <protection locked="0"/>
    </xf>
    <xf numFmtId="4" fontId="18" fillId="0" borderId="0" xfId="197" applyNumberFormat="1" applyFont="1" applyAlignment="1" applyProtection="1">
      <alignment horizontal="right"/>
      <protection locked="0"/>
    </xf>
    <xf numFmtId="4" fontId="35" fillId="0" borderId="0" xfId="0" applyNumberFormat="1" applyFont="1" applyAlignment="1" applyProtection="1">
      <alignment horizontal="right"/>
      <protection locked="0"/>
    </xf>
    <xf numFmtId="0" fontId="35" fillId="0" borderId="0" xfId="159" applyFont="1" applyAlignment="1" applyProtection="1">
      <alignment horizontal="justify" vertical="top" wrapText="1"/>
    </xf>
    <xf numFmtId="0" fontId="35" fillId="0" borderId="0" xfId="159" applyFont="1" applyAlignment="1" applyProtection="1">
      <alignment horizontal="justify" vertical="top"/>
    </xf>
    <xf numFmtId="0" fontId="18" fillId="0" borderId="0" xfId="186" applyFont="1" applyAlignment="1" applyProtection="1">
      <alignment horizontal="left"/>
    </xf>
    <xf numFmtId="0" fontId="18" fillId="0" borderId="0" xfId="186" applyFont="1" applyProtection="1"/>
    <xf numFmtId="0" fontId="18" fillId="0" borderId="0" xfId="186" applyFont="1" applyAlignment="1" applyProtection="1">
      <alignment horizontal="left" wrapText="1" indent="2"/>
    </xf>
    <xf numFmtId="4" fontId="18" fillId="0" borderId="0" xfId="186" applyNumberFormat="1" applyFont="1" applyAlignment="1" applyProtection="1">
      <alignment vertical="top" wrapText="1"/>
    </xf>
    <xf numFmtId="0" fontId="18" fillId="0" borderId="0" xfId="186" applyFont="1" applyAlignment="1" applyProtection="1">
      <alignment vertical="top" wrapText="1"/>
    </xf>
    <xf numFmtId="49" fontId="34" fillId="0" borderId="0" xfId="0" applyNumberFormat="1" applyFont="1" applyAlignment="1" applyProtection="1">
      <alignment horizontal="center" vertical="center" wrapText="1"/>
    </xf>
    <xf numFmtId="0" fontId="34" fillId="0" borderId="0" xfId="0" applyFont="1" applyAlignment="1" applyProtection="1">
      <alignment horizontal="center" vertical="center" wrapText="1"/>
    </xf>
    <xf numFmtId="4" fontId="34" fillId="0" borderId="0" xfId="0" applyNumberFormat="1" applyFont="1" applyAlignment="1" applyProtection="1">
      <alignment horizontal="center" vertical="center" wrapText="1"/>
    </xf>
    <xf numFmtId="0" fontId="34" fillId="0" borderId="0" xfId="0" applyFont="1" applyAlignment="1" applyProtection="1">
      <alignment horizontal="center" vertical="top" wrapText="1"/>
    </xf>
    <xf numFmtId="49" fontId="35" fillId="0" borderId="0" xfId="159" applyNumberFormat="1" applyFont="1" applyAlignment="1" applyProtection="1">
      <alignment horizontal="right" vertical="top"/>
    </xf>
    <xf numFmtId="49" fontId="35" fillId="0" borderId="14" xfId="159" applyNumberFormat="1" applyFont="1" applyBorder="1" applyAlignment="1" applyProtection="1">
      <alignment horizontal="right" vertical="top"/>
    </xf>
    <xf numFmtId="0" fontId="35" fillId="0" borderId="23" xfId="159" applyFont="1" applyBorder="1" applyAlignment="1" applyProtection="1">
      <alignment horizontal="justify" vertical="top"/>
    </xf>
    <xf numFmtId="0" fontId="18" fillId="0" borderId="0" xfId="162" applyFont="1" applyProtection="1"/>
    <xf numFmtId="0" fontId="15" fillId="0" borderId="0" xfId="0" applyFont="1" applyAlignment="1" applyProtection="1">
      <alignment horizontal="justify" vertical="top"/>
    </xf>
    <xf numFmtId="4" fontId="15" fillId="0" borderId="0" xfId="0" applyNumberFormat="1" applyFont="1" applyAlignment="1" applyProtection="1">
      <alignment horizontal="justify" vertical="top"/>
    </xf>
    <xf numFmtId="0" fontId="99" fillId="0" borderId="0" xfId="0" applyFont="1" applyAlignment="1" applyProtection="1"/>
    <xf numFmtId="0" fontId="15" fillId="0" borderId="0" xfId="0" applyFont="1" applyAlignment="1" applyProtection="1"/>
    <xf numFmtId="4" fontId="15" fillId="0" borderId="0" xfId="0" applyNumberFormat="1" applyFont="1" applyAlignment="1" applyProtection="1"/>
    <xf numFmtId="0" fontId="17" fillId="0" borderId="0" xfId="0" applyFont="1" applyAlignment="1" applyProtection="1"/>
    <xf numFmtId="4" fontId="17" fillId="0" borderId="0" xfId="0" applyNumberFormat="1" applyFont="1" applyAlignment="1" applyProtection="1"/>
    <xf numFmtId="0" fontId="18" fillId="0" borderId="0" xfId="197" applyFont="1" applyFill="1" applyAlignment="1" applyProtection="1">
      <alignment horizontal="justify" vertical="top" wrapText="1"/>
    </xf>
    <xf numFmtId="0" fontId="35" fillId="0" borderId="0" xfId="184" applyFont="1" applyAlignment="1" applyProtection="1">
      <alignment vertical="center" wrapText="1"/>
    </xf>
    <xf numFmtId="4" fontId="35" fillId="0" borderId="0" xfId="184" applyNumberFormat="1" applyFont="1" applyAlignment="1" applyProtection="1">
      <alignment vertical="center" wrapText="1"/>
    </xf>
    <xf numFmtId="4" fontId="17" fillId="0" borderId="0" xfId="0" applyNumberFormat="1" applyFont="1" applyAlignment="1" applyProtection="1">
      <alignment horizontal="justify" vertical="top"/>
    </xf>
    <xf numFmtId="0" fontId="35" fillId="0" borderId="0" xfId="184" applyFont="1" applyAlignment="1" applyProtection="1">
      <alignment horizontal="justify" vertical="top" wrapText="1"/>
    </xf>
    <xf numFmtId="4" fontId="35" fillId="0" borderId="0" xfId="184" applyNumberFormat="1" applyFont="1" applyAlignment="1" applyProtection="1">
      <alignment horizontal="justify" vertical="top" wrapText="1"/>
    </xf>
    <xf numFmtId="0" fontId="35" fillId="0" borderId="14" xfId="0" applyFont="1" applyBorder="1" applyAlignment="1" applyProtection="1">
      <alignment horizontal="justify"/>
    </xf>
    <xf numFmtId="0" fontId="35" fillId="0" borderId="13" xfId="0" applyFont="1" applyBorder="1" applyAlignment="1" applyProtection="1">
      <alignment horizontal="justify"/>
    </xf>
    <xf numFmtId="0" fontId="35" fillId="0" borderId="13" xfId="184" applyFont="1" applyBorder="1" applyAlignment="1" applyProtection="1">
      <alignment vertical="center" wrapText="1"/>
    </xf>
    <xf numFmtId="4" fontId="35" fillId="0" borderId="23" xfId="184" applyNumberFormat="1" applyFont="1" applyBorder="1" applyAlignment="1" applyProtection="1">
      <alignment vertical="center" wrapText="1"/>
    </xf>
    <xf numFmtId="4" fontId="35" fillId="0" borderId="0" xfId="184" applyNumberFormat="1" applyFont="1" applyAlignment="1" applyProtection="1">
      <alignment horizontal="center" vertical="center" wrapText="1"/>
    </xf>
    <xf numFmtId="0" fontId="35" fillId="0" borderId="0" xfId="0" applyFont="1" applyAlignment="1" applyProtection="1">
      <alignment horizontal="justify"/>
    </xf>
    <xf numFmtId="0" fontId="16" fillId="0" borderId="0" xfId="0" applyFont="1" applyAlignment="1" applyProtection="1">
      <alignment horizontal="justify"/>
    </xf>
    <xf numFmtId="0" fontId="35" fillId="0" borderId="14" xfId="184" applyFont="1" applyBorder="1" applyAlignment="1" applyProtection="1">
      <alignment vertical="center" wrapText="1"/>
    </xf>
    <xf numFmtId="0" fontId="35" fillId="0" borderId="14" xfId="0" applyFont="1" applyBorder="1" applyAlignment="1" applyProtection="1"/>
    <xf numFmtId="0" fontId="35" fillId="0" borderId="13" xfId="0" applyFont="1" applyBorder="1" applyAlignment="1" applyProtection="1"/>
    <xf numFmtId="0" fontId="15" fillId="0" borderId="13" xfId="0" applyFont="1" applyBorder="1" applyAlignment="1" applyProtection="1"/>
    <xf numFmtId="0" fontId="35" fillId="0" borderId="0" xfId="0" applyFont="1" applyAlignment="1" applyProtection="1"/>
    <xf numFmtId="0" fontId="17" fillId="0" borderId="0" xfId="0" applyFont="1" applyAlignment="1" applyProtection="1">
      <alignment horizontal="justify"/>
    </xf>
    <xf numFmtId="0" fontId="99" fillId="0" borderId="0" xfId="0" applyFont="1" applyAlignment="1" applyProtection="1">
      <alignment horizontal="center" vertical="top"/>
    </xf>
    <xf numFmtId="4" fontId="99" fillId="0" borderId="0" xfId="0" applyNumberFormat="1" applyFont="1" applyAlignment="1" applyProtection="1">
      <alignment horizontal="center" vertical="top"/>
    </xf>
    <xf numFmtId="0" fontId="18" fillId="0" borderId="13" xfId="0" applyFont="1" applyBorder="1" applyAlignment="1" applyProtection="1"/>
    <xf numFmtId="0" fontId="35" fillId="0" borderId="0" xfId="184" applyFont="1" applyAlignment="1" applyProtection="1">
      <alignment horizontal="center" vertical="center" wrapText="1"/>
    </xf>
    <xf numFmtId="4" fontId="35" fillId="0" borderId="0" xfId="184" applyNumberFormat="1" applyFont="1" applyAlignment="1" applyProtection="1">
      <alignment horizontal="center" wrapText="1"/>
    </xf>
    <xf numFmtId="4" fontId="35" fillId="0" borderId="13" xfId="184" applyNumberFormat="1" applyFont="1" applyBorder="1" applyAlignment="1" applyProtection="1">
      <alignment horizontal="center" wrapText="1"/>
    </xf>
    <xf numFmtId="4" fontId="35" fillId="0" borderId="23" xfId="184" applyNumberFormat="1" applyFont="1" applyBorder="1" applyAlignment="1" applyProtection="1">
      <alignment horizontal="center" vertical="center" wrapText="1"/>
    </xf>
    <xf numFmtId="0" fontId="35" fillId="0" borderId="14" xfId="0" applyFont="1" applyBorder="1" applyAlignment="1" applyProtection="1">
      <alignment horizontal="justify" vertical="top"/>
    </xf>
    <xf numFmtId="0" fontId="35" fillId="0" borderId="13" xfId="0" applyFont="1" applyBorder="1" applyAlignment="1" applyProtection="1">
      <alignment horizontal="justify" vertical="top"/>
    </xf>
    <xf numFmtId="4" fontId="35" fillId="0" borderId="13" xfId="184" applyNumberFormat="1" applyFont="1" applyBorder="1" applyAlignment="1" applyProtection="1">
      <alignment horizontal="justify" vertical="top" wrapText="1"/>
    </xf>
    <xf numFmtId="4" fontId="35" fillId="0" borderId="23" xfId="184" applyNumberFormat="1" applyFont="1" applyBorder="1" applyAlignment="1" applyProtection="1">
      <alignment horizontal="justify" vertical="top" wrapText="1"/>
    </xf>
    <xf numFmtId="0" fontId="35" fillId="0" borderId="14" xfId="0" applyFont="1" applyBorder="1" applyAlignment="1" applyProtection="1">
      <alignment vertical="top" wrapText="1"/>
    </xf>
    <xf numFmtId="0" fontId="35" fillId="0" borderId="13" xfId="0" applyFont="1" applyBorder="1" applyAlignment="1" applyProtection="1">
      <alignment vertical="top" wrapText="1"/>
    </xf>
    <xf numFmtId="0" fontId="35" fillId="0" borderId="0" xfId="0" applyFont="1" applyAlignment="1" applyProtection="1">
      <alignment vertical="top" wrapText="1"/>
    </xf>
    <xf numFmtId="4" fontId="15" fillId="0" borderId="23" xfId="0" applyNumberFormat="1" applyFont="1" applyBorder="1" applyAlignment="1" applyProtection="1"/>
    <xf numFmtId="0" fontId="15" fillId="0" borderId="13" xfId="0" applyFont="1" applyBorder="1" applyAlignment="1" applyProtection="1">
      <alignment horizontal="justify" vertical="top"/>
    </xf>
    <xf numFmtId="4" fontId="15" fillId="0" borderId="23" xfId="0" applyNumberFormat="1" applyFont="1" applyBorder="1" applyAlignment="1" applyProtection="1">
      <alignment horizontal="justify" vertical="top"/>
    </xf>
    <xf numFmtId="0" fontId="107" fillId="0" borderId="0" xfId="0" applyFont="1" applyAlignment="1" applyProtection="1"/>
    <xf numFmtId="0" fontId="107" fillId="0" borderId="0" xfId="0" applyFont="1" applyAlignment="1" applyProtection="1">
      <alignment horizontal="left" wrapText="1"/>
    </xf>
    <xf numFmtId="4" fontId="107" fillId="0" borderId="0" xfId="0" applyNumberFormat="1" applyFont="1" applyAlignment="1" applyProtection="1">
      <alignment horizontal="left" wrapText="1"/>
    </xf>
    <xf numFmtId="49" fontId="16" fillId="0" borderId="0" xfId="159" applyNumberFormat="1" applyFont="1" applyAlignment="1" applyProtection="1">
      <alignment horizontal="right" vertical="top"/>
    </xf>
    <xf numFmtId="0" fontId="17" fillId="0" borderId="0" xfId="162" applyFont="1" applyProtection="1"/>
    <xf numFmtId="0" fontId="17" fillId="0" borderId="13" xfId="0" applyFont="1" applyBorder="1" applyAlignment="1" applyProtection="1"/>
    <xf numFmtId="4" fontId="17" fillId="0" borderId="23" xfId="0" applyNumberFormat="1" applyFont="1" applyBorder="1" applyAlignment="1" applyProtection="1"/>
    <xf numFmtId="168" fontId="17" fillId="0" borderId="0" xfId="0" applyNumberFormat="1" applyFont="1" applyAlignment="1" applyProtection="1">
      <alignment horizontal="right" vertical="top" wrapText="1"/>
    </xf>
    <xf numFmtId="49" fontId="34" fillId="0" borderId="19" xfId="0" applyNumberFormat="1" applyFont="1" applyBorder="1" applyAlignment="1" applyProtection="1">
      <alignment horizontal="center" vertical="center" wrapText="1"/>
    </xf>
    <xf numFmtId="0" fontId="34" fillId="0" borderId="19" xfId="0" applyFont="1" applyBorder="1" applyAlignment="1" applyProtection="1">
      <alignment horizontal="center" vertical="center" wrapText="1"/>
    </xf>
    <xf numFmtId="4" fontId="34" fillId="0" borderId="19" xfId="0" applyNumberFormat="1" applyFont="1" applyBorder="1" applyAlignment="1" applyProtection="1">
      <alignment horizontal="center" vertical="center" wrapText="1"/>
    </xf>
    <xf numFmtId="49" fontId="35" fillId="0" borderId="14" xfId="0" applyNumberFormat="1" applyFont="1" applyBorder="1" applyAlignment="1" applyProtection="1">
      <alignment horizontal="right" vertical="top"/>
    </xf>
    <xf numFmtId="0" fontId="35" fillId="0" borderId="23" xfId="0" applyFont="1" applyBorder="1" applyAlignment="1" applyProtection="1">
      <alignment horizontal="justify" vertical="top" wrapText="1"/>
    </xf>
    <xf numFmtId="4" fontId="18" fillId="0" borderId="0" xfId="0" applyNumberFormat="1" applyFont="1" applyAlignment="1" applyProtection="1">
      <alignment horizontal="right" vertical="top"/>
    </xf>
    <xf numFmtId="4" fontId="18" fillId="0" borderId="0" xfId="0" applyNumberFormat="1" applyFont="1" applyAlignment="1" applyProtection="1">
      <alignment horizontal="right" vertical="top" wrapText="1"/>
    </xf>
    <xf numFmtId="49" fontId="35" fillId="0" borderId="0" xfId="0" applyNumberFormat="1" applyFont="1" applyBorder="1" applyAlignment="1" applyProtection="1">
      <alignment horizontal="right" vertical="top"/>
    </xf>
    <xf numFmtId="0" fontId="35" fillId="0" borderId="0" xfId="0" applyFont="1" applyBorder="1" applyAlignment="1" applyProtection="1">
      <alignment horizontal="justify" vertical="top" wrapText="1"/>
    </xf>
    <xf numFmtId="0" fontId="18" fillId="0" borderId="0" xfId="0" applyFont="1" applyAlignment="1" applyProtection="1">
      <alignment horizontal="right" vertical="top" wrapText="1"/>
    </xf>
    <xf numFmtId="0" fontId="18" fillId="0" borderId="0" xfId="0" applyFont="1" applyAlignment="1" applyProtection="1">
      <alignment horizontal="justify" vertical="top"/>
    </xf>
    <xf numFmtId="0" fontId="18" fillId="0" borderId="0" xfId="197" applyFont="1" applyAlignment="1" applyProtection="1">
      <alignment horizontal="justify" vertical="top" wrapText="1"/>
    </xf>
    <xf numFmtId="4" fontId="18" fillId="0" borderId="13" xfId="0" applyNumberFormat="1" applyFont="1" applyBorder="1" applyAlignment="1" applyProtection="1">
      <alignment horizontal="right" vertical="top"/>
    </xf>
    <xf numFmtId="4" fontId="35" fillId="0" borderId="18" xfId="0" applyNumberFormat="1" applyFont="1" applyBorder="1" applyAlignment="1" applyProtection="1">
      <alignment horizontal="right" vertical="top" wrapText="1"/>
    </xf>
    <xf numFmtId="49" fontId="35" fillId="0" borderId="14" xfId="0" applyNumberFormat="1" applyFont="1" applyBorder="1" applyAlignment="1" applyProtection="1">
      <alignment horizontal="right" vertical="top" wrapText="1"/>
    </xf>
    <xf numFmtId="49" fontId="35" fillId="0" borderId="0" xfId="0" applyNumberFormat="1" applyFont="1" applyAlignment="1" applyProtection="1">
      <alignment horizontal="right" vertical="top" wrapText="1"/>
    </xf>
    <xf numFmtId="0" fontId="35" fillId="0" borderId="0" xfId="0" applyFont="1" applyAlignment="1" applyProtection="1">
      <alignment horizontal="justify" vertical="top" wrapText="1"/>
    </xf>
    <xf numFmtId="0" fontId="18" fillId="0" borderId="0" xfId="0" applyFont="1" applyAlignment="1" applyProtection="1">
      <alignment horizontal="right" vertical="justify" wrapText="1"/>
    </xf>
    <xf numFmtId="4" fontId="18" fillId="0" borderId="0" xfId="0" applyNumberFormat="1" applyFont="1" applyAlignment="1" applyProtection="1">
      <alignment horizontal="right" vertical="justify" wrapText="1"/>
    </xf>
    <xf numFmtId="0" fontId="18" fillId="0" borderId="0" xfId="0" applyFont="1" applyProtection="1">
      <alignment horizontal="justify" vertical="justify" wrapText="1"/>
    </xf>
    <xf numFmtId="0" fontId="18" fillId="0" borderId="0" xfId="0" applyFont="1" applyFill="1" applyAlignment="1" applyProtection="1">
      <alignment horizontal="justify" vertical="top" wrapText="1"/>
    </xf>
    <xf numFmtId="0" fontId="18" fillId="0" borderId="0" xfId="0" quotePrefix="1" applyFont="1" applyAlignment="1" applyProtection="1">
      <alignment horizontal="left" vertical="top" wrapText="1"/>
    </xf>
    <xf numFmtId="0" fontId="18" fillId="0" borderId="0" xfId="0" applyFont="1" applyAlignment="1" applyProtection="1">
      <alignment horizontal="right" wrapText="1"/>
    </xf>
    <xf numFmtId="4" fontId="18" fillId="0" borderId="0" xfId="0" applyNumberFormat="1" applyFont="1" applyAlignment="1" applyProtection="1">
      <alignment horizontal="right" wrapText="1"/>
    </xf>
    <xf numFmtId="4" fontId="18" fillId="0" borderId="0" xfId="0" applyNumberFormat="1" applyFont="1" applyAlignment="1" applyProtection="1">
      <alignment horizontal="justify" vertical="top" wrapText="1"/>
    </xf>
    <xf numFmtId="4" fontId="18" fillId="0" borderId="0" xfId="0" applyNumberFormat="1" applyFont="1" applyFill="1" applyAlignment="1" applyProtection="1">
      <alignment horizontal="justify" vertical="top" wrapText="1"/>
    </xf>
    <xf numFmtId="4" fontId="25" fillId="0" borderId="0" xfId="0" applyNumberFormat="1" applyFont="1" applyAlignment="1" applyProtection="1">
      <alignment horizontal="justify" vertical="top" wrapText="1"/>
    </xf>
    <xf numFmtId="0" fontId="25" fillId="0" borderId="0" xfId="0" applyFont="1" applyAlignment="1" applyProtection="1">
      <alignment horizontal="justify" vertical="top" wrapText="1"/>
    </xf>
    <xf numFmtId="168" fontId="18" fillId="0" borderId="0" xfId="0" applyNumberFormat="1" applyFont="1" applyAlignment="1" applyProtection="1">
      <alignment horizontal="right" vertical="top" wrapText="1"/>
    </xf>
    <xf numFmtId="0" fontId="35" fillId="0" borderId="0" xfId="0" applyFont="1" applyFill="1" applyAlignment="1" applyProtection="1">
      <alignment horizontal="justify" vertical="top" wrapText="1"/>
    </xf>
    <xf numFmtId="0" fontId="35" fillId="0" borderId="0" xfId="0" applyFont="1" applyAlignment="1" applyProtection="1">
      <alignment horizontal="right" vertical="top" wrapText="1"/>
    </xf>
    <xf numFmtId="4" fontId="35" fillId="0" borderId="0" xfId="0" applyNumberFormat="1" applyFont="1" applyAlignment="1" applyProtection="1">
      <alignment horizontal="right" vertical="top" wrapText="1"/>
    </xf>
    <xf numFmtId="0" fontId="56" fillId="0" borderId="0" xfId="162" applyFont="1" applyAlignment="1" applyProtection="1">
      <alignment horizontal="right" vertical="top" wrapText="1"/>
    </xf>
    <xf numFmtId="0" fontId="18" fillId="0" borderId="0" xfId="197" quotePrefix="1" applyFont="1" applyFill="1" applyAlignment="1" applyProtection="1">
      <alignment horizontal="justify" vertical="top" wrapText="1"/>
    </xf>
    <xf numFmtId="4" fontId="18" fillId="0" borderId="0" xfId="0" quotePrefix="1" applyNumberFormat="1" applyFont="1" applyAlignment="1" applyProtection="1">
      <alignment horizontal="justify" vertical="top" wrapText="1"/>
    </xf>
    <xf numFmtId="4" fontId="18" fillId="0" borderId="13" xfId="0" applyNumberFormat="1" applyFont="1" applyBorder="1" applyAlignment="1" applyProtection="1">
      <alignment horizontal="right"/>
    </xf>
    <xf numFmtId="168" fontId="35" fillId="0" borderId="14" xfId="0" applyNumberFormat="1" applyFont="1" applyBorder="1" applyAlignment="1" applyProtection="1">
      <alignment horizontal="right" vertical="top"/>
    </xf>
    <xf numFmtId="4" fontId="35" fillId="0" borderId="0" xfId="0" applyNumberFormat="1" applyFont="1" applyAlignment="1" applyProtection="1">
      <alignment horizontal="right" vertical="top"/>
    </xf>
    <xf numFmtId="168" fontId="35" fillId="0" borderId="0" xfId="0" applyNumberFormat="1" applyFont="1" applyAlignment="1" applyProtection="1">
      <alignment horizontal="right" vertical="top"/>
    </xf>
    <xf numFmtId="0" fontId="18" fillId="0" borderId="0" xfId="0" applyFont="1" applyAlignment="1" applyProtection="1">
      <alignment horizontal="center"/>
    </xf>
    <xf numFmtId="0" fontId="18" fillId="0" borderId="0" xfId="0" applyFont="1" applyAlignment="1" applyProtection="1">
      <alignment horizontal="center" vertical="top"/>
    </xf>
    <xf numFmtId="0" fontId="18" fillId="0" borderId="14" xfId="0" applyFont="1" applyBorder="1" applyAlignment="1" applyProtection="1">
      <alignment horizontal="right"/>
    </xf>
    <xf numFmtId="0" fontId="35" fillId="0" borderId="13" xfId="0" applyFont="1" applyBorder="1" applyAlignment="1" applyProtection="1">
      <alignment horizontal="left" vertical="top" wrapText="1"/>
    </xf>
    <xf numFmtId="0" fontId="35" fillId="0" borderId="13" xfId="0" applyFont="1" applyBorder="1" applyAlignment="1" applyProtection="1">
      <alignment horizontal="right" vertical="top" wrapText="1"/>
    </xf>
    <xf numFmtId="4" fontId="35" fillId="0" borderId="13" xfId="0" applyNumberFormat="1" applyFont="1" applyBorder="1" applyAlignment="1" applyProtection="1">
      <alignment horizontal="right" vertical="top" wrapText="1"/>
    </xf>
    <xf numFmtId="0" fontId="35" fillId="0" borderId="0" xfId="0" applyFont="1" applyBorder="1" applyAlignment="1" applyProtection="1">
      <alignment horizontal="right" vertical="top" wrapText="1"/>
    </xf>
    <xf numFmtId="4" fontId="35" fillId="0" borderId="0" xfId="0" applyNumberFormat="1" applyFont="1" applyBorder="1" applyAlignment="1" applyProtection="1">
      <alignment horizontal="right" vertical="top" wrapText="1"/>
    </xf>
    <xf numFmtId="168" fontId="35" fillId="0" borderId="14" xfId="0" applyNumberFormat="1" applyFont="1" applyFill="1" applyBorder="1" applyAlignment="1" applyProtection="1">
      <alignment horizontal="right" vertical="top"/>
    </xf>
    <xf numFmtId="0" fontId="35" fillId="0" borderId="23" xfId="0" applyFont="1" applyFill="1" applyBorder="1" applyAlignment="1" applyProtection="1">
      <alignment horizontal="justify" vertical="top" wrapText="1"/>
    </xf>
    <xf numFmtId="0" fontId="35" fillId="0" borderId="0" xfId="0" applyFont="1" applyFill="1" applyAlignment="1" applyProtection="1">
      <alignment horizontal="right" vertical="top" wrapText="1"/>
    </xf>
    <xf numFmtId="4" fontId="35" fillId="0" borderId="0" xfId="0" applyNumberFormat="1" applyFont="1" applyFill="1" applyAlignment="1" applyProtection="1">
      <alignment horizontal="right" vertical="top" wrapText="1"/>
    </xf>
    <xf numFmtId="4" fontId="35" fillId="0" borderId="0" xfId="0" applyNumberFormat="1" applyFont="1" applyFill="1" applyAlignment="1" applyProtection="1">
      <alignment horizontal="right" vertical="top"/>
    </xf>
    <xf numFmtId="168" fontId="35" fillId="0" borderId="0" xfId="0" applyNumberFormat="1" applyFont="1" applyFill="1" applyAlignment="1" applyProtection="1">
      <alignment horizontal="right" vertical="top"/>
    </xf>
    <xf numFmtId="0" fontId="18" fillId="0" borderId="0" xfId="0" applyFont="1" applyFill="1" applyAlignment="1" applyProtection="1">
      <alignment horizontal="right" vertical="top" wrapText="1"/>
    </xf>
    <xf numFmtId="0" fontId="35" fillId="0" borderId="0" xfId="0" applyFont="1" applyFill="1" applyAlignment="1" applyProtection="1">
      <alignment horizontal="right" vertical="top"/>
    </xf>
    <xf numFmtId="0" fontId="18" fillId="0" borderId="0" xfId="0" applyFont="1" applyFill="1" applyAlignment="1" applyProtection="1">
      <alignment horizontal="right" vertical="top"/>
    </xf>
    <xf numFmtId="4" fontId="18" fillId="0" borderId="0" xfId="0" applyNumberFormat="1" applyFont="1" applyFill="1" applyAlignment="1" applyProtection="1">
      <alignment horizontal="right" vertical="top" wrapText="1"/>
    </xf>
    <xf numFmtId="0" fontId="18" fillId="0" borderId="14" xfId="0" applyFont="1" applyFill="1" applyBorder="1" applyAlignment="1" applyProtection="1">
      <alignment horizontal="right"/>
    </xf>
    <xf numFmtId="0" fontId="35" fillId="0" borderId="13" xfId="0" applyFont="1" applyFill="1" applyBorder="1" applyAlignment="1" applyProtection="1">
      <alignment horizontal="left" vertical="top" wrapText="1"/>
    </xf>
    <xf numFmtId="0" fontId="35" fillId="0" borderId="13" xfId="0" applyFont="1" applyFill="1" applyBorder="1" applyAlignment="1" applyProtection="1">
      <alignment horizontal="right" vertical="top" wrapText="1"/>
    </xf>
    <xf numFmtId="4" fontId="35" fillId="0" borderId="13" xfId="0" applyNumberFormat="1" applyFont="1" applyFill="1" applyBorder="1" applyAlignment="1" applyProtection="1">
      <alignment horizontal="right" vertical="top" wrapText="1"/>
    </xf>
    <xf numFmtId="4" fontId="35" fillId="0" borderId="18" xfId="0" applyNumberFormat="1" applyFont="1" applyFill="1" applyBorder="1" applyAlignment="1" applyProtection="1">
      <alignment horizontal="right" vertical="top" wrapText="1"/>
    </xf>
    <xf numFmtId="0" fontId="18" fillId="0" borderId="0" xfId="0" applyFont="1" applyFill="1" applyProtection="1">
      <alignment horizontal="justify" vertical="justify" wrapText="1"/>
    </xf>
    <xf numFmtId="0" fontId="18" fillId="0" borderId="0" xfId="197" applyFont="1" applyAlignment="1" applyProtection="1">
      <alignment horizontal="left" vertical="top" wrapText="1"/>
    </xf>
    <xf numFmtId="49" fontId="18" fillId="0" borderId="0" xfId="0" applyNumberFormat="1" applyFont="1" applyAlignment="1" applyProtection="1">
      <alignment horizontal="right" vertical="top"/>
    </xf>
    <xf numFmtId="168" fontId="35" fillId="0" borderId="14" xfId="0" applyNumberFormat="1" applyFont="1" applyBorder="1" applyAlignment="1" applyProtection="1">
      <alignment horizontal="right" vertical="top" wrapText="1"/>
    </xf>
    <xf numFmtId="0" fontId="55" fillId="0" borderId="0" xfId="162" applyFont="1" applyAlignment="1" applyProtection="1">
      <alignment horizontal="right" vertical="top" wrapText="1"/>
    </xf>
    <xf numFmtId="168" fontId="35" fillId="0" borderId="0" xfId="0" applyNumberFormat="1" applyFont="1" applyAlignment="1" applyProtection="1">
      <alignment horizontal="right" vertical="top" wrapText="1"/>
    </xf>
    <xf numFmtId="0" fontId="18" fillId="0" borderId="0" xfId="197" quotePrefix="1" applyFont="1" applyAlignment="1" applyProtection="1">
      <alignment horizontal="justify" vertical="top" wrapText="1"/>
    </xf>
    <xf numFmtId="2" fontId="35" fillId="0" borderId="0" xfId="197" quotePrefix="1" applyNumberFormat="1" applyFont="1" applyAlignment="1" applyProtection="1">
      <alignment horizontal="left" vertical="top" wrapText="1"/>
    </xf>
    <xf numFmtId="49" fontId="18" fillId="0" borderId="14" xfId="0" applyNumberFormat="1" applyFont="1" applyBorder="1" applyAlignment="1" applyProtection="1">
      <alignment horizontal="right" vertical="top"/>
    </xf>
    <xf numFmtId="0" fontId="35" fillId="0" borderId="0" xfId="0" applyFont="1" applyAlignment="1" applyProtection="1">
      <alignment horizontal="right" vertical="top"/>
    </xf>
    <xf numFmtId="0" fontId="18" fillId="0" borderId="0" xfId="0" applyFont="1" applyAlignment="1" applyProtection="1">
      <alignment horizontal="right" vertical="top"/>
    </xf>
    <xf numFmtId="4" fontId="18" fillId="0" borderId="0" xfId="197" applyNumberFormat="1" applyFont="1" applyAlignment="1" applyProtection="1">
      <alignment horizontal="right"/>
    </xf>
    <xf numFmtId="4" fontId="18" fillId="0" borderId="0" xfId="0" applyNumberFormat="1" applyFont="1" applyAlignment="1" applyProtection="1">
      <alignment horizontal="justify" wrapText="1"/>
    </xf>
    <xf numFmtId="4" fontId="25" fillId="0" borderId="0" xfId="0" applyNumberFormat="1" applyFont="1" applyAlignment="1" applyProtection="1">
      <alignment horizontal="justify" wrapText="1"/>
    </xf>
    <xf numFmtId="0" fontId="18" fillId="0" borderId="0" xfId="0" applyFont="1" applyAlignment="1" applyProtection="1">
      <alignment horizontal="justify"/>
    </xf>
    <xf numFmtId="0" fontId="18" fillId="0" borderId="0" xfId="0" applyFont="1" applyAlignment="1" applyProtection="1">
      <alignment horizontal="justify" wrapText="1"/>
    </xf>
    <xf numFmtId="0" fontId="35" fillId="0" borderId="0" xfId="197" applyFont="1" applyAlignment="1" applyProtection="1">
      <alignment horizontal="left" vertical="top" wrapText="1"/>
    </xf>
    <xf numFmtId="49" fontId="18" fillId="0" borderId="0" xfId="197" applyNumberFormat="1" applyFont="1" applyAlignment="1" applyProtection="1">
      <alignment horizontal="right" vertical="top"/>
    </xf>
    <xf numFmtId="4" fontId="18" fillId="0" borderId="0" xfId="197" applyNumberFormat="1" applyFont="1" applyAlignment="1" applyProtection="1">
      <alignment horizontal="center"/>
    </xf>
    <xf numFmtId="0" fontId="18" fillId="0" borderId="0" xfId="275" applyFont="1" applyProtection="1"/>
    <xf numFmtId="174" fontId="25" fillId="0" borderId="0" xfId="0" applyNumberFormat="1" applyFont="1" applyAlignment="1" applyProtection="1">
      <alignment horizontal="center" vertical="top" wrapText="1"/>
    </xf>
    <xf numFmtId="0" fontId="25" fillId="0" borderId="0" xfId="159" applyFont="1" applyAlignment="1" applyProtection="1">
      <alignment horizontal="justify" vertical="top" wrapText="1"/>
    </xf>
    <xf numFmtId="4" fontId="25" fillId="0" borderId="0" xfId="0" applyNumberFormat="1" applyFont="1" applyAlignment="1" applyProtection="1">
      <alignment horizontal="right" shrinkToFit="1"/>
    </xf>
    <xf numFmtId="0" fontId="18" fillId="0" borderId="0" xfId="0" applyFont="1" applyAlignment="1" applyProtection="1"/>
    <xf numFmtId="174" fontId="18" fillId="0" borderId="0" xfId="0" applyNumberFormat="1" applyFont="1" applyAlignment="1" applyProtection="1">
      <alignment horizontal="center" vertical="top" wrapText="1"/>
    </xf>
    <xf numFmtId="0" fontId="18" fillId="0" borderId="0" xfId="0" applyFont="1" applyAlignment="1" applyProtection="1">
      <alignment horizontal="left" vertical="top" wrapText="1"/>
    </xf>
    <xf numFmtId="0" fontId="18" fillId="0" borderId="0" xfId="197" applyFont="1" applyAlignment="1" applyProtection="1">
      <alignment horizontal="left" vertical="top"/>
    </xf>
    <xf numFmtId="0" fontId="18" fillId="0" borderId="0" xfId="197" quotePrefix="1" applyFont="1" applyAlignment="1" applyProtection="1">
      <alignment horizontal="left" vertical="top" wrapText="1"/>
    </xf>
    <xf numFmtId="168" fontId="18" fillId="0" borderId="0" xfId="0" applyNumberFormat="1" applyFont="1" applyFill="1" applyAlignment="1" applyProtection="1">
      <alignment horizontal="right" vertical="top" wrapText="1"/>
    </xf>
    <xf numFmtId="0" fontId="56" fillId="0" borderId="0" xfId="162" applyFont="1" applyFill="1" applyAlignment="1" applyProtection="1">
      <alignment horizontal="right" vertical="top" wrapText="1"/>
    </xf>
    <xf numFmtId="0" fontId="25" fillId="0" borderId="0" xfId="159" applyFont="1" applyFill="1" applyAlignment="1" applyProtection="1">
      <alignment horizontal="justify" vertical="top" wrapText="1"/>
    </xf>
    <xf numFmtId="0" fontId="35" fillId="0" borderId="0" xfId="162" applyFont="1" applyAlignment="1" applyProtection="1">
      <alignment horizontal="right" vertical="top" wrapText="1"/>
    </xf>
    <xf numFmtId="168" fontId="35" fillId="0" borderId="0" xfId="0" applyNumberFormat="1" applyFont="1" applyAlignment="1" applyProtection="1">
      <alignment vertical="top" wrapText="1"/>
    </xf>
    <xf numFmtId="0" fontId="18" fillId="0" borderId="0" xfId="197" applyFont="1" applyAlignment="1" applyProtection="1">
      <alignment horizontal="right" vertical="top" wrapText="1"/>
    </xf>
    <xf numFmtId="0" fontId="55" fillId="27" borderId="15" xfId="0" applyFont="1" applyFill="1" applyBorder="1" applyAlignment="1" applyProtection="1">
      <alignment vertical="justify" wrapText="1"/>
    </xf>
    <xf numFmtId="0" fontId="55" fillId="27" borderId="15" xfId="0" applyFont="1" applyFill="1" applyBorder="1" applyAlignment="1" applyProtection="1">
      <alignment horizontal="left"/>
    </xf>
    <xf numFmtId="0" fontId="35" fillId="27" borderId="15" xfId="0" applyFont="1" applyFill="1" applyBorder="1" applyAlignment="1" applyProtection="1">
      <alignment horizontal="right" vertical="justify" wrapText="1"/>
    </xf>
    <xf numFmtId="0" fontId="18" fillId="27" borderId="15" xfId="0" applyFont="1" applyFill="1" applyBorder="1" applyAlignment="1" applyProtection="1">
      <alignment horizontal="right" vertical="justify" wrapText="1"/>
    </xf>
    <xf numFmtId="4" fontId="18" fillId="27" borderId="15" xfId="0" applyNumberFormat="1" applyFont="1" applyFill="1" applyBorder="1" applyAlignment="1" applyProtection="1">
      <alignment horizontal="right" vertical="justify" wrapText="1"/>
    </xf>
    <xf numFmtId="0" fontId="55" fillId="27" borderId="0" xfId="0" applyFont="1" applyFill="1" applyAlignment="1" applyProtection="1">
      <alignment vertical="justify" wrapText="1"/>
    </xf>
    <xf numFmtId="0" fontId="55" fillId="27" borderId="0" xfId="0" applyFont="1" applyFill="1" applyAlignment="1" applyProtection="1">
      <alignment horizontal="left"/>
    </xf>
    <xf numFmtId="0" fontId="35" fillId="27" borderId="0" xfId="0" applyFont="1" applyFill="1" applyAlignment="1" applyProtection="1">
      <alignment horizontal="right" vertical="justify" wrapText="1"/>
    </xf>
    <xf numFmtId="0" fontId="18" fillId="27" borderId="0" xfId="0" applyFont="1" applyFill="1" applyAlignment="1" applyProtection="1">
      <alignment horizontal="right" vertical="justify" wrapText="1"/>
    </xf>
    <xf numFmtId="4" fontId="18" fillId="27" borderId="0" xfId="0" applyNumberFormat="1" applyFont="1" applyFill="1" applyAlignment="1" applyProtection="1">
      <alignment horizontal="right" vertical="justify" wrapText="1"/>
    </xf>
    <xf numFmtId="0" fontId="35" fillId="27" borderId="16" xfId="0" applyFont="1" applyFill="1" applyBorder="1" applyAlignment="1" applyProtection="1">
      <alignment vertical="justify" wrapText="1"/>
    </xf>
    <xf numFmtId="0" fontId="18" fillId="27" borderId="16" xfId="0" applyFont="1" applyFill="1" applyBorder="1" applyAlignment="1" applyProtection="1">
      <alignment horizontal="right" vertical="justify" wrapText="1"/>
    </xf>
    <xf numFmtId="4" fontId="55" fillId="27" borderId="16" xfId="0" applyNumberFormat="1" applyFont="1" applyFill="1" applyBorder="1" applyAlignment="1" applyProtection="1">
      <alignment horizontal="right" vertical="justify" wrapText="1"/>
    </xf>
    <xf numFmtId="4" fontId="18" fillId="27" borderId="16" xfId="0" applyNumberFormat="1" applyFont="1" applyFill="1" applyBorder="1" applyAlignment="1" applyProtection="1">
      <alignment horizontal="right" vertical="justify" wrapText="1"/>
    </xf>
    <xf numFmtId="0" fontId="35" fillId="27" borderId="0" xfId="0" applyFont="1" applyFill="1" applyAlignment="1" applyProtection="1">
      <alignment vertical="justify" wrapText="1"/>
    </xf>
    <xf numFmtId="4" fontId="55" fillId="27" borderId="0" xfId="0" applyNumberFormat="1" applyFont="1" applyFill="1" applyProtection="1">
      <alignment horizontal="justify" vertical="justify" wrapText="1"/>
    </xf>
    <xf numFmtId="4" fontId="55" fillId="27" borderId="0" xfId="0" applyNumberFormat="1" applyFont="1" applyFill="1" applyAlignment="1" applyProtection="1">
      <alignment horizontal="right" vertical="justify" wrapText="1"/>
    </xf>
    <xf numFmtId="4" fontId="18" fillId="0" borderId="16" xfId="0" applyNumberFormat="1" applyFont="1" applyFill="1" applyBorder="1" applyAlignment="1" applyProtection="1">
      <alignment horizontal="right" vertical="justify" wrapText="1"/>
    </xf>
    <xf numFmtId="16" fontId="35" fillId="27" borderId="16" xfId="0" applyNumberFormat="1" applyFont="1" applyFill="1" applyBorder="1" applyAlignment="1" applyProtection="1">
      <alignment vertical="justify" wrapText="1"/>
    </xf>
    <xf numFmtId="0" fontId="35" fillId="27" borderId="17" xfId="0" applyFont="1" applyFill="1" applyBorder="1" applyAlignment="1" applyProtection="1">
      <alignment vertical="justify" wrapText="1"/>
    </xf>
    <xf numFmtId="4" fontId="55" fillId="27" borderId="17" xfId="0" applyNumberFormat="1" applyFont="1" applyFill="1" applyBorder="1" applyProtection="1">
      <alignment horizontal="justify" vertical="justify" wrapText="1"/>
    </xf>
    <xf numFmtId="0" fontId="18" fillId="27" borderId="17" xfId="0" applyFont="1" applyFill="1" applyBorder="1" applyAlignment="1" applyProtection="1">
      <alignment horizontal="right" vertical="justify" wrapText="1"/>
    </xf>
    <xf numFmtId="4" fontId="55" fillId="27" borderId="17" xfId="0" applyNumberFormat="1" applyFont="1" applyFill="1" applyBorder="1" applyAlignment="1" applyProtection="1">
      <alignment horizontal="right" vertical="justify" wrapText="1"/>
    </xf>
    <xf numFmtId="4" fontId="18" fillId="27" borderId="17" xfId="0" applyNumberFormat="1" applyFont="1" applyFill="1" applyBorder="1" applyAlignment="1" applyProtection="1">
      <alignment horizontal="right" vertical="justify" wrapText="1"/>
    </xf>
    <xf numFmtId="4" fontId="18" fillId="0" borderId="0" xfId="296" applyNumberFormat="1" applyFont="1" applyAlignment="1" applyProtection="1">
      <alignment horizontal="right" vertical="top" wrapText="1"/>
      <protection locked="0"/>
    </xf>
    <xf numFmtId="4" fontId="18" fillId="0" borderId="0" xfId="296" applyNumberFormat="1" applyFont="1" applyAlignment="1" applyProtection="1">
      <alignment horizontal="right" wrapText="1"/>
      <protection locked="0"/>
    </xf>
    <xf numFmtId="4" fontId="18" fillId="0" borderId="0" xfId="296" applyNumberFormat="1" applyFont="1" applyAlignment="1" applyProtection="1">
      <alignment horizontal="right" vertical="top"/>
      <protection locked="0"/>
    </xf>
    <xf numFmtId="49" fontId="35" fillId="0" borderId="0" xfId="296" applyNumberFormat="1" applyFont="1" applyAlignment="1" applyProtection="1">
      <alignment horizontal="right" vertical="top" wrapText="1"/>
      <protection locked="0"/>
    </xf>
    <xf numFmtId="4" fontId="18" fillId="0" borderId="0" xfId="296" applyNumberFormat="1" applyFont="1" applyAlignment="1" applyProtection="1">
      <alignment horizontal="right"/>
      <protection locked="0"/>
    </xf>
    <xf numFmtId="4" fontId="35" fillId="0" borderId="0" xfId="296" applyNumberFormat="1" applyFont="1" applyAlignment="1" applyProtection="1">
      <alignment horizontal="right" vertical="top"/>
      <protection locked="0"/>
    </xf>
    <xf numFmtId="4" fontId="18" fillId="0" borderId="0" xfId="275" applyNumberFormat="1" applyFont="1" applyAlignment="1" applyProtection="1">
      <alignment horizontal="right"/>
      <protection locked="0"/>
    </xf>
    <xf numFmtId="4" fontId="18" fillId="0" borderId="0" xfId="153" applyNumberFormat="1" applyFont="1" applyFill="1" applyAlignment="1" applyProtection="1">
      <alignment horizontal="right" wrapText="1"/>
      <protection locked="0"/>
    </xf>
    <xf numFmtId="180" fontId="18" fillId="0" borderId="0" xfId="0" applyNumberFormat="1" applyFont="1" applyAlignment="1" applyProtection="1">
      <alignment horizontal="right" wrapText="1"/>
      <protection locked="0"/>
    </xf>
    <xf numFmtId="4" fontId="25" fillId="0" borderId="0" xfId="186" applyNumberFormat="1" applyFont="1" applyProtection="1">
      <protection locked="0"/>
    </xf>
    <xf numFmtId="49" fontId="35" fillId="0" borderId="0" xfId="159" applyNumberFormat="1" applyFont="1" applyFill="1" applyAlignment="1" applyProtection="1">
      <alignment horizontal="right" vertical="top"/>
    </xf>
    <xf numFmtId="49" fontId="35" fillId="32" borderId="0" xfId="159" applyNumberFormat="1" applyFont="1" applyFill="1" applyAlignment="1" applyProtection="1">
      <alignment horizontal="right" vertical="top"/>
    </xf>
    <xf numFmtId="0" fontId="18" fillId="0" borderId="0" xfId="0" applyFont="1" applyFill="1" applyAlignment="1">
      <alignment horizontal="right" vertical="top" wrapText="1"/>
    </xf>
    <xf numFmtId="0" fontId="18" fillId="0" borderId="0" xfId="186" applyFont="1" applyAlignment="1">
      <alignment horizontal="left" wrapText="1"/>
    </xf>
    <xf numFmtId="0" fontId="18" fillId="0" borderId="0" xfId="186" applyFont="1" applyAlignment="1">
      <alignment horizontal="left" vertical="top" wrapText="1"/>
    </xf>
    <xf numFmtId="167" fontId="18" fillId="0" borderId="0" xfId="337" applyFont="1" applyAlignment="1">
      <alignment horizontal="left" vertical="top" wrapText="1"/>
    </xf>
    <xf numFmtId="167" fontId="18" fillId="0" borderId="0" xfId="337" applyFont="1" applyAlignment="1">
      <alignment horizontal="left" wrapText="1"/>
    </xf>
    <xf numFmtId="49" fontId="18" fillId="0" borderId="0" xfId="337" applyNumberFormat="1" applyFont="1" applyAlignment="1">
      <alignment horizontal="left" wrapText="1"/>
    </xf>
    <xf numFmtId="0" fontId="16" fillId="0" borderId="0" xfId="0" applyFont="1" applyAlignment="1" applyProtection="1">
      <alignment horizontal="justify" vertical="top"/>
    </xf>
    <xf numFmtId="0" fontId="17" fillId="0" borderId="0" xfId="0" applyFont="1" applyAlignment="1" applyProtection="1">
      <alignment horizontal="justify" vertical="top"/>
    </xf>
    <xf numFmtId="0" fontId="17" fillId="0" borderId="0" xfId="0" applyFont="1" applyAlignment="1" applyProtection="1">
      <alignment horizontal="justify" vertical="top" wrapText="1"/>
    </xf>
    <xf numFmtId="4" fontId="55" fillId="27" borderId="16" xfId="0" applyNumberFormat="1" applyFont="1" applyFill="1" applyBorder="1" applyProtection="1">
      <alignment horizontal="justify" vertical="justify" wrapText="1"/>
    </xf>
    <xf numFmtId="4" fontId="17" fillId="0" borderId="0" xfId="0" applyNumberFormat="1" applyFont="1" applyAlignment="1" applyProtection="1">
      <alignment horizontal="justify" vertical="top" wrapText="1"/>
    </xf>
    <xf numFmtId="0" fontId="18" fillId="0" borderId="0" xfId="0" applyFont="1" applyAlignment="1" applyProtection="1">
      <alignment horizontal="justify" vertical="top" wrapText="1"/>
    </xf>
    <xf numFmtId="0" fontId="16" fillId="0" borderId="0" xfId="0" applyFont="1" applyAlignment="1" applyProtection="1">
      <alignment horizontal="justify" vertical="top" wrapText="1"/>
    </xf>
    <xf numFmtId="0" fontId="17" fillId="0" borderId="0" xfId="0" applyFont="1" applyAlignment="1" applyProtection="1">
      <alignment horizontal="left"/>
    </xf>
    <xf numFmtId="0" fontId="17" fillId="0" borderId="0" xfId="0" applyFont="1" applyFill="1" applyAlignment="1" applyProtection="1">
      <alignment vertical="top" wrapText="1"/>
    </xf>
    <xf numFmtId="0" fontId="17" fillId="0" borderId="0" xfId="0" applyFont="1" applyAlignment="1" applyProtection="1">
      <alignment vertical="top" wrapText="1"/>
    </xf>
    <xf numFmtId="0" fontId="100" fillId="0" borderId="0" xfId="0" applyFont="1" applyAlignment="1" applyProtection="1">
      <alignment vertical="top" wrapText="1"/>
    </xf>
    <xf numFmtId="0" fontId="105" fillId="0" borderId="0" xfId="0" applyFont="1" applyAlignment="1" applyProtection="1">
      <alignment horizontal="justify" vertical="top"/>
    </xf>
    <xf numFmtId="0" fontId="16" fillId="0" borderId="14" xfId="0" applyFont="1" applyBorder="1" applyAlignment="1" applyProtection="1"/>
    <xf numFmtId="0" fontId="16" fillId="0" borderId="13" xfId="0" applyFont="1" applyBorder="1" applyAlignment="1" applyProtection="1"/>
    <xf numFmtId="0" fontId="16" fillId="0" borderId="0" xfId="0" applyFont="1" applyAlignment="1" applyProtection="1"/>
    <xf numFmtId="0" fontId="18" fillId="0" borderId="0" xfId="186" applyFont="1" applyAlignment="1" applyProtection="1">
      <alignment horizontal="left" vertical="top" wrapText="1"/>
    </xf>
    <xf numFmtId="0" fontId="35" fillId="0" borderId="13" xfId="0" applyFont="1" applyBorder="1" applyAlignment="1" applyProtection="1">
      <alignment horizontal="justify" vertical="top" wrapText="1"/>
    </xf>
    <xf numFmtId="0" fontId="18" fillId="0" borderId="0" xfId="186" applyFont="1" applyFill="1" applyAlignment="1">
      <alignment horizontal="left" vertical="top" wrapText="1"/>
    </xf>
    <xf numFmtId="0" fontId="18" fillId="0" borderId="0" xfId="186" applyFont="1" applyAlignment="1">
      <alignment horizontal="left" wrapText="1"/>
    </xf>
    <xf numFmtId="0" fontId="18" fillId="0" borderId="0" xfId="186" applyFont="1" applyAlignment="1">
      <alignment horizontal="right" wrapText="1"/>
    </xf>
    <xf numFmtId="0" fontId="18" fillId="0" borderId="0" xfId="186" applyFont="1" applyAlignment="1">
      <alignment horizontal="left" vertical="top" wrapText="1"/>
    </xf>
    <xf numFmtId="49" fontId="18" fillId="0" borderId="0" xfId="159" applyNumberFormat="1" applyFont="1" applyAlignment="1" applyProtection="1">
      <alignment horizontal="right" vertical="top"/>
    </xf>
    <xf numFmtId="4" fontId="18" fillId="0" borderId="0" xfId="159" applyNumberFormat="1" applyFont="1" applyAlignment="1" applyProtection="1">
      <alignment horizontal="right" shrinkToFit="1"/>
    </xf>
    <xf numFmtId="0" fontId="18" fillId="0" borderId="0" xfId="159" applyFont="1" applyAlignment="1" applyProtection="1">
      <alignment horizontal="justify" vertical="top"/>
    </xf>
    <xf numFmtId="0" fontId="18" fillId="0" borderId="0" xfId="159" applyFont="1" applyAlignment="1" applyProtection="1">
      <alignment horizontal="justify" vertical="top" wrapText="1"/>
    </xf>
    <xf numFmtId="4" fontId="18" fillId="0" borderId="0" xfId="159" applyNumberFormat="1" applyFont="1" applyAlignment="1" applyProtection="1">
      <alignment horizontal="right" vertical="top" shrinkToFit="1"/>
    </xf>
    <xf numFmtId="0" fontId="18" fillId="0" borderId="0" xfId="162" applyFont="1" applyFill="1" applyProtection="1"/>
    <xf numFmtId="0" fontId="18" fillId="32" borderId="0" xfId="162" applyFont="1" applyFill="1" applyProtection="1"/>
    <xf numFmtId="0" fontId="18" fillId="0" borderId="0" xfId="159" applyFont="1" applyAlignment="1" applyProtection="1">
      <alignment horizontal="center" vertical="center" wrapText="1"/>
    </xf>
    <xf numFmtId="49" fontId="18" fillId="0" borderId="0" xfId="159" applyNumberFormat="1" applyFont="1" applyAlignment="1" applyProtection="1">
      <alignment horizontal="right" vertical="top" wrapText="1"/>
    </xf>
    <xf numFmtId="4" fontId="18" fillId="0" borderId="0" xfId="94" applyNumberFormat="1" applyFont="1" applyAlignment="1" applyProtection="1">
      <alignment horizontal="right" shrinkToFit="1"/>
    </xf>
    <xf numFmtId="4" fontId="18" fillId="0" borderId="0" xfId="94" applyNumberFormat="1" applyFont="1" applyAlignment="1" applyProtection="1">
      <alignment horizontal="right" shrinkToFit="1"/>
      <protection locked="0"/>
    </xf>
    <xf numFmtId="4" fontId="18" fillId="0" borderId="0" xfId="159" applyNumberFormat="1" applyFont="1" applyAlignment="1" applyProtection="1">
      <alignment horizontal="right"/>
    </xf>
    <xf numFmtId="0" fontId="35" fillId="0" borderId="0" xfId="234" applyFont="1" applyAlignment="1" applyProtection="1">
      <alignment horizontal="justify" vertical="top" wrapText="1"/>
    </xf>
    <xf numFmtId="49" fontId="18" fillId="0" borderId="0" xfId="162" applyNumberFormat="1" applyFont="1" applyAlignment="1" applyProtection="1">
      <alignment horizontal="right" vertical="top" wrapText="1"/>
    </xf>
    <xf numFmtId="4" fontId="18" fillId="0" borderId="0" xfId="162" applyNumberFormat="1" applyFont="1" applyAlignment="1" applyProtection="1">
      <alignment horizontal="right" vertical="top" wrapText="1"/>
    </xf>
    <xf numFmtId="0" fontId="18" fillId="0" borderId="0" xfId="162" applyFont="1" applyAlignment="1" applyProtection="1">
      <alignment horizontal="justify" vertical="top" wrapText="1"/>
    </xf>
    <xf numFmtId="0" fontId="18" fillId="0" borderId="0" xfId="183" quotePrefix="1" applyFont="1" applyAlignment="1" applyProtection="1">
      <alignment horizontal="justify" vertical="top" wrapText="1"/>
    </xf>
    <xf numFmtId="0" fontId="18" fillId="0" borderId="0" xfId="183" quotePrefix="1" applyFont="1" applyFill="1" applyAlignment="1" applyProtection="1">
      <alignment horizontal="justify" vertical="top" wrapText="1"/>
    </xf>
    <xf numFmtId="0" fontId="18" fillId="0" borderId="0" xfId="222" applyFont="1" applyAlignment="1" applyProtection="1">
      <alignment vertical="top" wrapText="1"/>
    </xf>
    <xf numFmtId="4" fontId="25" fillId="0" borderId="0" xfId="98" applyNumberFormat="1" applyFont="1" applyAlignment="1" applyProtection="1">
      <alignment horizontal="right" shrinkToFit="1"/>
    </xf>
    <xf numFmtId="4" fontId="25" fillId="0" borderId="0" xfId="98" applyNumberFormat="1" applyFont="1" applyAlignment="1" applyProtection="1">
      <alignment horizontal="right" shrinkToFit="1"/>
      <protection locked="0"/>
    </xf>
    <xf numFmtId="49" fontId="18" fillId="0" borderId="0" xfId="162" applyNumberFormat="1" applyFont="1" applyFill="1" applyAlignment="1" applyProtection="1">
      <alignment horizontal="right" vertical="top" wrapText="1"/>
    </xf>
    <xf numFmtId="0" fontId="18" fillId="0" borderId="0" xfId="162" applyFont="1" applyFill="1" applyAlignment="1" applyProtection="1">
      <alignment horizontal="justify" vertical="top" wrapText="1"/>
    </xf>
    <xf numFmtId="4" fontId="18" fillId="0" borderId="0" xfId="162" applyNumberFormat="1" applyFont="1" applyFill="1" applyAlignment="1" applyProtection="1">
      <alignment horizontal="right" vertical="top" wrapText="1"/>
    </xf>
    <xf numFmtId="4" fontId="18" fillId="0" borderId="0" xfId="162" quotePrefix="1" applyNumberFormat="1" applyFont="1" applyAlignment="1" applyProtection="1">
      <alignment horizontal="right" vertical="top" wrapText="1"/>
    </xf>
    <xf numFmtId="0" fontId="18" fillId="0" borderId="0" xfId="162" applyFont="1" applyAlignment="1" applyProtection="1">
      <alignment vertical="top" wrapText="1"/>
    </xf>
    <xf numFmtId="0" fontId="18" fillId="0" borderId="0" xfId="162" applyFont="1" applyAlignment="1" applyProtection="1">
      <alignment horizontal="right" vertical="top" wrapText="1"/>
    </xf>
    <xf numFmtId="49" fontId="18" fillId="0" borderId="0" xfId="159" applyNumberFormat="1" applyFont="1" applyAlignment="1" applyProtection="1">
      <alignment vertical="top"/>
    </xf>
    <xf numFmtId="49" fontId="18" fillId="0" borderId="0" xfId="159" applyNumberFormat="1" applyFont="1" applyFill="1" applyAlignment="1">
      <alignment horizontal="right" vertical="top"/>
    </xf>
    <xf numFmtId="4" fontId="18" fillId="0" borderId="0" xfId="159" applyNumberFormat="1" applyFont="1" applyAlignment="1">
      <alignment horizontal="right" shrinkToFit="1"/>
    </xf>
    <xf numFmtId="0" fontId="18" fillId="0" borderId="0" xfId="162" applyFont="1"/>
    <xf numFmtId="49" fontId="18" fillId="0" borderId="0" xfId="159" applyNumberFormat="1" applyFont="1" applyAlignment="1">
      <alignment horizontal="right" vertical="top"/>
    </xf>
    <xf numFmtId="0" fontId="18" fillId="0" borderId="0" xfId="159" applyFont="1" applyAlignment="1">
      <alignment horizontal="justify" vertical="top"/>
    </xf>
    <xf numFmtId="4" fontId="18" fillId="0" borderId="0" xfId="159" applyNumberFormat="1" applyFont="1" applyAlignment="1">
      <alignment horizontal="right" vertical="top" shrinkToFit="1"/>
    </xf>
    <xf numFmtId="4" fontId="18" fillId="0" borderId="0" xfId="159" applyNumberFormat="1" applyFont="1" applyAlignment="1" applyProtection="1">
      <alignment horizontal="right" vertical="top" shrinkToFit="1"/>
      <protection locked="0"/>
    </xf>
    <xf numFmtId="49" fontId="18" fillId="0" borderId="0" xfId="159" applyNumberFormat="1" applyFont="1" applyAlignment="1">
      <alignment horizontal="right" vertical="top" wrapText="1"/>
    </xf>
    <xf numFmtId="0" fontId="18" fillId="0" borderId="0" xfId="159" applyFont="1" applyAlignment="1">
      <alignment horizontal="left" vertical="top"/>
    </xf>
    <xf numFmtId="4" fontId="18" fillId="0" borderId="0" xfId="159" applyNumberFormat="1" applyFont="1" applyAlignment="1">
      <alignment horizontal="right"/>
    </xf>
    <xf numFmtId="0" fontId="18" fillId="0" borderId="0" xfId="299" applyFont="1" applyAlignment="1">
      <alignment horizontal="justify" vertical="top" wrapText="1"/>
    </xf>
    <xf numFmtId="4" fontId="18" fillId="0" borderId="0" xfId="94" applyNumberFormat="1" applyFont="1" applyAlignment="1">
      <alignment horizontal="right" shrinkToFit="1"/>
    </xf>
    <xf numFmtId="0" fontId="18" fillId="0" borderId="0" xfId="159" applyFont="1" applyAlignment="1">
      <alignment horizontal="justify" vertical="top" wrapText="1"/>
    </xf>
    <xf numFmtId="4" fontId="18" fillId="0" borderId="0" xfId="159" applyNumberFormat="1" applyFont="1" applyAlignment="1" applyProtection="1">
      <alignment horizontal="right" shrinkToFit="1"/>
      <protection locked="0"/>
    </xf>
    <xf numFmtId="49" fontId="18" fillId="0" borderId="0" xfId="159" applyNumberFormat="1" applyFont="1" applyAlignment="1">
      <alignment horizontal="justify" vertical="top"/>
    </xf>
    <xf numFmtId="49" fontId="17" fillId="0" borderId="0" xfId="0" applyNumberFormat="1" applyFont="1" applyAlignment="1">
      <alignment horizontal="right"/>
    </xf>
    <xf numFmtId="0" fontId="18" fillId="0" borderId="0" xfId="0" applyFont="1" applyAlignment="1">
      <alignment vertical="center" wrapText="1"/>
    </xf>
    <xf numFmtId="0" fontId="25" fillId="0" borderId="0" xfId="162" applyFont="1" applyAlignment="1">
      <alignment vertical="top"/>
    </xf>
    <xf numFmtId="0" fontId="140" fillId="0" borderId="0" xfId="0" applyFont="1" applyAlignment="1">
      <alignment vertical="top" wrapText="1"/>
    </xf>
    <xf numFmtId="0" fontId="83" fillId="25" borderId="0" xfId="153" applyFont="1" applyAlignment="1">
      <alignment vertical="top" wrapText="1"/>
    </xf>
    <xf numFmtId="0" fontId="17" fillId="0" borderId="0" xfId="0" applyFont="1" applyAlignment="1">
      <alignment horizontal="right" vertical="top" wrapText="1"/>
    </xf>
    <xf numFmtId="4" fontId="17" fillId="0" borderId="0" xfId="0" applyNumberFormat="1" applyFont="1" applyAlignment="1">
      <alignment horizontal="right" vertical="top" wrapText="1"/>
    </xf>
    <xf numFmtId="0" fontId="83" fillId="32" borderId="0" xfId="162" applyFont="1" applyFill="1" applyAlignment="1">
      <alignment vertical="top"/>
    </xf>
    <xf numFmtId="0" fontId="25" fillId="0" borderId="0" xfId="0" applyFont="1" applyAlignment="1">
      <alignment vertical="top" wrapText="1"/>
    </xf>
    <xf numFmtId="0" fontId="25" fillId="0" borderId="0" xfId="0" applyFont="1" applyAlignment="1">
      <alignment vertical="top"/>
    </xf>
    <xf numFmtId="16" fontId="25" fillId="0" borderId="0" xfId="0" quotePrefix="1" applyNumberFormat="1" applyFont="1" applyAlignment="1">
      <alignment horizontal="right" vertical="top"/>
    </xf>
    <xf numFmtId="4" fontId="25" fillId="0" borderId="0" xfId="0" applyNumberFormat="1" applyFont="1" applyAlignment="1">
      <alignment horizontal="right"/>
    </xf>
    <xf numFmtId="0" fontId="83" fillId="0" borderId="0" xfId="162" applyFont="1"/>
    <xf numFmtId="4" fontId="18" fillId="0" borderId="0" xfId="0" applyNumberFormat="1" applyFont="1" applyAlignment="1"/>
    <xf numFmtId="0" fontId="36" fillId="0" borderId="0" xfId="0" applyFont="1" applyAlignment="1"/>
    <xf numFmtId="0" fontId="18" fillId="0" borderId="0" xfId="0" applyFont="1" applyAlignment="1" applyProtection="1">
      <alignment horizontal="justify" vertical="top" wrapText="1"/>
    </xf>
    <xf numFmtId="0" fontId="18" fillId="0" borderId="0" xfId="183" quotePrefix="1" applyAlignment="1">
      <alignment horizontal="justify" vertical="top" wrapText="1"/>
    </xf>
    <xf numFmtId="0" fontId="18" fillId="0" borderId="0" xfId="0" applyFont="1" applyAlignment="1">
      <alignment horizontal="justify" vertical="top" wrapText="1"/>
    </xf>
    <xf numFmtId="0" fontId="18" fillId="0" borderId="0" xfId="0" quotePrefix="1" applyFont="1" applyAlignment="1">
      <alignment horizontal="justify" vertical="top" wrapText="1"/>
    </xf>
    <xf numFmtId="49" fontId="18" fillId="0" borderId="0" xfId="162" applyNumberFormat="1" applyAlignment="1">
      <alignment horizontal="right" vertical="top" wrapText="1"/>
    </xf>
    <xf numFmtId="0" fontId="18" fillId="0" borderId="0" xfId="197" quotePrefix="1" applyFont="1" applyAlignment="1">
      <alignment horizontal="left" vertical="top" wrapText="1"/>
    </xf>
    <xf numFmtId="0" fontId="55" fillId="0" borderId="0" xfId="162" applyFont="1" applyAlignment="1">
      <alignment horizontal="right" vertical="top" wrapText="1"/>
    </xf>
    <xf numFmtId="4" fontId="18" fillId="0" borderId="0" xfId="162" applyNumberFormat="1" applyAlignment="1">
      <alignment horizontal="right" vertical="top" wrapText="1"/>
    </xf>
    <xf numFmtId="173" fontId="18" fillId="0" borderId="0" xfId="162" applyNumberFormat="1" applyAlignment="1" applyProtection="1">
      <alignment horizontal="right" vertical="top" wrapText="1"/>
      <protection locked="0"/>
    </xf>
    <xf numFmtId="0" fontId="18" fillId="0" borderId="0" xfId="162" applyAlignment="1">
      <alignment horizontal="justify" vertical="top" wrapText="1"/>
    </xf>
    <xf numFmtId="4" fontId="18" fillId="0" borderId="0" xfId="0" applyNumberFormat="1" applyFont="1" applyAlignment="1">
      <alignment horizontal="right" vertical="justify" wrapText="1"/>
    </xf>
    <xf numFmtId="0" fontId="18" fillId="0" borderId="0" xfId="162" applyProtection="1">
      <protection locked="0"/>
    </xf>
    <xf numFmtId="0" fontId="18" fillId="0" borderId="0" xfId="0" applyFont="1" applyAlignment="1" applyProtection="1">
      <alignment horizontal="justify" vertical="top" wrapText="1"/>
    </xf>
    <xf numFmtId="4" fontId="18" fillId="0" borderId="0" xfId="0" quotePrefix="1" applyNumberFormat="1" applyFont="1" applyAlignment="1">
      <alignment horizontal="justify" vertical="top" wrapText="1"/>
    </xf>
    <xf numFmtId="4" fontId="18" fillId="0" borderId="0" xfId="0" applyNumberFormat="1" applyFont="1" applyFill="1" applyAlignment="1">
      <alignment horizontal="justify" vertical="top" wrapText="1"/>
    </xf>
    <xf numFmtId="0" fontId="18" fillId="0" borderId="0" xfId="197" applyFont="1" applyFill="1" applyAlignment="1">
      <alignment horizontal="justify" vertical="top" wrapText="1"/>
    </xf>
    <xf numFmtId="4" fontId="18" fillId="0" borderId="0" xfId="197" applyNumberFormat="1" applyFont="1" applyAlignment="1">
      <alignment horizontal="right"/>
    </xf>
    <xf numFmtId="4" fontId="18" fillId="0" borderId="0" xfId="197" applyNumberFormat="1" applyFont="1" applyAlignment="1">
      <alignment horizontal="center"/>
    </xf>
    <xf numFmtId="49" fontId="18" fillId="0" borderId="0" xfId="197" applyNumberFormat="1" applyFont="1" applyAlignment="1">
      <alignment horizontal="right" vertical="top"/>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4" fontId="18" fillId="0" borderId="0" xfId="281" applyNumberFormat="1" applyFont="1" applyAlignment="1">
      <alignment horizontal="center"/>
    </xf>
    <xf numFmtId="0" fontId="18" fillId="0" borderId="0" xfId="0" applyFont="1" applyAlignment="1">
      <alignment horizontal="justify" vertical="top" wrapText="1"/>
    </xf>
    <xf numFmtId="0" fontId="18" fillId="0" borderId="0" xfId="0" applyFont="1" applyAlignment="1" applyProtection="1">
      <alignment horizontal="justify" vertical="top" wrapText="1"/>
    </xf>
    <xf numFmtId="173" fontId="18" fillId="0" borderId="0" xfId="162" applyNumberFormat="1" applyAlignment="1">
      <alignment horizontal="right" vertical="top" wrapText="1"/>
    </xf>
    <xf numFmtId="168" fontId="35" fillId="0" borderId="0" xfId="0" applyNumberFormat="1" applyFont="1" applyAlignment="1">
      <alignment horizontal="right" vertical="top" wrapText="1"/>
    </xf>
    <xf numFmtId="0" fontId="18" fillId="0" borderId="0" xfId="197" quotePrefix="1" applyFont="1" applyAlignment="1">
      <alignment horizontal="justify" vertical="top" wrapText="1"/>
    </xf>
    <xf numFmtId="0" fontId="18" fillId="0" borderId="0" xfId="0" applyFont="1" applyAlignment="1">
      <alignment horizontal="justify" vertical="top" wrapText="1"/>
    </xf>
    <xf numFmtId="168" fontId="35" fillId="0" borderId="14" xfId="0" applyNumberFormat="1" applyFont="1" applyFill="1" applyBorder="1" applyAlignment="1" applyProtection="1">
      <alignment horizontal="right" vertical="top" wrapText="1"/>
    </xf>
    <xf numFmtId="4" fontId="55" fillId="0" borderId="0" xfId="162" applyNumberFormat="1" applyFont="1" applyFill="1" applyAlignment="1" applyProtection="1">
      <alignment horizontal="right" vertical="top" wrapText="1"/>
    </xf>
    <xf numFmtId="4" fontId="18" fillId="0" borderId="0" xfId="162" applyNumberFormat="1" applyFont="1" applyFill="1" applyAlignment="1" applyProtection="1">
      <alignment horizontal="justify" vertical="top" wrapText="1"/>
    </xf>
    <xf numFmtId="49" fontId="18" fillId="0" borderId="0" xfId="197" applyNumberFormat="1" applyFont="1" applyFill="1" applyAlignment="1" applyProtection="1">
      <alignment horizontal="right" vertical="top"/>
    </xf>
    <xf numFmtId="4" fontId="18" fillId="0" borderId="0" xfId="197" applyNumberFormat="1" applyFont="1" applyFill="1" applyAlignment="1" applyProtection="1">
      <alignment horizontal="center"/>
    </xf>
    <xf numFmtId="4" fontId="18" fillId="0" borderId="0" xfId="197" applyNumberFormat="1" applyFont="1" applyFill="1" applyAlignment="1" applyProtection="1">
      <alignment horizontal="right"/>
    </xf>
    <xf numFmtId="0" fontId="18" fillId="0" borderId="0" xfId="275" applyFont="1" applyFill="1" applyProtection="1"/>
    <xf numFmtId="0" fontId="18" fillId="0" borderId="0" xfId="275" applyFont="1" applyFill="1" applyAlignment="1" applyProtection="1">
      <alignment horizontal="right"/>
    </xf>
    <xf numFmtId="174" fontId="25" fillId="0" borderId="0" xfId="0" applyNumberFormat="1" applyFont="1" applyFill="1" applyAlignment="1" applyProtection="1">
      <alignment horizontal="center" vertical="top" wrapText="1"/>
    </xf>
    <xf numFmtId="4" fontId="25" fillId="0" borderId="0" xfId="0" applyNumberFormat="1" applyFont="1" applyFill="1" applyAlignment="1" applyProtection="1">
      <alignment horizontal="right" shrinkToFit="1"/>
    </xf>
    <xf numFmtId="4" fontId="25" fillId="0" borderId="0" xfId="98" applyNumberFormat="1" applyFont="1" applyFill="1" applyAlignment="1" applyProtection="1">
      <alignment horizontal="right" shrinkToFit="1"/>
    </xf>
    <xf numFmtId="4" fontId="25" fillId="0" borderId="0" xfId="98" applyNumberFormat="1" applyFont="1" applyFill="1" applyAlignment="1" applyProtection="1">
      <alignment horizontal="right" shrinkToFit="1"/>
      <protection locked="0"/>
    </xf>
    <xf numFmtId="0" fontId="18" fillId="0" borderId="0" xfId="0" applyFont="1" applyFill="1" applyAlignment="1" applyProtection="1"/>
    <xf numFmtId="49" fontId="35" fillId="0" borderId="14" xfId="0" applyNumberFormat="1" applyFont="1" applyFill="1" applyBorder="1" applyAlignment="1" applyProtection="1">
      <alignment horizontal="right" vertical="top"/>
    </xf>
    <xf numFmtId="0" fontId="35" fillId="0" borderId="13" xfId="0" applyFont="1" applyFill="1" applyBorder="1" applyAlignment="1" applyProtection="1">
      <alignment horizontal="justify" vertical="top" wrapText="1"/>
    </xf>
    <xf numFmtId="4" fontId="18" fillId="0" borderId="13" xfId="0" applyNumberFormat="1" applyFont="1" applyFill="1" applyBorder="1" applyAlignment="1" applyProtection="1">
      <alignment horizontal="right" vertical="top"/>
    </xf>
    <xf numFmtId="0" fontId="18" fillId="0" borderId="0" xfId="0" applyFont="1" applyFill="1" applyAlignment="1" applyProtection="1">
      <alignment horizontal="right"/>
    </xf>
    <xf numFmtId="4" fontId="35" fillId="0" borderId="0" xfId="0" applyNumberFormat="1" applyFont="1" applyFill="1" applyAlignment="1" applyProtection="1">
      <alignment horizontal="right"/>
    </xf>
    <xf numFmtId="0" fontId="18" fillId="0" borderId="0" xfId="0" applyFont="1" applyFill="1" applyAlignment="1" applyProtection="1">
      <alignment horizontal="center"/>
    </xf>
    <xf numFmtId="0" fontId="56" fillId="0" borderId="0" xfId="162" applyFont="1" applyAlignment="1">
      <alignment horizontal="right" vertical="top" wrapText="1"/>
    </xf>
    <xf numFmtId="4" fontId="55" fillId="0" borderId="0" xfId="162" applyNumberFormat="1" applyFont="1" applyAlignment="1">
      <alignment horizontal="right" vertical="top" wrapText="1"/>
    </xf>
    <xf numFmtId="4" fontId="18" fillId="0" borderId="0" xfId="162" applyNumberFormat="1" applyFill="1" applyAlignment="1">
      <alignment horizontal="right" vertical="top" wrapText="1"/>
    </xf>
    <xf numFmtId="4" fontId="35" fillId="0" borderId="0" xfId="0" applyNumberFormat="1" applyFont="1" applyFill="1" applyAlignment="1">
      <alignment horizontal="right" vertical="top" wrapText="1"/>
    </xf>
    <xf numFmtId="4" fontId="18" fillId="0" borderId="0" xfId="162" quotePrefix="1" applyNumberFormat="1" applyAlignment="1">
      <alignment horizontal="right" vertical="top" wrapText="1"/>
    </xf>
    <xf numFmtId="0" fontId="18" fillId="0" borderId="0" xfId="0" quotePrefix="1" applyFont="1" applyAlignment="1">
      <alignment horizontal="left" vertical="top" wrapText="1"/>
    </xf>
    <xf numFmtId="168" fontId="18" fillId="0" borderId="0" xfId="0" applyNumberFormat="1" applyFont="1" applyAlignment="1">
      <alignment horizontal="right" vertical="top" wrapText="1"/>
    </xf>
    <xf numFmtId="4" fontId="18" fillId="0" borderId="0" xfId="197" applyNumberFormat="1" applyFont="1" applyFill="1" applyAlignment="1">
      <alignment horizontal="right"/>
    </xf>
    <xf numFmtId="4" fontId="55" fillId="27" borderId="16" xfId="0" applyNumberFormat="1" applyFont="1" applyFill="1" applyBorder="1" applyProtection="1">
      <alignment horizontal="justify" vertical="justify" wrapText="1"/>
    </xf>
    <xf numFmtId="0" fontId="18" fillId="0" borderId="0" xfId="159" quotePrefix="1" applyAlignment="1">
      <alignment horizontal="justify" vertical="top" wrapText="1"/>
    </xf>
    <xf numFmtId="0" fontId="18" fillId="0" borderId="0" xfId="0" applyFont="1" applyFill="1" applyBorder="1" applyAlignment="1" applyProtection="1">
      <alignment horizontal="right"/>
    </xf>
    <xf numFmtId="0" fontId="35" fillId="0" borderId="0" xfId="0" applyFont="1" applyFill="1" applyBorder="1" applyAlignment="1" applyProtection="1">
      <alignment horizontal="left" vertical="top" wrapText="1"/>
    </xf>
    <xf numFmtId="0" fontId="35" fillId="0" borderId="0" xfId="0" applyFont="1" applyFill="1" applyBorder="1" applyAlignment="1" applyProtection="1">
      <alignment horizontal="right" vertical="top" wrapText="1"/>
    </xf>
    <xf numFmtId="4" fontId="35" fillId="0" borderId="0" xfId="0" applyNumberFormat="1" applyFont="1" applyFill="1" applyBorder="1" applyAlignment="1" applyProtection="1">
      <alignment horizontal="right" vertical="top" wrapText="1"/>
    </xf>
    <xf numFmtId="0" fontId="18" fillId="0" borderId="0" xfId="159" quotePrefix="1" applyFill="1" applyAlignment="1">
      <alignment horizontal="justify" vertical="top" wrapText="1"/>
    </xf>
    <xf numFmtId="0" fontId="117" fillId="0" borderId="0" xfId="197" applyFont="1" applyAlignment="1">
      <alignment horizontal="justify" vertical="top" wrapText="1"/>
    </xf>
    <xf numFmtId="0" fontId="118" fillId="0" borderId="0" xfId="0" applyFont="1" applyAlignment="1">
      <alignment horizontal="right" vertical="top" wrapText="1"/>
    </xf>
    <xf numFmtId="4" fontId="118" fillId="0" borderId="0" xfId="0" applyNumberFormat="1" applyFont="1" applyAlignment="1">
      <alignment horizontal="right" vertical="top" wrapText="1"/>
    </xf>
    <xf numFmtId="4" fontId="117" fillId="0" borderId="0" xfId="0" applyNumberFormat="1" applyFont="1" applyAlignment="1">
      <alignment horizontal="right" vertical="top" wrapText="1"/>
    </xf>
    <xf numFmtId="0" fontId="117" fillId="0" borderId="0" xfId="162" applyFont="1" applyAlignment="1">
      <alignment horizontal="justify" vertical="top" wrapText="1"/>
    </xf>
    <xf numFmtId="0" fontId="117" fillId="0" borderId="0" xfId="0" applyFont="1" applyAlignment="1">
      <alignment horizontal="justify" vertical="top" wrapText="1"/>
    </xf>
    <xf numFmtId="0" fontId="117" fillId="0" borderId="0" xfId="0" applyFont="1" applyAlignment="1">
      <alignment vertical="top" wrapText="1"/>
    </xf>
    <xf numFmtId="0" fontId="117" fillId="0" borderId="0" xfId="197" quotePrefix="1" applyFont="1" applyAlignment="1">
      <alignment horizontal="justify" vertical="top" wrapText="1"/>
    </xf>
    <xf numFmtId="4" fontId="117" fillId="0" borderId="0" xfId="197" applyNumberFormat="1" applyFont="1" applyAlignment="1">
      <alignment horizontal="right" vertical="top"/>
    </xf>
    <xf numFmtId="4" fontId="55" fillId="0" borderId="16" xfId="0" applyNumberFormat="1" applyFont="1" applyFill="1" applyBorder="1" applyProtection="1">
      <alignment horizontal="justify" vertical="justify" wrapText="1"/>
    </xf>
    <xf numFmtId="0" fontId="117" fillId="0" borderId="0" xfId="0" applyFont="1" applyAlignment="1">
      <alignment horizontal="justify" vertical="top"/>
    </xf>
    <xf numFmtId="0" fontId="18" fillId="0" borderId="0" xfId="0" quotePrefix="1" applyFont="1" applyFill="1" applyAlignment="1" applyProtection="1">
      <alignment horizontal="justify" wrapText="1"/>
    </xf>
    <xf numFmtId="0" fontId="55" fillId="0" borderId="0" xfId="162" applyFont="1" applyFill="1" applyAlignment="1" applyProtection="1">
      <alignment horizontal="right" vertical="top" wrapText="1"/>
    </xf>
    <xf numFmtId="0" fontId="18" fillId="0" borderId="0" xfId="162" applyFont="1" applyFill="1" applyAlignment="1" applyProtection="1">
      <alignment horizontal="right" vertical="top" wrapText="1"/>
    </xf>
    <xf numFmtId="49" fontId="18" fillId="0" borderId="0" xfId="162" applyNumberFormat="1" applyFill="1" applyAlignment="1">
      <alignment horizontal="right" vertical="top" wrapText="1"/>
    </xf>
    <xf numFmtId="0" fontId="18" fillId="0" borderId="0" xfId="0" applyFont="1" applyFill="1" applyAlignment="1" applyProtection="1">
      <alignment horizontal="justify" vertical="top"/>
    </xf>
    <xf numFmtId="0" fontId="18" fillId="0" borderId="0" xfId="197" applyFont="1" applyFill="1" applyAlignment="1">
      <alignment horizontal="right" vertical="top" wrapText="1"/>
    </xf>
    <xf numFmtId="168" fontId="118" fillId="0" borderId="0" xfId="0" applyNumberFormat="1" applyFont="1" applyFill="1" applyAlignment="1">
      <alignment horizontal="right" vertical="top" wrapText="1"/>
    </xf>
    <xf numFmtId="49" fontId="117" fillId="0" borderId="0" xfId="162" applyNumberFormat="1" applyFont="1" applyFill="1" applyAlignment="1">
      <alignment horizontal="right" vertical="top" wrapText="1"/>
    </xf>
    <xf numFmtId="4" fontId="55" fillId="0" borderId="0" xfId="0" applyNumberFormat="1" applyFont="1" applyFill="1" applyBorder="1" applyProtection="1">
      <alignment horizontal="justify" vertical="justify" wrapText="1"/>
    </xf>
    <xf numFmtId="49" fontId="18" fillId="0" borderId="0" xfId="159" applyNumberFormat="1" applyFont="1" applyFill="1" applyAlignment="1" applyProtection="1">
      <alignment horizontal="right" vertical="top" wrapText="1"/>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0" fontId="18" fillId="0" borderId="0" xfId="0" applyFont="1" applyAlignment="1">
      <alignment horizontal="justify" vertical="top" wrapText="1"/>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4" fontId="18" fillId="0" borderId="0" xfId="0" applyNumberFormat="1" applyFont="1" applyFill="1" applyAlignment="1">
      <alignment horizontal="right" vertical="justify" wrapText="1"/>
    </xf>
    <xf numFmtId="0" fontId="18" fillId="0" borderId="0" xfId="0" quotePrefix="1" applyFont="1" applyFill="1" applyAlignment="1">
      <alignment horizontal="justify" vertical="top" wrapText="1"/>
    </xf>
    <xf numFmtId="0" fontId="18" fillId="0" borderId="0" xfId="0" applyFont="1" applyAlignment="1">
      <alignment horizontal="justify" vertical="top" wrapText="1"/>
    </xf>
    <xf numFmtId="174" fontId="18" fillId="0" borderId="0" xfId="0" applyNumberFormat="1" applyFont="1" applyFill="1" applyAlignment="1" applyProtection="1">
      <alignment horizontal="center" vertical="top" wrapText="1"/>
    </xf>
    <xf numFmtId="4" fontId="18" fillId="0" borderId="0" xfId="0" quotePrefix="1" applyNumberFormat="1" applyFont="1" applyAlignment="1">
      <alignment horizontal="right" wrapText="1"/>
    </xf>
    <xf numFmtId="0" fontId="18" fillId="0" borderId="0" xfId="0" applyFont="1" applyFill="1" applyAlignment="1" applyProtection="1">
      <alignment horizontal="justify"/>
    </xf>
    <xf numFmtId="0" fontId="18" fillId="0" borderId="0" xfId="0" quotePrefix="1" applyFont="1" applyFill="1" applyAlignment="1">
      <alignment horizontal="left" vertical="top" wrapText="1"/>
    </xf>
    <xf numFmtId="0" fontId="18" fillId="0" borderId="0" xfId="0" applyFont="1" applyFill="1" applyAlignment="1">
      <alignment horizontal="left" vertical="top" wrapText="1"/>
    </xf>
    <xf numFmtId="0" fontId="18" fillId="0" borderId="0" xfId="197" quotePrefix="1" applyFont="1" applyFill="1" applyAlignment="1">
      <alignment horizontal="justify" vertical="top" wrapText="1"/>
    </xf>
    <xf numFmtId="0" fontId="35" fillId="0" borderId="0" xfId="0" quotePrefix="1" applyFont="1" applyAlignment="1">
      <alignment horizontal="left" vertical="top" wrapText="1"/>
    </xf>
    <xf numFmtId="4" fontId="55" fillId="0" borderId="0" xfId="162" applyNumberFormat="1" applyFont="1" applyAlignment="1" applyProtection="1">
      <alignment horizontal="right" vertical="top" wrapText="1"/>
      <protection locked="0"/>
    </xf>
    <xf numFmtId="4" fontId="18" fillId="0" borderId="0" xfId="233" applyNumberFormat="1" applyFont="1" applyAlignment="1" applyProtection="1">
      <alignment horizontal="justify" vertical="top" wrapText="1"/>
      <protection locked="0"/>
    </xf>
    <xf numFmtId="0" fontId="0" fillId="0" borderId="0" xfId="0" applyAlignment="1" applyProtection="1">
      <protection locked="0"/>
    </xf>
    <xf numFmtId="0" fontId="18" fillId="0" borderId="0" xfId="159" applyProtection="1">
      <protection locked="0"/>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0" fontId="35" fillId="0" borderId="13" xfId="0" applyFont="1" applyBorder="1" applyAlignment="1" applyProtection="1">
      <alignment horizontal="justify" vertical="top" wrapText="1"/>
    </xf>
    <xf numFmtId="0" fontId="35" fillId="0" borderId="13" xfId="0" applyFont="1" applyBorder="1" applyAlignment="1">
      <alignment horizontal="justify" vertical="top" wrapText="1"/>
    </xf>
    <xf numFmtId="0" fontId="18" fillId="0" borderId="0" xfId="0" applyFont="1" applyAlignment="1">
      <alignment horizontal="justify" vertical="top" wrapText="1"/>
    </xf>
    <xf numFmtId="4" fontId="18" fillId="0" borderId="0" xfId="0" applyNumberFormat="1" applyFont="1" applyBorder="1" applyAlignment="1" applyProtection="1">
      <alignment horizontal="right" vertical="top"/>
    </xf>
    <xf numFmtId="168" fontId="35" fillId="0" borderId="14" xfId="0" applyNumberFormat="1" applyFont="1" applyBorder="1" applyAlignment="1">
      <alignment horizontal="right" vertical="top" wrapText="1"/>
    </xf>
    <xf numFmtId="49" fontId="35" fillId="0" borderId="0" xfId="197" applyNumberFormat="1" applyFont="1" applyAlignment="1">
      <alignment horizontal="right" vertical="top"/>
    </xf>
    <xf numFmtId="4" fontId="119" fillId="0" borderId="0" xfId="197" applyNumberFormat="1" applyFont="1" applyAlignment="1">
      <alignment horizontal="center" wrapText="1"/>
    </xf>
    <xf numFmtId="4" fontId="119" fillId="0" borderId="0" xfId="197" applyNumberFormat="1" applyFont="1" applyAlignment="1">
      <alignment horizontal="right" wrapText="1"/>
    </xf>
    <xf numFmtId="2" fontId="35" fillId="0" borderId="0" xfId="197" quotePrefix="1" applyNumberFormat="1" applyFont="1" applyAlignment="1">
      <alignment horizontal="left" vertical="top" wrapText="1"/>
    </xf>
    <xf numFmtId="49" fontId="18" fillId="0" borderId="14" xfId="0" applyNumberFormat="1" applyFont="1" applyBorder="1" applyAlignment="1">
      <alignment horizontal="right" vertical="top"/>
    </xf>
    <xf numFmtId="4" fontId="35" fillId="0" borderId="0" xfId="162" applyNumberFormat="1" applyFont="1" applyAlignment="1">
      <alignment horizontal="left" vertical="top" wrapText="1"/>
    </xf>
    <xf numFmtId="0" fontId="18" fillId="0" borderId="0" xfId="0" applyFont="1" applyFill="1" applyAlignment="1">
      <alignment horizontal="right" vertical="top"/>
    </xf>
    <xf numFmtId="0" fontId="35" fillId="0" borderId="0" xfId="0" quotePrefix="1" applyFont="1" applyAlignment="1">
      <alignment horizontal="justify" vertical="top" wrapText="1"/>
    </xf>
    <xf numFmtId="0" fontId="35" fillId="0" borderId="0" xfId="197" quotePrefix="1" applyFont="1" applyAlignment="1">
      <alignment horizontal="left" vertical="top" wrapText="1"/>
    </xf>
    <xf numFmtId="0" fontId="35" fillId="0" borderId="0" xfId="0" applyFont="1" applyAlignment="1" applyProtection="1">
      <alignment horizontal="justify" vertical="top" wrapText="1"/>
      <protection locked="0"/>
    </xf>
    <xf numFmtId="4" fontId="55" fillId="27" borderId="17" xfId="0" applyNumberFormat="1" applyFont="1" applyFill="1" applyBorder="1" applyAlignment="1">
      <alignment horizontal="right" vertical="justify"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18" fillId="0" borderId="0" xfId="0" applyFont="1" applyAlignment="1">
      <alignment horizontal="justify" vertical="top" wrapText="1"/>
    </xf>
    <xf numFmtId="0" fontId="18" fillId="0" borderId="0" xfId="0" applyFont="1" applyAlignment="1" applyProtection="1">
      <alignment horizontal="justify" vertical="top" wrapText="1"/>
    </xf>
    <xf numFmtId="3" fontId="18" fillId="0" borderId="0" xfId="0" applyNumberFormat="1" applyFont="1" applyAlignment="1">
      <alignment horizontal="center" wrapText="1"/>
    </xf>
    <xf numFmtId="182" fontId="36" fillId="0" borderId="0" xfId="0" applyNumberFormat="1" applyFont="1" applyAlignment="1">
      <alignment wrapText="1"/>
    </xf>
    <xf numFmtId="182" fontId="18" fillId="0" borderId="0" xfId="0" applyNumberFormat="1" applyFont="1" applyAlignment="1" applyProtection="1">
      <alignment wrapText="1"/>
      <protection locked="0"/>
    </xf>
    <xf numFmtId="49" fontId="35" fillId="0" borderId="0" xfId="0" applyNumberFormat="1" applyFont="1" applyAlignment="1">
      <alignment horizontal="justify" vertical="top" wrapText="1"/>
    </xf>
    <xf numFmtId="0" fontId="117" fillId="0" borderId="0" xfId="0" applyFont="1" applyAlignment="1">
      <alignment horizontal="right" vertical="justify" wrapText="1"/>
    </xf>
    <xf numFmtId="0" fontId="117" fillId="0" borderId="14" xfId="0" applyFont="1" applyBorder="1" applyAlignment="1">
      <alignment horizontal="right" vertical="justify" wrapText="1"/>
    </xf>
    <xf numFmtId="0" fontId="118" fillId="0" borderId="13" xfId="0" applyFont="1" applyBorder="1" applyAlignment="1">
      <alignment horizontal="left" vertical="justify" wrapText="1"/>
    </xf>
    <xf numFmtId="0" fontId="36" fillId="0" borderId="0" xfId="0" applyFont="1" applyAlignment="1">
      <alignment horizontal="center" vertical="top" wrapText="1"/>
    </xf>
    <xf numFmtId="0" fontId="117" fillId="0" borderId="0" xfId="0" applyFont="1" applyAlignment="1">
      <alignment horizontal="left" vertical="center"/>
    </xf>
    <xf numFmtId="4" fontId="0" fillId="0" borderId="0" xfId="0" applyNumberFormat="1" applyAlignment="1">
      <alignment horizontal="right" wrapText="1"/>
    </xf>
    <xf numFmtId="4" fontId="18" fillId="0" borderId="0" xfId="159" applyNumberFormat="1" applyAlignment="1" applyProtection="1">
      <alignment horizontal="right" shrinkToFit="1"/>
      <protection locked="0"/>
    </xf>
    <xf numFmtId="4" fontId="36" fillId="0" borderId="0" xfId="0" applyNumberFormat="1" applyFont="1" applyAlignment="1">
      <alignment horizontal="right" wrapText="1"/>
    </xf>
    <xf numFmtId="4" fontId="36" fillId="0" borderId="0" xfId="0" applyNumberFormat="1" applyFont="1" applyAlignment="1" applyProtection="1">
      <alignment horizontal="right" wrapText="1"/>
      <protection locked="0"/>
    </xf>
    <xf numFmtId="4" fontId="18" fillId="0" borderId="13" xfId="0" applyNumberFormat="1" applyFont="1" applyBorder="1" applyAlignment="1">
      <alignment horizontal="right" wrapText="1"/>
    </xf>
    <xf numFmtId="4" fontId="117" fillId="0" borderId="0" xfId="0" applyNumberFormat="1" applyFont="1" applyAlignment="1">
      <alignment horizontal="right"/>
    </xf>
    <xf numFmtId="0" fontId="18" fillId="0" borderId="0" xfId="0" applyFont="1" applyAlignment="1">
      <alignment horizontal="justify" vertical="top" wrapText="1"/>
    </xf>
    <xf numFmtId="0" fontId="83" fillId="0" borderId="0" xfId="275" applyFont="1"/>
    <xf numFmtId="49" fontId="83" fillId="0" borderId="0" xfId="281" applyNumberFormat="1" applyFont="1" applyAlignment="1">
      <alignment vertical="top"/>
    </xf>
    <xf numFmtId="0" fontId="83" fillId="0" borderId="0" xfId="295" applyFont="1" applyAlignment="1">
      <alignment horizontal="left" vertical="top" wrapText="1"/>
    </xf>
    <xf numFmtId="4" fontId="83" fillId="0" borderId="0" xfId="281" applyNumberFormat="1" applyFont="1" applyAlignment="1">
      <alignment horizontal="center" wrapText="1"/>
    </xf>
    <xf numFmtId="3" fontId="142" fillId="0" borderId="0" xfId="281" applyNumberFormat="1" applyFont="1" applyAlignment="1">
      <alignment horizontal="right" wrapText="1"/>
    </xf>
    <xf numFmtId="0" fontId="142" fillId="0" borderId="0" xfId="281" applyFont="1" applyAlignment="1">
      <alignment horizontal="right" wrapText="1"/>
    </xf>
    <xf numFmtId="0" fontId="127" fillId="0" borderId="0" xfId="275" applyFont="1" applyAlignment="1">
      <alignment horizontal="right"/>
    </xf>
    <xf numFmtId="49" fontId="55" fillId="0" borderId="33" xfId="281" applyNumberFormat="1" applyFont="1" applyBorder="1" applyAlignment="1">
      <alignment horizontal="right" vertical="top"/>
    </xf>
    <xf numFmtId="4" fontId="25" fillId="0" borderId="0" xfId="281" applyNumberFormat="1" applyFont="1" applyAlignment="1">
      <alignment horizontal="right" wrapText="1"/>
    </xf>
    <xf numFmtId="4" fontId="25" fillId="0" borderId="0" xfId="281" applyNumberFormat="1" applyFont="1" applyAlignment="1">
      <alignment horizontal="right"/>
    </xf>
    <xf numFmtId="0" fontId="143" fillId="0" borderId="0" xfId="281" applyFont="1" applyAlignment="1">
      <alignment horizontal="right" wrapText="1"/>
    </xf>
    <xf numFmtId="0" fontId="55" fillId="0" borderId="0" xfId="275" applyFont="1" applyAlignment="1">
      <alignment horizontal="right"/>
    </xf>
    <xf numFmtId="4" fontId="145" fillId="0" borderId="0" xfId="281" applyNumberFormat="1" applyFont="1" applyAlignment="1">
      <alignment horizontal="right" wrapText="1"/>
    </xf>
    <xf numFmtId="4" fontId="145" fillId="0" borderId="0" xfId="281" applyNumberFormat="1" applyFont="1" applyAlignment="1">
      <alignment horizontal="right"/>
    </xf>
    <xf numFmtId="4" fontId="144" fillId="0" borderId="0" xfId="275" applyNumberFormat="1" applyFont="1" applyAlignment="1">
      <alignment horizontal="right"/>
    </xf>
    <xf numFmtId="0" fontId="147" fillId="0" borderId="0" xfId="0" applyFont="1" applyAlignment="1"/>
    <xf numFmtId="0" fontId="117" fillId="0" borderId="0" xfId="0" applyFont="1" applyAlignment="1"/>
    <xf numFmtId="0" fontId="25" fillId="0" borderId="0" xfId="275" applyFont="1"/>
    <xf numFmtId="0" fontId="25" fillId="0" borderId="0" xfId="295" applyFont="1" applyAlignment="1">
      <alignment horizontal="right" vertical="top"/>
    </xf>
    <xf numFmtId="0" fontId="151" fillId="0" borderId="0" xfId="275" applyFont="1" applyAlignment="1">
      <alignment horizontal="center"/>
    </xf>
    <xf numFmtId="3" fontId="151" fillId="0" borderId="0" xfId="275" applyNumberFormat="1" applyFont="1" applyAlignment="1">
      <alignment horizontal="right"/>
    </xf>
    <xf numFmtId="4" fontId="151" fillId="0" borderId="0" xfId="275" applyNumberFormat="1" applyFont="1" applyAlignment="1">
      <alignment horizontal="right"/>
    </xf>
    <xf numFmtId="0" fontId="35" fillId="0" borderId="0" xfId="275" applyFont="1" applyAlignment="1">
      <alignment horizontal="right"/>
    </xf>
    <xf numFmtId="0" fontId="145" fillId="0" borderId="0" xfId="275" applyFont="1" applyAlignment="1">
      <alignment horizontal="right" vertical="top"/>
    </xf>
    <xf numFmtId="0" fontId="55" fillId="0" borderId="35" xfId="295" applyFont="1" applyBorder="1" applyAlignment="1">
      <alignment horizontal="left" vertical="top" wrapText="1"/>
    </xf>
    <xf numFmtId="0" fontId="18" fillId="0" borderId="0" xfId="159" applyAlignment="1">
      <alignment horizontal="justify" vertical="top" wrapText="1"/>
    </xf>
    <xf numFmtId="0" fontId="25" fillId="0" borderId="0" xfId="295" applyFont="1" applyAlignment="1">
      <alignment horizontal="left" vertical="top" wrapText="1"/>
    </xf>
    <xf numFmtId="0" fontId="25" fillId="0" borderId="0" xfId="295" applyFont="1" applyAlignment="1">
      <alignment horizontal="justify" vertical="top"/>
    </xf>
    <xf numFmtId="0" fontId="55" fillId="0" borderId="33" xfId="295" applyFont="1" applyBorder="1" applyAlignment="1">
      <alignment horizontal="right" vertical="top"/>
    </xf>
    <xf numFmtId="0" fontId="145" fillId="0" borderId="0" xfId="295" applyFont="1" applyAlignment="1">
      <alignment horizontal="left" vertical="top" wrapText="1"/>
    </xf>
    <xf numFmtId="0" fontId="55" fillId="0" borderId="35" xfId="295" applyFont="1" applyBorder="1" applyAlignment="1">
      <alignment horizontal="right" vertical="top"/>
    </xf>
    <xf numFmtId="0" fontId="83" fillId="0" borderId="0" xfId="275" applyFont="1" applyAlignment="1">
      <alignment vertical="top"/>
    </xf>
    <xf numFmtId="0" fontId="18" fillId="0" borderId="0" xfId="295" applyFont="1" applyAlignment="1">
      <alignment horizontal="left" vertical="top" wrapText="1"/>
    </xf>
    <xf numFmtId="3" fontId="18" fillId="0" borderId="0" xfId="281" applyNumberFormat="1" applyFont="1" applyAlignment="1">
      <alignment horizontal="right"/>
    </xf>
    <xf numFmtId="0" fontId="151" fillId="0" borderId="0" xfId="275" applyFont="1" applyAlignment="1">
      <alignment horizontal="left" vertical="top" wrapText="1"/>
    </xf>
    <xf numFmtId="0" fontId="55" fillId="27" borderId="36" xfId="0" applyFont="1" applyFill="1" applyBorder="1" applyAlignment="1">
      <alignment vertical="justify" wrapText="1"/>
    </xf>
    <xf numFmtId="0" fontId="55" fillId="27" borderId="36" xfId="0" applyFont="1" applyFill="1" applyBorder="1" applyAlignment="1">
      <alignment horizontal="left"/>
    </xf>
    <xf numFmtId="0" fontId="35" fillId="27" borderId="36" xfId="0" applyFont="1" applyFill="1" applyBorder="1" applyAlignment="1">
      <alignment horizontal="right" vertical="justify" wrapText="1"/>
    </xf>
    <xf numFmtId="0" fontId="18" fillId="27" borderId="36" xfId="0" applyFont="1" applyFill="1" applyBorder="1" applyAlignment="1">
      <alignment horizontal="right" vertical="justify" wrapText="1"/>
    </xf>
    <xf numFmtId="4" fontId="18" fillId="27" borderId="36" xfId="0" applyNumberFormat="1" applyFont="1" applyFill="1" applyBorder="1" applyAlignment="1">
      <alignment horizontal="right" vertical="justify" wrapText="1"/>
    </xf>
    <xf numFmtId="0" fontId="25" fillId="0" borderId="0" xfId="275" applyFont="1" applyAlignment="1">
      <alignment vertical="top"/>
    </xf>
    <xf numFmtId="49" fontId="55" fillId="0" borderId="16" xfId="281" applyNumberFormat="1" applyFont="1" applyBorder="1" applyAlignment="1">
      <alignment vertical="top"/>
    </xf>
    <xf numFmtId="0" fontId="35" fillId="0" borderId="16" xfId="295" applyFont="1" applyBorder="1" applyAlignment="1">
      <alignment horizontal="left" vertical="top" wrapText="1"/>
    </xf>
    <xf numFmtId="0" fontId="151" fillId="0" borderId="16" xfId="275" applyFont="1" applyBorder="1" applyAlignment="1">
      <alignment horizontal="center"/>
    </xf>
    <xf numFmtId="3" fontId="151" fillId="0" borderId="16" xfId="275" applyNumberFormat="1" applyFont="1" applyBorder="1" applyAlignment="1">
      <alignment horizontal="right"/>
    </xf>
    <xf numFmtId="4" fontId="151" fillId="0" borderId="16" xfId="275" applyNumberFormat="1" applyFont="1" applyBorder="1" applyAlignment="1">
      <alignment horizontal="right"/>
    </xf>
    <xf numFmtId="4" fontId="18" fillId="0" borderId="16" xfId="275" applyNumberFormat="1" applyFont="1" applyBorder="1" applyAlignment="1">
      <alignment horizontal="right"/>
    </xf>
    <xf numFmtId="49" fontId="55" fillId="0" borderId="0" xfId="281" applyNumberFormat="1" applyFont="1" applyAlignment="1">
      <alignment vertical="top"/>
    </xf>
    <xf numFmtId="0" fontId="35" fillId="0" borderId="0" xfId="295" applyFont="1" applyAlignment="1">
      <alignment horizontal="left" vertical="top" wrapText="1"/>
    </xf>
    <xf numFmtId="0" fontId="35" fillId="0" borderId="0" xfId="295" applyFont="1" applyAlignment="1">
      <alignment horizontal="justify" vertical="top" wrapText="1"/>
    </xf>
    <xf numFmtId="0" fontId="35" fillId="0" borderId="0" xfId="295" applyFont="1" applyAlignment="1">
      <alignment horizontal="left" vertical="center" wrapText="1"/>
    </xf>
    <xf numFmtId="0" fontId="55" fillId="0" borderId="20" xfId="275" applyFont="1" applyBorder="1" applyAlignment="1">
      <alignment vertical="top"/>
    </xf>
    <xf numFmtId="0" fontId="35" fillId="0" borderId="20" xfId="295" applyFont="1" applyBorder="1" applyAlignment="1">
      <alignment horizontal="left" vertical="top" wrapText="1"/>
    </xf>
    <xf numFmtId="3" fontId="133" fillId="0" borderId="20" xfId="281" applyNumberFormat="1" applyFont="1" applyBorder="1" applyAlignment="1">
      <alignment horizontal="right" wrapText="1"/>
    </xf>
    <xf numFmtId="0" fontId="133" fillId="0" borderId="20" xfId="281" applyFont="1" applyBorder="1" applyAlignment="1">
      <alignment horizontal="right" vertical="top" wrapText="1"/>
    </xf>
    <xf numFmtId="4" fontId="35" fillId="0" borderId="20" xfId="281" applyNumberFormat="1" applyFont="1" applyBorder="1" applyAlignment="1">
      <alignment horizontal="right"/>
    </xf>
    <xf numFmtId="0" fontId="117" fillId="0" borderId="0" xfId="0" applyFont="1" applyAlignment="1">
      <alignment horizontal="right"/>
    </xf>
    <xf numFmtId="43" fontId="18" fillId="0" borderId="0" xfId="345" applyFont="1" applyFill="1" applyBorder="1" applyAlignment="1" applyProtection="1">
      <alignment horizontal="right"/>
    </xf>
    <xf numFmtId="0" fontId="18" fillId="0" borderId="0" xfId="0" applyFont="1" applyAlignment="1">
      <alignment horizontal="justify" vertical="top" wrapText="1"/>
    </xf>
    <xf numFmtId="0" fontId="160" fillId="0" borderId="0" xfId="0" applyFont="1" applyAlignment="1">
      <alignment horizontal="left" vertical="center" wrapText="1"/>
    </xf>
    <xf numFmtId="49" fontId="160" fillId="0" borderId="0" xfId="0" applyNumberFormat="1" applyFont="1" applyAlignment="1">
      <alignment horizontal="left" vertical="center" wrapText="1"/>
    </xf>
    <xf numFmtId="0" fontId="161" fillId="0" borderId="0" xfId="0" applyFont="1" applyAlignment="1">
      <alignment horizontal="justify" vertical="center" wrapText="1"/>
    </xf>
    <xf numFmtId="0" fontId="161" fillId="0" borderId="0" xfId="0" applyFont="1" applyAlignment="1">
      <alignment horizontal="left" vertical="center" wrapText="1"/>
    </xf>
    <xf numFmtId="0" fontId="160" fillId="0" borderId="0" xfId="0" applyFont="1" applyAlignment="1">
      <alignment horizontal="justify" vertical="center" wrapText="1"/>
    </xf>
    <xf numFmtId="0" fontId="162" fillId="0" borderId="0" xfId="0" applyFont="1" applyAlignment="1">
      <alignment horizontal="left" vertical="top" wrapText="1"/>
    </xf>
    <xf numFmtId="0" fontId="163" fillId="0" borderId="0" xfId="0" applyFont="1" applyAlignment="1">
      <alignment horizontal="left" vertical="top" wrapText="1"/>
    </xf>
    <xf numFmtId="0" fontId="160" fillId="0" borderId="0" xfId="0" applyFont="1" applyAlignment="1">
      <alignment horizontal="justify" vertical="top" wrapText="1"/>
    </xf>
    <xf numFmtId="0" fontId="18" fillId="0" borderId="0" xfId="0" applyFont="1" applyAlignment="1">
      <alignment horizontal="justify" vertical="top" wrapText="1"/>
    </xf>
    <xf numFmtId="0" fontId="35" fillId="0" borderId="34" xfId="295" applyFont="1" applyBorder="1" applyAlignment="1">
      <alignment horizontal="left" vertical="top" wrapText="1"/>
    </xf>
    <xf numFmtId="4" fontId="25" fillId="0" borderId="0" xfId="281" applyNumberFormat="1" applyFont="1" applyAlignment="1">
      <alignment horizontal="center" wrapText="1"/>
    </xf>
    <xf numFmtId="0" fontId="25" fillId="0" borderId="0" xfId="0" applyFont="1" applyAlignment="1">
      <alignment horizontal="center" vertical="top"/>
    </xf>
    <xf numFmtId="0" fontId="18" fillId="0" borderId="0" xfId="0" applyFont="1" applyAlignment="1">
      <alignment horizontal="justify"/>
    </xf>
    <xf numFmtId="0" fontId="147" fillId="0" borderId="0" xfId="0" applyFont="1" applyAlignment="1">
      <alignment horizontal="center"/>
    </xf>
    <xf numFmtId="0" fontId="147" fillId="0" borderId="0" xfId="0" applyFont="1" applyAlignment="1">
      <alignment horizontal="right"/>
    </xf>
    <xf numFmtId="49" fontId="25" fillId="0" borderId="0" xfId="0" applyNumberFormat="1" applyFont="1" applyAlignment="1">
      <alignment horizontal="center" vertical="top"/>
    </xf>
    <xf numFmtId="4" fontId="165" fillId="0" borderId="0" xfId="345" applyNumberFormat="1" applyFont="1" applyFill="1" applyBorder="1" applyAlignment="1" applyProtection="1">
      <alignment horizontal="right"/>
    </xf>
    <xf numFmtId="0" fontId="55" fillId="0" borderId="35" xfId="281" applyFont="1" applyBorder="1" applyAlignment="1">
      <alignment horizontal="center" vertical="top" wrapText="1"/>
    </xf>
    <xf numFmtId="0" fontId="35" fillId="0" borderId="35" xfId="281" applyFont="1" applyBorder="1" applyAlignment="1">
      <alignment horizontal="left" vertical="top" wrapText="1"/>
    </xf>
    <xf numFmtId="4" fontId="18" fillId="0" borderId="35" xfId="281" applyNumberFormat="1" applyFont="1" applyBorder="1" applyAlignment="1">
      <alignment horizontal="right" vertical="top" wrapText="1"/>
    </xf>
    <xf numFmtId="49" fontId="144" fillId="0" borderId="0" xfId="281" applyNumberFormat="1" applyFont="1" applyAlignment="1">
      <alignment horizontal="center" vertical="top"/>
    </xf>
    <xf numFmtId="0" fontId="158" fillId="0" borderId="0" xfId="295" applyFont="1" applyAlignment="1">
      <alignment horizontal="left" vertical="top" wrapText="1"/>
    </xf>
    <xf numFmtId="49" fontId="25" fillId="0" borderId="0" xfId="281" applyNumberFormat="1" applyFont="1" applyAlignment="1">
      <alignment horizontal="center" vertical="top"/>
    </xf>
    <xf numFmtId="0" fontId="18" fillId="0" borderId="0" xfId="338" applyFont="1" applyAlignment="1">
      <alignment horizontal="left" vertical="top" wrapText="1"/>
    </xf>
    <xf numFmtId="49" fontId="55" fillId="0" borderId="0" xfId="0" applyNumberFormat="1" applyFont="1" applyAlignment="1">
      <alignment horizontal="center" vertical="top"/>
    </xf>
    <xf numFmtId="0" fontId="116" fillId="0" borderId="0" xfId="0" applyFont="1" applyAlignment="1">
      <alignment horizontal="left" vertical="top" wrapText="1"/>
    </xf>
    <xf numFmtId="0" fontId="15" fillId="0" borderId="0" xfId="0" applyFont="1" applyAlignment="1"/>
    <xf numFmtId="43" fontId="0" fillId="0" borderId="0" xfId="0" applyNumberFormat="1" applyAlignment="1"/>
    <xf numFmtId="0" fontId="147" fillId="0" borderId="0" xfId="0" applyFont="1" applyAlignment="1">
      <alignment horizontal="center" vertical="top"/>
    </xf>
    <xf numFmtId="4" fontId="117" fillId="0" borderId="0" xfId="345" applyNumberFormat="1" applyFont="1" applyFill="1" applyBorder="1" applyAlignment="1" applyProtection="1">
      <alignment horizontal="right"/>
    </xf>
    <xf numFmtId="0" fontId="25" fillId="0" borderId="0" xfId="0" applyFont="1" applyAlignment="1"/>
    <xf numFmtId="4" fontId="165" fillId="0" borderId="0" xfId="0" applyNumberFormat="1" applyFont="1" applyAlignment="1">
      <alignment horizontal="right"/>
    </xf>
    <xf numFmtId="0" fontId="116" fillId="0" borderId="0" xfId="0" applyFont="1" applyAlignment="1">
      <alignment horizontal="justify" vertical="top" wrapText="1"/>
    </xf>
    <xf numFmtId="0" fontId="18" fillId="0" borderId="0" xfId="0" quotePrefix="1" applyFont="1" applyAlignment="1">
      <alignment horizontal="justify" vertical="top"/>
    </xf>
    <xf numFmtId="0" fontId="25" fillId="0" borderId="0" xfId="275" applyFont="1" applyAlignment="1">
      <alignment horizontal="center" vertical="top"/>
    </xf>
    <xf numFmtId="4" fontId="25" fillId="0" borderId="0" xfId="286" applyNumberFormat="1" applyFont="1" applyAlignment="1" applyProtection="1">
      <alignment horizontal="right"/>
      <protection locked="0"/>
    </xf>
    <xf numFmtId="0" fontId="25" fillId="0" borderId="0" xfId="295" applyFont="1" applyAlignment="1">
      <alignment horizontal="center" vertical="top"/>
    </xf>
    <xf numFmtId="4" fontId="25" fillId="0" borderId="0" xfId="295" applyNumberFormat="1" applyFont="1" applyAlignment="1">
      <alignment horizontal="right"/>
    </xf>
    <xf numFmtId="4" fontId="145" fillId="0" borderId="0" xfId="286" applyNumberFormat="1" applyFont="1" applyAlignment="1" applyProtection="1">
      <alignment horizontal="right"/>
      <protection locked="0"/>
    </xf>
    <xf numFmtId="4" fontId="55" fillId="0" borderId="18" xfId="281" applyNumberFormat="1" applyFont="1" applyBorder="1" applyAlignment="1">
      <alignment horizontal="right"/>
    </xf>
    <xf numFmtId="0" fontId="35" fillId="0" borderId="16" xfId="295" applyFont="1" applyBorder="1" applyAlignment="1">
      <alignment horizontal="left" vertical="center" wrapText="1"/>
    </xf>
    <xf numFmtId="4" fontId="25" fillId="0" borderId="35" xfId="281" applyNumberFormat="1" applyFont="1" applyBorder="1" applyAlignment="1">
      <alignment horizontal="right" wrapText="1"/>
    </xf>
    <xf numFmtId="4" fontId="147" fillId="0" borderId="0" xfId="0" applyNumberFormat="1" applyFont="1" applyAlignment="1">
      <alignment horizontal="right"/>
    </xf>
    <xf numFmtId="4" fontId="143" fillId="0" borderId="0" xfId="281" applyNumberFormat="1" applyFont="1" applyAlignment="1">
      <alignment horizontal="right" wrapText="1"/>
    </xf>
    <xf numFmtId="4" fontId="55" fillId="0" borderId="0" xfId="275" applyNumberFormat="1" applyFont="1" applyAlignment="1">
      <alignment horizontal="right"/>
    </xf>
    <xf numFmtId="4" fontId="146" fillId="0" borderId="0" xfId="281" applyNumberFormat="1" applyFont="1" applyAlignment="1">
      <alignment horizontal="right" wrapText="1"/>
    </xf>
    <xf numFmtId="4" fontId="25" fillId="0" borderId="0" xfId="275" applyNumberFormat="1" applyFont="1" applyAlignment="1">
      <alignment horizontal="right"/>
    </xf>
    <xf numFmtId="4" fontId="25" fillId="0" borderId="0" xfId="295" applyNumberFormat="1" applyFont="1" applyAlignment="1" applyProtection="1">
      <alignment horizontal="right"/>
      <protection locked="0"/>
    </xf>
    <xf numFmtId="4" fontId="166" fillId="0" borderId="0" xfId="0" applyNumberFormat="1" applyFont="1" applyAlignment="1">
      <alignment horizontal="right"/>
    </xf>
    <xf numFmtId="4" fontId="165" fillId="0" borderId="0" xfId="0" quotePrefix="1" applyNumberFormat="1" applyFont="1" applyAlignment="1">
      <alignment horizontal="right"/>
    </xf>
    <xf numFmtId="4" fontId="143" fillId="0" borderId="0" xfId="281" applyNumberFormat="1" applyFont="1" applyAlignment="1">
      <alignment horizontal="right" vertical="top" wrapText="1"/>
    </xf>
    <xf numFmtId="4" fontId="143" fillId="0" borderId="35" xfId="281" applyNumberFormat="1" applyFont="1" applyBorder="1" applyAlignment="1">
      <alignment horizontal="right" wrapText="1"/>
    </xf>
    <xf numFmtId="4" fontId="143" fillId="0" borderId="35" xfId="281" applyNumberFormat="1" applyFont="1" applyBorder="1" applyAlignment="1">
      <alignment horizontal="right" vertical="top" wrapText="1"/>
    </xf>
    <xf numFmtId="0" fontId="18" fillId="0" borderId="0" xfId="172" applyAlignment="1">
      <alignment horizontal="justify" vertical="top" wrapText="1"/>
    </xf>
    <xf numFmtId="49" fontId="127" fillId="0" borderId="0" xfId="159" applyNumberFormat="1" applyFont="1" applyAlignment="1">
      <alignment horizontal="right" vertical="top"/>
    </xf>
    <xf numFmtId="0" fontId="83" fillId="25" borderId="0" xfId="153" applyFont="1" applyAlignment="1">
      <alignment horizontal="justify" vertical="top" wrapText="1"/>
    </xf>
    <xf numFmtId="4" fontId="83" fillId="0" borderId="0" xfId="159" applyNumberFormat="1" applyFont="1" applyAlignment="1">
      <alignment horizontal="right" vertical="top" shrinkToFit="1"/>
    </xf>
    <xf numFmtId="0" fontId="83" fillId="0" borderId="0" xfId="172" applyFont="1" applyAlignment="1">
      <alignment horizontal="justify" vertical="top" wrapText="1"/>
    </xf>
    <xf numFmtId="0" fontId="83" fillId="33" borderId="0" xfId="153" applyFont="1" applyFill="1" applyAlignment="1">
      <alignment vertical="top" wrapText="1"/>
    </xf>
    <xf numFmtId="0" fontId="83" fillId="0" borderId="0" xfId="159" applyFont="1" applyAlignment="1">
      <alignment horizontal="justify" vertical="top"/>
    </xf>
    <xf numFmtId="0" fontId="83" fillId="0" borderId="0" xfId="162" applyFont="1" applyAlignment="1">
      <alignment vertical="top"/>
    </xf>
    <xf numFmtId="0" fontId="83" fillId="0" borderId="0" xfId="159" applyFont="1" applyAlignment="1">
      <alignment horizontal="right" vertical="top"/>
    </xf>
    <xf numFmtId="4" fontId="83" fillId="0" borderId="0" xfId="159" applyNumberFormat="1" applyFont="1" applyAlignment="1">
      <alignment horizontal="right" vertical="top"/>
    </xf>
    <xf numFmtId="0" fontId="83" fillId="0" borderId="0" xfId="159" applyFont="1" applyAlignment="1">
      <alignment horizontal="justify" vertical="top" wrapText="1"/>
    </xf>
    <xf numFmtId="0" fontId="83" fillId="0" borderId="0" xfId="0" applyFont="1" applyAlignment="1">
      <alignment horizontal="right" vertical="top" wrapText="1"/>
    </xf>
    <xf numFmtId="4" fontId="83" fillId="0" borderId="0" xfId="0" applyNumberFormat="1" applyFont="1" applyAlignment="1">
      <alignment horizontal="right" vertical="top" wrapText="1"/>
    </xf>
    <xf numFmtId="49" fontId="35" fillId="0" borderId="33" xfId="0" applyNumberFormat="1" applyFont="1" applyBorder="1" applyAlignment="1">
      <alignment horizontal="right" vertical="top"/>
    </xf>
    <xf numFmtId="0" fontId="35" fillId="0" borderId="34" xfId="0" applyFont="1" applyBorder="1" applyAlignment="1">
      <alignment horizontal="justify" vertical="top" wrapText="1"/>
    </xf>
    <xf numFmtId="49" fontId="18" fillId="0" borderId="0" xfId="159" applyNumberFormat="1" applyAlignment="1">
      <alignment horizontal="right" vertical="top" wrapText="1"/>
    </xf>
    <xf numFmtId="4" fontId="18" fillId="0" borderId="0" xfId="94" applyNumberFormat="1" applyFont="1" applyFill="1" applyAlignment="1" applyProtection="1">
      <alignment horizontal="right" shrinkToFit="1"/>
      <protection locked="0"/>
    </xf>
    <xf numFmtId="4" fontId="18" fillId="0" borderId="0" xfId="94" applyNumberFormat="1" applyFont="1" applyFill="1" applyAlignment="1">
      <alignment horizontal="right" shrinkToFit="1"/>
    </xf>
    <xf numFmtId="0" fontId="35" fillId="0" borderId="35" xfId="0" applyFont="1" applyBorder="1" applyAlignment="1">
      <alignment horizontal="justify" vertical="top" wrapText="1"/>
    </xf>
    <xf numFmtId="49" fontId="35" fillId="0" borderId="33" xfId="0" applyNumberFormat="1" applyFont="1" applyBorder="1" applyAlignment="1">
      <alignment horizontal="right" vertical="top" wrapText="1"/>
    </xf>
    <xf numFmtId="168" fontId="35" fillId="0" borderId="33" xfId="0" applyNumberFormat="1" applyFont="1" applyBorder="1" applyAlignment="1">
      <alignment horizontal="right" vertical="top"/>
    </xf>
    <xf numFmtId="0" fontId="18" fillId="0" borderId="0" xfId="346" applyFont="1" applyAlignment="1">
      <alignment horizontal="left" vertical="top" wrapText="1"/>
    </xf>
    <xf numFmtId="0" fontId="35" fillId="0" borderId="0" xfId="172" applyFont="1" applyAlignment="1">
      <alignment horizontal="center" vertical="top"/>
    </xf>
    <xf numFmtId="0" fontId="18" fillId="0" borderId="0" xfId="172" applyAlignment="1">
      <alignment horizontal="justify" vertical="top"/>
    </xf>
    <xf numFmtId="0" fontId="18" fillId="0" borderId="0" xfId="234" applyFont="1" applyAlignment="1">
      <alignment horizontal="justify" vertical="top" wrapText="1"/>
    </xf>
    <xf numFmtId="0" fontId="18" fillId="0" borderId="0" xfId="233" applyFont="1" applyAlignment="1">
      <alignment vertical="top" wrapText="1"/>
    </xf>
    <xf numFmtId="0" fontId="35" fillId="0" borderId="0" xfId="0" applyFont="1" applyAlignment="1">
      <alignment horizontal="center" vertical="top"/>
    </xf>
    <xf numFmtId="0" fontId="35" fillId="27" borderId="33" xfId="0" applyFont="1" applyFill="1" applyBorder="1" applyAlignment="1">
      <alignment horizontal="right" vertical="justify" wrapText="1"/>
    </xf>
    <xf numFmtId="0" fontId="35" fillId="27" borderId="35" xfId="0" applyFont="1" applyFill="1" applyBorder="1" applyAlignment="1">
      <alignment horizontal="left"/>
    </xf>
    <xf numFmtId="0" fontId="35" fillId="27" borderId="0" xfId="0" applyFont="1" applyFill="1" applyAlignment="1">
      <alignment horizontal="left"/>
    </xf>
    <xf numFmtId="0" fontId="18" fillId="0" borderId="35" xfId="155" applyFont="1" applyBorder="1" applyAlignment="1" applyProtection="1">
      <alignment horizontal="right"/>
      <protection locked="0"/>
    </xf>
    <xf numFmtId="0" fontId="18" fillId="0" borderId="0" xfId="162" applyAlignment="1">
      <alignment horizontal="right"/>
    </xf>
    <xf numFmtId="11" fontId="18" fillId="0" borderId="0" xfId="294" applyNumberFormat="1" applyAlignment="1">
      <alignment horizontal="left" vertical="top" wrapText="1"/>
    </xf>
    <xf numFmtId="49" fontId="18" fillId="0" borderId="0" xfId="294" applyNumberFormat="1" applyAlignment="1">
      <alignment horizontal="left" vertical="top" wrapText="1"/>
    </xf>
    <xf numFmtId="0" fontId="18" fillId="0" borderId="0" xfId="275" applyFont="1" applyAlignment="1">
      <alignment horizontal="right" vertical="top"/>
    </xf>
    <xf numFmtId="0" fontId="18" fillId="0" borderId="0" xfId="347" applyFont="1" applyAlignment="1">
      <alignment vertical="top" wrapText="1"/>
    </xf>
    <xf numFmtId="0" fontId="18" fillId="0" borderId="38" xfId="0" applyFont="1" applyBorder="1" applyAlignment="1">
      <alignment vertical="top" wrapText="1"/>
    </xf>
    <xf numFmtId="4" fontId="18" fillId="0" borderId="38" xfId="0" applyNumberFormat="1" applyFont="1" applyBorder="1" applyAlignment="1">
      <alignment horizontal="right" wrapText="1"/>
    </xf>
    <xf numFmtId="0" fontId="168" fillId="0" borderId="0" xfId="162" applyFont="1" applyAlignment="1">
      <alignment vertical="top"/>
    </xf>
    <xf numFmtId="0" fontId="18" fillId="0" borderId="38" xfId="0" applyFont="1" applyBorder="1" applyAlignment="1">
      <alignment horizontal="justify" vertical="top" wrapText="1"/>
    </xf>
    <xf numFmtId="0" fontId="18" fillId="0" borderId="38" xfId="0" applyFont="1" applyBorder="1" applyAlignment="1">
      <alignment horizontal="right"/>
    </xf>
    <xf numFmtId="0" fontId="18" fillId="0" borderId="0" xfId="281" quotePrefix="1" applyFont="1" applyAlignment="1">
      <alignment horizontal="left" vertical="top" wrapText="1"/>
    </xf>
    <xf numFmtId="0" fontId="118" fillId="0" borderId="39" xfId="0" applyFont="1" applyBorder="1" applyAlignment="1">
      <alignment vertical="top" wrapText="1"/>
    </xf>
    <xf numFmtId="0" fontId="18" fillId="0" borderId="0" xfId="162" applyAlignment="1">
      <alignment vertical="top"/>
    </xf>
    <xf numFmtId="0" fontId="169" fillId="0" borderId="0" xfId="0" applyFont="1" applyAlignment="1">
      <alignment vertical="top" wrapText="1"/>
    </xf>
    <xf numFmtId="0" fontId="129" fillId="0" borderId="0" xfId="0" applyFont="1">
      <alignment horizontal="justify" vertical="justify" wrapText="1"/>
    </xf>
    <xf numFmtId="0" fontId="35" fillId="0" borderId="33" xfId="0" applyFont="1" applyBorder="1" applyAlignment="1">
      <alignment horizontal="right" vertical="top" wrapText="1"/>
    </xf>
    <xf numFmtId="0" fontId="35" fillId="0" borderId="35" xfId="0" applyFont="1" applyBorder="1" applyAlignment="1">
      <alignment horizontal="left" vertical="top" wrapText="1"/>
    </xf>
    <xf numFmtId="4" fontId="18" fillId="0" borderId="34" xfId="159" applyNumberFormat="1" applyBorder="1" applyAlignment="1">
      <alignment horizontal="right" shrinkToFit="1"/>
    </xf>
    <xf numFmtId="0" fontId="35" fillId="0" borderId="0" xfId="0" applyFont="1" applyAlignment="1">
      <alignment horizontal="left" vertical="top" wrapText="1"/>
    </xf>
    <xf numFmtId="167" fontId="18" fillId="0" borderId="0" xfId="348" applyNumberFormat="1" applyFont="1" applyAlignment="1">
      <alignment horizontal="left" vertical="top" wrapText="1"/>
    </xf>
    <xf numFmtId="0" fontId="18" fillId="0" borderId="0" xfId="348" applyNumberFormat="1" applyFont="1" applyAlignment="1">
      <alignment horizontal="right" vertical="top"/>
    </xf>
    <xf numFmtId="0" fontId="18" fillId="0" borderId="0" xfId="294" applyAlignment="1">
      <alignment horizontal="right" vertical="top"/>
    </xf>
    <xf numFmtId="49" fontId="35" fillId="0" borderId="33" xfId="0" applyNumberFormat="1" applyFont="1" applyBorder="1" applyAlignment="1">
      <alignment horizontal="right" vertical="center" wrapText="1"/>
    </xf>
    <xf numFmtId="0" fontId="118" fillId="0" borderId="35" xfId="0" applyFont="1" applyBorder="1" applyAlignment="1">
      <alignment horizontal="left" vertical="top" wrapText="1"/>
    </xf>
    <xf numFmtId="4" fontId="118" fillId="0" borderId="35" xfId="0" applyNumberFormat="1" applyFont="1" applyBorder="1" applyAlignment="1">
      <alignment horizontal="right" wrapText="1"/>
    </xf>
    <xf numFmtId="4" fontId="35" fillId="0" borderId="16" xfId="0" applyNumberFormat="1" applyFont="1" applyBorder="1">
      <alignment horizontal="justify" vertical="justify" wrapText="1"/>
    </xf>
    <xf numFmtId="4" fontId="35" fillId="0" borderId="0" xfId="0" applyNumberFormat="1" applyFont="1">
      <alignment horizontal="justify" vertical="justify" wrapText="1"/>
    </xf>
    <xf numFmtId="4" fontId="35" fillId="0" borderId="16" xfId="0" applyNumberFormat="1" applyFont="1" applyBorder="1" applyAlignment="1">
      <alignment horizontal="left" vertical="top" wrapText="1"/>
    </xf>
    <xf numFmtId="4" fontId="35" fillId="0" borderId="0" xfId="0" applyNumberFormat="1" applyFont="1" applyAlignment="1">
      <alignment horizontal="left" vertical="top" wrapText="1"/>
    </xf>
    <xf numFmtId="0" fontId="35" fillId="27" borderId="38" xfId="0" applyFont="1" applyFill="1" applyBorder="1" applyAlignment="1">
      <alignment horizontal="left" vertical="justify" wrapText="1"/>
    </xf>
    <xf numFmtId="4" fontId="35" fillId="0" borderId="38" xfId="0" applyNumberFormat="1" applyFont="1" applyBorder="1" applyAlignment="1">
      <alignment horizontal="left" vertical="top" wrapText="1"/>
    </xf>
    <xf numFmtId="0" fontId="35" fillId="0" borderId="16" xfId="0" applyFont="1" applyBorder="1" applyAlignment="1">
      <alignment horizontal="left" vertical="top" wrapText="1"/>
    </xf>
    <xf numFmtId="4" fontId="18" fillId="0" borderId="0" xfId="172" applyNumberFormat="1" applyAlignment="1">
      <alignment horizontal="right"/>
    </xf>
    <xf numFmtId="4" fontId="18" fillId="0" borderId="34" xfId="155" applyNumberFormat="1" applyFont="1" applyBorder="1" applyAlignment="1" applyProtection="1">
      <alignment horizontal="right"/>
      <protection locked="0"/>
    </xf>
    <xf numFmtId="4" fontId="18" fillId="0" borderId="0" xfId="155" applyNumberFormat="1" applyFont="1" applyAlignment="1" applyProtection="1">
      <alignment horizontal="right"/>
      <protection locked="0"/>
    </xf>
    <xf numFmtId="4" fontId="18" fillId="0" borderId="0" xfId="162" applyNumberFormat="1" applyAlignment="1">
      <alignment horizontal="right"/>
    </xf>
    <xf numFmtId="4" fontId="18" fillId="0" borderId="0" xfId="162" applyNumberFormat="1" applyAlignment="1" applyProtection="1">
      <alignment horizontal="right"/>
      <protection locked="0"/>
    </xf>
    <xf numFmtId="0" fontId="35" fillId="0" borderId="0" xfId="155" applyFont="1" applyAlignment="1" applyProtection="1">
      <alignment horizontal="right"/>
      <protection locked="0"/>
    </xf>
    <xf numFmtId="4" fontId="18" fillId="0" borderId="35" xfId="0" applyNumberFormat="1" applyFont="1" applyBorder="1" applyAlignment="1">
      <alignment horizontal="right"/>
    </xf>
    <xf numFmtId="4" fontId="18" fillId="0" borderId="35" xfId="0" applyNumberFormat="1" applyFont="1" applyBorder="1" applyAlignment="1" applyProtection="1">
      <alignment horizontal="right"/>
      <protection locked="0"/>
    </xf>
    <xf numFmtId="0" fontId="35" fillId="0" borderId="0" xfId="0" applyFont="1" applyAlignment="1">
      <alignment horizontal="right" wrapText="1"/>
    </xf>
    <xf numFmtId="1" fontId="18" fillId="0" borderId="0" xfId="155" applyNumberFormat="1" applyFont="1" applyAlignment="1" applyProtection="1">
      <alignment horizontal="right"/>
      <protection locked="0"/>
    </xf>
    <xf numFmtId="4" fontId="18" fillId="0" borderId="35" xfId="153" applyNumberFormat="1" applyFont="1" applyFill="1" applyBorder="1" applyAlignment="1">
      <alignment horizontal="right" wrapText="1"/>
    </xf>
    <xf numFmtId="4" fontId="35" fillId="0" borderId="18" xfId="153" applyNumberFormat="1" applyFont="1" applyFill="1" applyBorder="1" applyAlignment="1">
      <alignment horizontal="right" wrapText="1"/>
    </xf>
    <xf numFmtId="0" fontId="18" fillId="0" borderId="0" xfId="172" applyAlignment="1">
      <alignment horizontal="right"/>
    </xf>
    <xf numFmtId="0" fontId="35" fillId="27" borderId="0" xfId="0" applyFont="1" applyFill="1" applyAlignment="1">
      <alignment horizontal="right" wrapText="1"/>
    </xf>
    <xf numFmtId="0" fontId="18" fillId="27" borderId="0" xfId="0" applyFont="1" applyFill="1" applyAlignment="1">
      <alignment horizontal="right" wrapText="1"/>
    </xf>
    <xf numFmtId="1" fontId="18" fillId="0" borderId="35" xfId="155" applyNumberFormat="1" applyFont="1" applyBorder="1" applyAlignment="1" applyProtection="1">
      <alignment horizontal="right"/>
      <protection locked="0"/>
    </xf>
    <xf numFmtId="0" fontId="35" fillId="27" borderId="35" xfId="0" applyFont="1" applyFill="1" applyBorder="1" applyAlignment="1">
      <alignment horizontal="right" wrapText="1"/>
    </xf>
    <xf numFmtId="4" fontId="18" fillId="27" borderId="35" xfId="0" applyNumberFormat="1" applyFont="1" applyFill="1" applyBorder="1" applyAlignment="1">
      <alignment horizontal="right" wrapText="1"/>
    </xf>
    <xf numFmtId="0" fontId="18" fillId="27" borderId="35" xfId="0" applyFont="1" applyFill="1" applyBorder="1" applyAlignment="1">
      <alignment horizontal="right" wrapText="1"/>
    </xf>
    <xf numFmtId="4" fontId="35" fillId="0" borderId="18" xfId="159" applyNumberFormat="1" applyFont="1" applyBorder="1" applyAlignment="1">
      <alignment horizontal="right" shrinkToFit="1"/>
    </xf>
    <xf numFmtId="4" fontId="35" fillId="0" borderId="0" xfId="0" applyNumberFormat="1" applyFont="1" applyAlignment="1" applyProtection="1">
      <alignment horizontal="right" wrapText="1"/>
      <protection locked="0"/>
    </xf>
    <xf numFmtId="49" fontId="18" fillId="0" borderId="0" xfId="294" applyNumberFormat="1" applyAlignment="1">
      <alignment horizontal="right" wrapText="1"/>
    </xf>
    <xf numFmtId="4" fontId="18" fillId="0" borderId="0" xfId="347" applyNumberFormat="1" applyFont="1" applyAlignment="1">
      <alignment horizontal="right" wrapText="1"/>
    </xf>
    <xf numFmtId="0" fontId="118" fillId="0" borderId="0" xfId="0" applyFont="1" applyAlignment="1">
      <alignment horizontal="right" wrapText="1"/>
    </xf>
    <xf numFmtId="4" fontId="118" fillId="0" borderId="0" xfId="0" applyNumberFormat="1" applyFont="1" applyAlignment="1">
      <alignment horizontal="right" wrapText="1"/>
    </xf>
    <xf numFmtId="0" fontId="117" fillId="0" borderId="0" xfId="0" applyFont="1" applyAlignment="1">
      <alignment horizontal="right" wrapText="1"/>
    </xf>
    <xf numFmtId="0" fontId="18" fillId="0" borderId="35" xfId="0" applyFont="1" applyBorder="1" applyAlignment="1">
      <alignment horizontal="right" wrapText="1"/>
    </xf>
    <xf numFmtId="167" fontId="18" fillId="0" borderId="0" xfId="348" applyNumberFormat="1" applyFont="1" applyAlignment="1">
      <alignment horizontal="right"/>
    </xf>
    <xf numFmtId="2" fontId="18" fillId="0" borderId="0" xfId="348" applyNumberFormat="1" applyFont="1" applyAlignment="1">
      <alignment horizontal="right"/>
    </xf>
    <xf numFmtId="4" fontId="18" fillId="0" borderId="0" xfId="348" applyNumberFormat="1" applyFont="1" applyAlignment="1">
      <alignment horizontal="right"/>
    </xf>
    <xf numFmtId="0" fontId="118" fillId="0" borderId="35" xfId="0" applyFont="1" applyBorder="1" applyAlignment="1">
      <alignment horizontal="right" wrapText="1"/>
    </xf>
    <xf numFmtId="0" fontId="35" fillId="27" borderId="20" xfId="0" applyFont="1" applyFill="1" applyBorder="1" applyAlignment="1">
      <alignment horizontal="right" wrapText="1"/>
    </xf>
    <xf numFmtId="4" fontId="18" fillId="0" borderId="20" xfId="0" applyNumberFormat="1" applyFont="1" applyBorder="1" applyAlignment="1">
      <alignment horizontal="right" wrapText="1"/>
    </xf>
    <xf numFmtId="4" fontId="18" fillId="0" borderId="20" xfId="159" applyNumberFormat="1" applyBorder="1" applyAlignment="1">
      <alignment horizontal="right" shrinkToFit="1"/>
    </xf>
    <xf numFmtId="1" fontId="35" fillId="0" borderId="0" xfId="155" applyNumberFormat="1" applyFont="1" applyAlignment="1" applyProtection="1">
      <alignment horizontal="right"/>
      <protection locked="0"/>
    </xf>
    <xf numFmtId="0" fontId="35" fillId="27" borderId="16" xfId="0" applyFont="1" applyFill="1" applyBorder="1" applyAlignment="1">
      <alignment horizontal="right" wrapText="1"/>
    </xf>
    <xf numFmtId="4" fontId="18" fillId="0" borderId="16" xfId="0" applyNumberFormat="1" applyFont="1" applyBorder="1" applyAlignment="1">
      <alignment horizontal="right" wrapText="1"/>
    </xf>
    <xf numFmtId="4" fontId="18" fillId="0" borderId="16" xfId="159" applyNumberFormat="1" applyBorder="1" applyAlignment="1">
      <alignment horizontal="right" shrinkToFit="1"/>
    </xf>
    <xf numFmtId="0" fontId="35" fillId="27" borderId="38" xfId="0" applyFont="1" applyFill="1" applyBorder="1" applyAlignment="1">
      <alignment horizontal="right" wrapText="1"/>
    </xf>
    <xf numFmtId="0" fontId="35" fillId="27" borderId="25" xfId="0" applyFont="1" applyFill="1" applyBorder="1" applyAlignment="1">
      <alignment horizontal="right" wrapText="1"/>
    </xf>
    <xf numFmtId="4" fontId="18" fillId="0" borderId="25" xfId="159" applyNumberFormat="1" applyBorder="1" applyAlignment="1">
      <alignment horizontal="right" shrinkToFit="1"/>
    </xf>
    <xf numFmtId="4" fontId="18" fillId="0" borderId="22" xfId="159" applyNumberFormat="1" applyBorder="1" applyAlignment="1">
      <alignment horizontal="right" shrinkToFit="1"/>
    </xf>
    <xf numFmtId="0" fontId="18" fillId="0" borderId="0" xfId="0" applyFont="1" applyAlignment="1">
      <alignment horizontal="justify" vertical="top" wrapText="1"/>
    </xf>
    <xf numFmtId="0" fontId="18" fillId="0" borderId="0" xfId="162" applyAlignment="1">
      <alignment wrapText="1"/>
    </xf>
    <xf numFmtId="49" fontId="35" fillId="0" borderId="40" xfId="296" applyNumberFormat="1" applyFont="1" applyBorder="1" applyAlignment="1">
      <alignment horizontal="right" vertical="top"/>
    </xf>
    <xf numFmtId="0" fontId="35" fillId="0" borderId="41" xfId="296" applyFont="1" applyBorder="1" applyAlignment="1">
      <alignment horizontal="justify" vertical="top" wrapText="1"/>
    </xf>
    <xf numFmtId="0" fontId="18" fillId="0" borderId="0" xfId="0" applyFont="1" applyAlignment="1">
      <alignment horizontal="justify" vertical="center" wrapText="1"/>
    </xf>
    <xf numFmtId="4" fontId="18" fillId="0" borderId="0" xfId="0" applyNumberFormat="1" applyFont="1" applyAlignment="1">
      <alignment horizontal="right" shrinkToFit="1"/>
    </xf>
    <xf numFmtId="0" fontId="18" fillId="0" borderId="0" xfId="0" applyFont="1" applyAlignment="1">
      <alignment horizontal="left" vertical="center" wrapText="1"/>
    </xf>
    <xf numFmtId="4" fontId="18" fillId="0" borderId="31" xfId="296" applyNumberFormat="1" applyFont="1" applyBorder="1" applyAlignment="1">
      <alignment horizontal="right" vertical="top"/>
    </xf>
    <xf numFmtId="4" fontId="18" fillId="0" borderId="31" xfId="296" applyNumberFormat="1" applyFont="1" applyBorder="1" applyAlignment="1" applyProtection="1">
      <alignment horizontal="right" vertical="top"/>
      <protection locked="0"/>
    </xf>
    <xf numFmtId="0" fontId="35" fillId="0" borderId="42" xfId="296" applyFont="1" applyBorder="1" applyAlignment="1">
      <alignment horizontal="left" vertical="top" wrapText="1"/>
    </xf>
    <xf numFmtId="4" fontId="18" fillId="0" borderId="42" xfId="296" applyNumberFormat="1" applyFont="1" applyBorder="1" applyAlignment="1">
      <alignment horizontal="right" vertical="top"/>
    </xf>
    <xf numFmtId="4" fontId="18" fillId="0" borderId="42" xfId="296" applyNumberFormat="1" applyFont="1" applyBorder="1" applyAlignment="1" applyProtection="1">
      <alignment horizontal="right" vertical="top"/>
      <protection locked="0"/>
    </xf>
    <xf numFmtId="49" fontId="35" fillId="0" borderId="40" xfId="296" applyNumberFormat="1" applyFont="1" applyBorder="1" applyAlignment="1">
      <alignment horizontal="right" vertical="top" wrapText="1"/>
    </xf>
    <xf numFmtId="0" fontId="35" fillId="0" borderId="41" xfId="296" applyFont="1" applyBorder="1" applyAlignment="1">
      <alignment horizontal="left" vertical="top" wrapText="1"/>
    </xf>
    <xf numFmtId="3" fontId="18" fillId="0" borderId="0" xfId="296" applyNumberFormat="1" applyFont="1" applyAlignment="1">
      <alignment horizontal="right" wrapText="1"/>
    </xf>
    <xf numFmtId="4" fontId="18" fillId="0" borderId="42" xfId="296" applyNumberFormat="1" applyFont="1" applyBorder="1" applyAlignment="1">
      <alignment horizontal="right"/>
    </xf>
    <xf numFmtId="4" fontId="18" fillId="0" borderId="42" xfId="296" applyNumberFormat="1" applyFont="1" applyBorder="1" applyAlignment="1" applyProtection="1">
      <alignment horizontal="right"/>
      <protection locked="0"/>
    </xf>
    <xf numFmtId="181" fontId="35" fillId="0" borderId="40" xfId="296" applyNumberFormat="1" applyFont="1" applyBorder="1" applyAlignment="1">
      <alignment horizontal="right" vertical="top"/>
    </xf>
    <xf numFmtId="0" fontId="18" fillId="0" borderId="40" xfId="296" applyFont="1" applyBorder="1" applyAlignment="1">
      <alignment horizontal="right" vertical="top"/>
    </xf>
    <xf numFmtId="0" fontId="35" fillId="0" borderId="42" xfId="296" applyFont="1" applyBorder="1" applyAlignment="1">
      <alignment horizontal="right" vertical="top" wrapText="1"/>
    </xf>
    <xf numFmtId="4" fontId="35" fillId="0" borderId="42" xfId="296" applyNumberFormat="1" applyFont="1" applyBorder="1" applyAlignment="1">
      <alignment horizontal="right" vertical="top" wrapText="1"/>
    </xf>
    <xf numFmtId="0" fontId="18" fillId="0" borderId="40" xfId="296" applyFont="1" applyBorder="1" applyAlignment="1">
      <alignment horizontal="right"/>
    </xf>
    <xf numFmtId="0" fontId="35" fillId="0" borderId="30" xfId="296" applyFont="1" applyBorder="1" applyAlignment="1">
      <alignment horizontal="justify" vertical="top" wrapText="1"/>
    </xf>
    <xf numFmtId="0" fontId="35" fillId="0" borderId="30" xfId="296" applyFont="1" applyBorder="1" applyAlignment="1">
      <alignment horizontal="left" wrapText="1"/>
    </xf>
    <xf numFmtId="0" fontId="35" fillId="0" borderId="30" xfId="296" applyFont="1" applyBorder="1" applyAlignment="1">
      <alignment horizontal="right" wrapText="1"/>
    </xf>
    <xf numFmtId="0" fontId="18" fillId="0" borderId="30" xfId="296" applyFont="1" applyBorder="1" applyAlignment="1">
      <alignment horizontal="right" wrapText="1"/>
    </xf>
    <xf numFmtId="0" fontId="18" fillId="30" borderId="0" xfId="162" applyFont="1" applyFill="1"/>
    <xf numFmtId="4" fontId="117" fillId="0" borderId="0" xfId="0" applyNumberFormat="1" applyFont="1" applyAlignment="1">
      <alignment horizontal="right" shrinkToFit="1"/>
    </xf>
    <xf numFmtId="0" fontId="129" fillId="0" borderId="0" xfId="0" applyFont="1" applyAlignment="1">
      <alignment horizontal="justify" vertical="top" wrapText="1"/>
    </xf>
    <xf numFmtId="0" fontId="129" fillId="0" borderId="0" xfId="0" applyFont="1" applyAlignment="1">
      <alignment wrapText="1"/>
    </xf>
    <xf numFmtId="0" fontId="129" fillId="0" borderId="0" xfId="0" applyFont="1" applyAlignment="1">
      <alignment horizontal="justify" wrapText="1"/>
    </xf>
    <xf numFmtId="0" fontId="129" fillId="0" borderId="0" xfId="0" applyFont="1" applyAlignment="1">
      <alignment horizontal="right" wrapText="1"/>
    </xf>
    <xf numFmtId="0" fontId="18" fillId="0" borderId="0" xfId="0" applyFont="1" applyAlignment="1">
      <alignment horizontal="justify" wrapText="1"/>
    </xf>
    <xf numFmtId="2" fontId="18" fillId="0" borderId="0" xfId="0" applyNumberFormat="1" applyFont="1" applyAlignment="1">
      <alignment horizontal="justify" vertical="top" wrapText="1"/>
    </xf>
    <xf numFmtId="2" fontId="129" fillId="0" borderId="0" xfId="0" applyNumberFormat="1" applyFont="1" applyAlignment="1">
      <alignment horizontal="right" wrapText="1"/>
    </xf>
    <xf numFmtId="4" fontId="129" fillId="0" borderId="0" xfId="0" applyNumberFormat="1" applyFont="1" applyAlignment="1">
      <alignment horizontal="right" wrapText="1"/>
    </xf>
    <xf numFmtId="0" fontId="129" fillId="0" borderId="0" xfId="0" applyFont="1" applyAlignment="1">
      <alignment horizontal="left" wrapText="1"/>
    </xf>
    <xf numFmtId="0" fontId="129" fillId="0" borderId="0" xfId="237" applyFont="1" applyAlignment="1">
      <alignment horizontal="justify" wrapText="1"/>
    </xf>
    <xf numFmtId="2" fontId="18" fillId="0" borderId="0" xfId="0" applyNumberFormat="1" applyFont="1" applyAlignment="1" applyProtection="1">
      <alignment horizontal="justify" vertical="top" wrapText="1"/>
      <protection hidden="1"/>
    </xf>
    <xf numFmtId="0" fontId="129" fillId="0" borderId="0" xfId="0" applyFont="1" applyAlignment="1">
      <alignment horizontal="left"/>
    </xf>
    <xf numFmtId="1" fontId="129" fillId="0" borderId="0" xfId="0" applyNumberFormat="1" applyFont="1" applyAlignment="1" applyProtection="1">
      <alignment horizontal="right" wrapText="1"/>
      <protection locked="0"/>
    </xf>
    <xf numFmtId="4" fontId="129" fillId="0" borderId="0" xfId="0" applyNumberFormat="1" applyFont="1" applyAlignment="1">
      <alignment horizontal="right"/>
    </xf>
    <xf numFmtId="2" fontId="129" fillId="0" borderId="0" xfId="0" applyNumberFormat="1" applyFont="1" applyAlignment="1" applyProtection="1">
      <alignment horizontal="right" wrapText="1"/>
      <protection locked="0"/>
    </xf>
    <xf numFmtId="49" fontId="129" fillId="0" borderId="0" xfId="0" applyNumberFormat="1" applyFont="1" applyAlignment="1">
      <alignment wrapText="1"/>
    </xf>
    <xf numFmtId="2" fontId="18" fillId="0" borderId="0" xfId="0" applyNumberFormat="1" applyFont="1" applyAlignment="1">
      <alignment horizontal="right" vertical="top" wrapText="1"/>
    </xf>
    <xf numFmtId="49" fontId="18" fillId="0" borderId="0" xfId="0" applyNumberFormat="1" applyFont="1" applyAlignment="1">
      <alignment vertical="top" wrapText="1"/>
    </xf>
    <xf numFmtId="0" fontId="129" fillId="0" borderId="0" xfId="237" applyFont="1" applyAlignment="1">
      <alignment horizontal="justify" vertical="top" wrapText="1"/>
    </xf>
    <xf numFmtId="2" fontId="129" fillId="0" borderId="0" xfId="237" applyNumberFormat="1" applyFont="1" applyAlignment="1" applyProtection="1">
      <alignment horizontal="justify" vertical="top" wrapText="1"/>
      <protection hidden="1"/>
    </xf>
    <xf numFmtId="0" fontId="17" fillId="0" borderId="0" xfId="0" applyFont="1" applyFill="1" applyAlignment="1" applyProtection="1">
      <alignment horizontal="justify" vertical="top" wrapText="1"/>
    </xf>
    <xf numFmtId="0" fontId="145" fillId="0" borderId="0" xfId="162" applyFont="1" applyAlignment="1">
      <alignment vertical="top"/>
    </xf>
    <xf numFmtId="0" fontId="18" fillId="0" borderId="0" xfId="162" applyAlignment="1"/>
    <xf numFmtId="0" fontId="18" fillId="0" borderId="0" xfId="275" applyFont="1" applyAlignment="1"/>
    <xf numFmtId="0" fontId="134" fillId="0" borderId="0" xfId="162" applyFont="1" applyFill="1" applyAlignment="1" applyProtection="1">
      <alignment vertical="center"/>
    </xf>
    <xf numFmtId="0" fontId="134" fillId="0" borderId="0" xfId="197" applyFont="1" applyFill="1" applyAlignment="1" applyProtection="1">
      <alignment vertical="center"/>
    </xf>
    <xf numFmtId="4" fontId="134" fillId="0" borderId="0" xfId="0" applyNumberFormat="1" applyFont="1" applyFill="1" applyAlignment="1" applyProtection="1">
      <alignment vertical="center"/>
    </xf>
    <xf numFmtId="0" fontId="134" fillId="0" borderId="0" xfId="0" applyFont="1" applyFill="1" applyAlignment="1" applyProtection="1">
      <alignment vertical="center"/>
    </xf>
    <xf numFmtId="4" fontId="134" fillId="0" borderId="0" xfId="162" applyNumberFormat="1" applyFont="1" applyFill="1" applyAlignment="1" applyProtection="1">
      <alignment vertical="center"/>
    </xf>
    <xf numFmtId="0" fontId="134" fillId="0" borderId="0" xfId="275" applyFont="1" applyFill="1" applyAlignment="1" applyProtection="1">
      <alignment vertical="center"/>
    </xf>
    <xf numFmtId="0" fontId="171" fillId="0" borderId="0" xfId="0" applyFont="1" applyFill="1" applyAlignment="1" applyProtection="1">
      <alignment vertical="center"/>
    </xf>
    <xf numFmtId="0" fontId="34" fillId="0" borderId="0" xfId="0" applyFont="1" applyFill="1" applyAlignment="1" applyProtection="1">
      <alignment horizontal="center" vertical="top" wrapText="1"/>
    </xf>
    <xf numFmtId="0" fontId="172" fillId="0" borderId="0" xfId="0" applyFont="1" applyFill="1" applyAlignment="1" applyProtection="1">
      <alignment vertical="center"/>
    </xf>
    <xf numFmtId="0" fontId="134" fillId="0" borderId="0" xfId="162" applyFont="1" applyFill="1" applyAlignment="1">
      <alignment vertical="center"/>
    </xf>
    <xf numFmtId="0" fontId="134" fillId="0" borderId="0" xfId="234" applyFont="1" applyFill="1" applyAlignment="1">
      <alignment vertical="center"/>
    </xf>
    <xf numFmtId="0" fontId="145" fillId="0" borderId="0" xfId="162" applyFont="1" applyFill="1" applyAlignment="1">
      <alignment vertical="top"/>
    </xf>
    <xf numFmtId="0" fontId="145" fillId="0" borderId="0" xfId="162" applyFont="1" applyFill="1" applyAlignment="1">
      <alignment vertical="center"/>
    </xf>
    <xf numFmtId="4" fontId="158" fillId="0" borderId="0" xfId="184" applyNumberFormat="1" applyFont="1" applyFill="1" applyAlignment="1" applyProtection="1">
      <alignment vertical="center"/>
    </xf>
    <xf numFmtId="0" fontId="18" fillId="0" borderId="0" xfId="159" applyFont="1" applyFill="1" applyAlignment="1" applyProtection="1">
      <alignment horizontal="center" vertical="center" wrapText="1"/>
    </xf>
    <xf numFmtId="4" fontId="134" fillId="0" borderId="0" xfId="184" applyNumberFormat="1" applyFont="1" applyFill="1" applyAlignment="1" applyProtection="1">
      <alignment vertical="center"/>
    </xf>
    <xf numFmtId="4" fontId="145" fillId="0" borderId="0" xfId="184" applyNumberFormat="1" applyFont="1" applyFill="1" applyAlignment="1">
      <alignment vertical="top"/>
    </xf>
    <xf numFmtId="4" fontId="172" fillId="0" borderId="0" xfId="0" applyNumberFormat="1" applyFont="1" applyFill="1" applyAlignment="1" applyProtection="1">
      <alignment vertical="center"/>
    </xf>
    <xf numFmtId="4" fontId="145" fillId="0" borderId="0" xfId="0" applyNumberFormat="1" applyFont="1" applyFill="1" applyAlignment="1">
      <alignment vertical="center"/>
    </xf>
    <xf numFmtId="4" fontId="173" fillId="0" borderId="0" xfId="0" applyNumberFormat="1" applyFont="1" applyFill="1" applyAlignment="1" applyProtection="1">
      <alignment vertical="center"/>
    </xf>
    <xf numFmtId="4" fontId="174" fillId="0" borderId="0" xfId="0" applyNumberFormat="1" applyFont="1" applyFill="1" applyAlignment="1" applyProtection="1">
      <alignment vertical="center"/>
    </xf>
    <xf numFmtId="0" fontId="17" fillId="0" borderId="0" xfId="162" applyFont="1" applyFill="1" applyProtection="1"/>
    <xf numFmtId="0" fontId="173" fillId="0" borderId="0" xfId="0" applyFont="1" applyFill="1" applyAlignment="1" applyProtection="1">
      <alignment vertical="center"/>
    </xf>
    <xf numFmtId="0" fontId="134" fillId="0" borderId="0" xfId="0" applyFont="1" applyFill="1" applyAlignment="1">
      <alignment vertical="center"/>
    </xf>
    <xf numFmtId="0" fontId="36" fillId="0" borderId="0" xfId="0" applyFont="1" applyFill="1" applyAlignment="1"/>
    <xf numFmtId="0" fontId="18" fillId="0" borderId="0" xfId="162" applyFill="1"/>
    <xf numFmtId="4" fontId="134" fillId="0" borderId="0" xfId="0" applyNumberFormat="1" applyFont="1" applyFill="1" applyAlignment="1">
      <alignment vertical="center"/>
    </xf>
    <xf numFmtId="49" fontId="134" fillId="0" borderId="0" xfId="0" applyNumberFormat="1" applyFont="1" applyFill="1" applyAlignment="1">
      <alignment vertical="center"/>
    </xf>
    <xf numFmtId="0" fontId="25" fillId="0" borderId="0" xfId="0" applyFont="1" applyFill="1" applyAlignment="1">
      <alignment horizontal="justify" vertical="top"/>
    </xf>
    <xf numFmtId="4" fontId="25" fillId="0" borderId="0" xfId="0" applyNumberFormat="1" applyFont="1" applyFill="1" applyAlignment="1">
      <alignment horizontal="justify" vertical="top" wrapText="1"/>
    </xf>
    <xf numFmtId="0" fontId="18" fillId="0" borderId="0" xfId="162" applyFill="1" applyAlignment="1">
      <alignment horizontal="justify" vertical="top" wrapText="1"/>
    </xf>
    <xf numFmtId="4" fontId="25" fillId="0" borderId="0" xfId="0" applyNumberFormat="1" applyFont="1" applyFill="1" applyAlignment="1" applyProtection="1">
      <alignment horizontal="justify" wrapText="1"/>
    </xf>
    <xf numFmtId="0" fontId="25" fillId="0" borderId="0" xfId="0" applyFont="1" applyFill="1" applyAlignment="1" applyProtection="1">
      <alignment horizontal="justify" wrapText="1"/>
    </xf>
    <xf numFmtId="49" fontId="134" fillId="0" borderId="0" xfId="0" applyNumberFormat="1" applyFont="1" applyFill="1" applyAlignment="1" applyProtection="1">
      <alignment vertical="center"/>
    </xf>
    <xf numFmtId="0" fontId="25" fillId="0" borderId="0" xfId="0" applyFont="1" applyFill="1" applyAlignment="1" applyProtection="1">
      <alignment horizontal="justify" vertical="top"/>
    </xf>
    <xf numFmtId="4" fontId="25" fillId="0" borderId="0" xfId="0" applyNumberFormat="1" applyFont="1" applyFill="1" applyAlignment="1" applyProtection="1">
      <alignment horizontal="justify" vertical="top" wrapText="1"/>
    </xf>
    <xf numFmtId="0" fontId="134" fillId="0" borderId="0" xfId="275" applyFont="1" applyFill="1" applyAlignment="1">
      <alignment vertical="center"/>
    </xf>
    <xf numFmtId="0" fontId="18" fillId="0" borderId="0" xfId="275" applyFont="1" applyFill="1"/>
    <xf numFmtId="4" fontId="145" fillId="0" borderId="0" xfId="0" applyNumberFormat="1" applyFont="1" applyFill="1" applyAlignment="1">
      <alignment vertical="top"/>
    </xf>
    <xf numFmtId="0" fontId="15" fillId="0" borderId="0" xfId="186" applyFill="1"/>
    <xf numFmtId="0" fontId="0" fillId="0" borderId="0" xfId="0" applyFill="1" applyAlignment="1"/>
    <xf numFmtId="0" fontId="173" fillId="0" borderId="0" xfId="275" applyFont="1" applyFill="1" applyAlignment="1">
      <alignment vertical="center"/>
    </xf>
    <xf numFmtId="0" fontId="175" fillId="0" borderId="0" xfId="0" applyFont="1" applyFill="1" applyAlignment="1" applyProtection="1">
      <alignment vertical="center"/>
      <protection locked="0"/>
    </xf>
    <xf numFmtId="0" fontId="141" fillId="0" borderId="0" xfId="0" applyFont="1" applyFill="1" applyAlignment="1" applyProtection="1">
      <protection locked="0"/>
    </xf>
    <xf numFmtId="0" fontId="0" fillId="0" borderId="0" xfId="0" applyFill="1" applyAlignment="1" applyProtection="1">
      <protection locked="0"/>
    </xf>
    <xf numFmtId="0" fontId="134" fillId="0" borderId="0" xfId="159" applyFont="1" applyFill="1" applyAlignment="1" applyProtection="1">
      <alignment vertical="center"/>
      <protection locked="0"/>
    </xf>
    <xf numFmtId="0" fontId="18" fillId="0" borderId="0" xfId="159" applyFill="1" applyProtection="1">
      <protection locked="0"/>
    </xf>
    <xf numFmtId="0" fontId="134" fillId="0" borderId="0" xfId="197" applyFont="1" applyFill="1" applyAlignment="1">
      <alignment vertical="center"/>
    </xf>
    <xf numFmtId="0" fontId="117" fillId="0" borderId="0" xfId="162" applyFont="1" applyFill="1" applyAlignment="1">
      <alignment horizontal="justify" vertical="top" wrapText="1"/>
    </xf>
    <xf numFmtId="0" fontId="117" fillId="0" borderId="0" xfId="0" applyFont="1" applyFill="1" applyAlignment="1">
      <alignment horizontal="justify" vertical="top" wrapText="1"/>
    </xf>
    <xf numFmtId="0" fontId="17" fillId="0" borderId="0" xfId="0" applyFont="1" applyFill="1" applyAlignment="1" applyProtection="1"/>
    <xf numFmtId="0" fontId="134" fillId="0" borderId="0" xfId="197" quotePrefix="1" applyFont="1" applyFill="1" applyAlignment="1">
      <alignment vertical="center"/>
    </xf>
    <xf numFmtId="0" fontId="145" fillId="0" borderId="0" xfId="0" applyFont="1" applyAlignment="1">
      <alignment vertical="center"/>
    </xf>
    <xf numFmtId="0" fontId="178" fillId="0" borderId="0" xfId="0" applyFont="1" applyFill="1" applyAlignment="1">
      <alignment vertical="center"/>
    </xf>
    <xf numFmtId="0" fontId="145" fillId="0" borderId="0" xfId="0" applyFont="1" applyFill="1" applyAlignment="1">
      <alignment vertical="center"/>
    </xf>
    <xf numFmtId="0" fontId="179" fillId="0" borderId="0" xfId="275" applyFont="1" applyFill="1" applyAlignment="1">
      <alignment vertical="center"/>
    </xf>
    <xf numFmtId="0" fontId="179" fillId="0" borderId="0" xfId="0" applyFont="1" applyFill="1" applyAlignment="1">
      <alignment vertical="center"/>
    </xf>
    <xf numFmtId="0" fontId="145" fillId="0" borderId="0" xfId="275" applyFont="1" applyFill="1" applyAlignment="1">
      <alignment vertical="center"/>
    </xf>
    <xf numFmtId="4" fontId="145" fillId="0" borderId="0" xfId="275" applyNumberFormat="1" applyFont="1" applyFill="1" applyAlignment="1">
      <alignment vertical="center"/>
    </xf>
    <xf numFmtId="0" fontId="145" fillId="0" borderId="0" xfId="295" applyFont="1" applyFill="1" applyAlignment="1">
      <alignment vertical="center"/>
    </xf>
    <xf numFmtId="0" fontId="18" fillId="0" borderId="0" xfId="162" applyFont="1" applyFill="1"/>
    <xf numFmtId="0" fontId="35" fillId="0" borderId="0" xfId="159" applyFont="1" applyFill="1" applyAlignment="1" applyProtection="1">
      <alignment horizontal="justify" vertical="top" wrapText="1"/>
    </xf>
    <xf numFmtId="0" fontId="18" fillId="0" borderId="0" xfId="159" applyFont="1" applyFill="1" applyAlignment="1" applyProtection="1">
      <alignment horizontal="justify" vertical="top"/>
    </xf>
    <xf numFmtId="0" fontId="18" fillId="0" borderId="0" xfId="159" applyFont="1" applyFill="1" applyAlignment="1" applyProtection="1">
      <alignment horizontal="justify" vertical="top" wrapText="1"/>
    </xf>
    <xf numFmtId="0" fontId="35" fillId="0" borderId="0" xfId="159" applyFont="1" applyFill="1" applyAlignment="1" applyProtection="1">
      <alignment horizontal="justify" vertical="top"/>
    </xf>
    <xf numFmtId="0" fontId="18" fillId="0" borderId="0" xfId="186" applyFont="1" applyFill="1" applyAlignment="1">
      <alignment horizontal="right"/>
    </xf>
    <xf numFmtId="4" fontId="18" fillId="0" borderId="0" xfId="186" applyNumberFormat="1" applyFont="1" applyFill="1" applyAlignment="1">
      <alignment horizontal="right" wrapText="1"/>
    </xf>
    <xf numFmtId="0" fontId="18" fillId="0" borderId="0" xfId="186" applyFont="1" applyFill="1" applyAlignment="1">
      <alignment horizontal="left" wrapText="1"/>
    </xf>
    <xf numFmtId="0" fontId="18" fillId="0" borderId="0" xfId="186" applyFont="1" applyFill="1" applyAlignment="1">
      <alignment horizontal="right" wrapText="1"/>
    </xf>
    <xf numFmtId="49" fontId="34" fillId="0" borderId="0" xfId="0" applyNumberFormat="1" applyFont="1" applyFill="1" applyAlignment="1">
      <alignment horizontal="center" vertical="center" wrapText="1"/>
    </xf>
    <xf numFmtId="0" fontId="34" fillId="0" borderId="0" xfId="0" applyFont="1" applyFill="1" applyAlignment="1">
      <alignment horizontal="center" vertical="center" wrapText="1"/>
    </xf>
    <xf numFmtId="0" fontId="34" fillId="0" borderId="0" xfId="0" applyFont="1" applyFill="1" applyAlignment="1">
      <alignment horizontal="right" wrapText="1"/>
    </xf>
    <xf numFmtId="4" fontId="34" fillId="0" borderId="0" xfId="0" applyNumberFormat="1" applyFont="1" applyFill="1" applyAlignment="1">
      <alignment horizontal="right" wrapText="1"/>
    </xf>
    <xf numFmtId="0" fontId="34" fillId="0" borderId="0" xfId="0" applyFont="1" applyFill="1" applyAlignment="1">
      <alignment horizontal="center" vertical="top" wrapText="1"/>
    </xf>
    <xf numFmtId="49" fontId="35" fillId="0" borderId="0" xfId="159" applyNumberFormat="1" applyFont="1" applyFill="1" applyAlignment="1">
      <alignment horizontal="right" vertical="top"/>
    </xf>
    <xf numFmtId="0" fontId="35" fillId="0" borderId="0" xfId="159" applyFont="1" applyFill="1" applyAlignment="1">
      <alignment horizontal="justify" vertical="top"/>
    </xf>
    <xf numFmtId="4" fontId="18" fillId="0" borderId="0" xfId="159" applyNumberFormat="1" applyFont="1" applyFill="1" applyAlignment="1" applyProtection="1">
      <alignment horizontal="right" shrinkToFit="1"/>
      <protection locked="0"/>
    </xf>
    <xf numFmtId="49" fontId="35" fillId="0" borderId="14" xfId="159" applyNumberFormat="1" applyFont="1" applyFill="1" applyBorder="1" applyAlignment="1">
      <alignment horizontal="right" vertical="top"/>
    </xf>
    <xf numFmtId="0" fontId="35" fillId="0" borderId="23" xfId="159" applyFont="1" applyFill="1" applyBorder="1" applyAlignment="1">
      <alignment horizontal="justify" vertical="top"/>
    </xf>
    <xf numFmtId="49" fontId="17" fillId="0" borderId="0" xfId="281" applyNumberFormat="1" applyFont="1" applyFill="1" applyAlignment="1">
      <alignment horizontal="right" vertical="top"/>
    </xf>
    <xf numFmtId="0" fontId="17" fillId="0" borderId="0" xfId="282" applyFont="1" applyFill="1" applyAlignment="1">
      <alignment horizontal="justify" vertical="top" wrapText="1"/>
    </xf>
    <xf numFmtId="4" fontId="18" fillId="0" borderId="0" xfId="281" applyNumberFormat="1" applyFont="1" applyFill="1" applyAlignment="1">
      <alignment horizontal="center" wrapText="1"/>
    </xf>
    <xf numFmtId="4" fontId="133" fillId="0" borderId="0" xfId="281" applyNumberFormat="1" applyFont="1" applyFill="1" applyAlignment="1">
      <alignment horizontal="right" wrapText="1"/>
    </xf>
    <xf numFmtId="0" fontId="133" fillId="0" borderId="0" xfId="281" applyFont="1" applyFill="1" applyAlignment="1">
      <alignment horizontal="right" vertical="top" wrapText="1"/>
    </xf>
    <xf numFmtId="0" fontId="18" fillId="0" borderId="0" xfId="281" applyFont="1" applyFill="1" applyAlignment="1">
      <alignment horizontal="right"/>
    </xf>
    <xf numFmtId="0" fontId="83" fillId="0" borderId="0" xfId="275" applyFont="1" applyFill="1"/>
    <xf numFmtId="0" fontId="16" fillId="0" borderId="0" xfId="281" applyFont="1" applyFill="1" applyAlignment="1">
      <alignment horizontal="left" vertical="top" wrapText="1"/>
    </xf>
    <xf numFmtId="49" fontId="83" fillId="0" borderId="0" xfId="281" applyNumberFormat="1" applyFont="1" applyFill="1" applyAlignment="1">
      <alignment vertical="top"/>
    </xf>
    <xf numFmtId="0" fontId="83" fillId="0" borderId="0" xfId="295" applyFont="1" applyFill="1" applyAlignment="1">
      <alignment horizontal="left" vertical="top" wrapText="1"/>
    </xf>
    <xf numFmtId="4" fontId="83" fillId="0" borderId="0" xfId="281" applyNumberFormat="1" applyFont="1" applyFill="1" applyAlignment="1">
      <alignment horizontal="center" wrapText="1"/>
    </xf>
    <xf numFmtId="3" fontId="142" fillId="0" borderId="0" xfId="281" applyNumberFormat="1" applyFont="1" applyFill="1" applyAlignment="1">
      <alignment horizontal="right" wrapText="1"/>
    </xf>
    <xf numFmtId="0" fontId="142" fillId="0" borderId="0" xfId="281" applyFont="1" applyFill="1" applyAlignment="1">
      <alignment horizontal="right" wrapText="1"/>
    </xf>
    <xf numFmtId="0" fontId="127" fillId="0" borderId="0" xfId="275" applyFont="1" applyFill="1" applyAlignment="1">
      <alignment horizontal="right"/>
    </xf>
    <xf numFmtId="49" fontId="34" fillId="0" borderId="19" xfId="0" applyNumberFormat="1" applyFont="1" applyFill="1" applyBorder="1" applyAlignment="1">
      <alignment horizontal="center" vertical="center" wrapText="1"/>
    </xf>
    <xf numFmtId="0" fontId="34" fillId="0" borderId="19" xfId="0" applyFont="1" applyFill="1" applyBorder="1" applyAlignment="1">
      <alignment horizontal="center" vertical="center" wrapText="1"/>
    </xf>
    <xf numFmtId="4" fontId="34" fillId="0" borderId="19" xfId="0" applyNumberFormat="1" applyFont="1" applyFill="1" applyBorder="1" applyAlignment="1">
      <alignment horizontal="center" vertical="center" wrapText="1"/>
    </xf>
    <xf numFmtId="49" fontId="55" fillId="0" borderId="33" xfId="281" applyNumberFormat="1" applyFont="1" applyFill="1" applyBorder="1" applyAlignment="1">
      <alignment horizontal="right" vertical="top"/>
    </xf>
    <xf numFmtId="0" fontId="55" fillId="0" borderId="34" xfId="295" applyFont="1" applyFill="1" applyBorder="1" applyAlignment="1">
      <alignment horizontal="left" vertical="top" wrapText="1"/>
    </xf>
    <xf numFmtId="4" fontId="25" fillId="0" borderId="0" xfId="281" applyNumberFormat="1" applyFont="1" applyFill="1" applyAlignment="1">
      <alignment horizontal="right" wrapText="1"/>
    </xf>
    <xf numFmtId="4" fontId="25" fillId="0" borderId="0" xfId="281" applyNumberFormat="1" applyFont="1" applyFill="1" applyAlignment="1">
      <alignment horizontal="right"/>
    </xf>
    <xf numFmtId="0" fontId="143" fillId="0" borderId="0" xfId="281" applyFont="1" applyFill="1" applyAlignment="1">
      <alignment horizontal="right" wrapText="1"/>
    </xf>
    <xf numFmtId="0" fontId="55" fillId="0" borderId="0" xfId="275" applyFont="1" applyFill="1" applyAlignment="1">
      <alignment horizontal="right"/>
    </xf>
    <xf numFmtId="49" fontId="144" fillId="0" borderId="0" xfId="281" applyNumberFormat="1" applyFont="1" applyFill="1" applyAlignment="1">
      <alignment horizontal="right" vertical="top"/>
    </xf>
    <xf numFmtId="0" fontId="144" fillId="0" borderId="0" xfId="295" applyFont="1" applyFill="1" applyAlignment="1">
      <alignment horizontal="left" vertical="top" wrapText="1"/>
    </xf>
    <xf numFmtId="4" fontId="145" fillId="0" borderId="0" xfId="281" applyNumberFormat="1" applyFont="1" applyFill="1" applyAlignment="1">
      <alignment horizontal="right" wrapText="1"/>
    </xf>
    <xf numFmtId="4" fontId="145" fillId="0" borderId="0" xfId="281" applyNumberFormat="1" applyFont="1" applyFill="1" applyAlignment="1">
      <alignment horizontal="right"/>
    </xf>
    <xf numFmtId="0" fontId="146" fillId="0" borderId="0" xfId="281" applyFont="1" applyFill="1" applyAlignment="1">
      <alignment horizontal="right" wrapText="1"/>
    </xf>
    <xf numFmtId="4" fontId="144" fillId="0" borderId="0" xfId="275" applyNumberFormat="1" applyFont="1" applyFill="1" applyAlignment="1">
      <alignment horizontal="right"/>
    </xf>
    <xf numFmtId="0" fontId="25" fillId="0" borderId="0" xfId="0" applyFont="1" applyFill="1" applyAlignment="1">
      <alignment horizontal="right" vertical="top"/>
    </xf>
    <xf numFmtId="0" fontId="25" fillId="0" borderId="0" xfId="0" applyFont="1" applyFill="1" applyAlignment="1">
      <alignment horizontal="justify"/>
    </xf>
    <xf numFmtId="0" fontId="117" fillId="0" borderId="0" xfId="0" applyFont="1" applyFill="1" applyAlignment="1">
      <alignment horizontal="right"/>
    </xf>
    <xf numFmtId="4" fontId="117" fillId="0" borderId="0" xfId="0" applyNumberFormat="1" applyFont="1" applyFill="1" applyAlignment="1">
      <alignment horizontal="right"/>
    </xf>
    <xf numFmtId="0" fontId="117" fillId="0" borderId="0" xfId="0" applyFont="1" applyFill="1" applyAlignment="1">
      <alignment horizontal="justify" vertical="top"/>
    </xf>
    <xf numFmtId="0" fontId="117" fillId="0" borderId="0" xfId="0" applyFont="1" applyFill="1" applyAlignment="1"/>
    <xf numFmtId="0" fontId="148" fillId="0" borderId="0" xfId="0" applyFont="1" applyFill="1" applyAlignment="1">
      <alignment horizontal="justify" vertical="top"/>
    </xf>
    <xf numFmtId="0" fontId="0" fillId="0" borderId="0" xfId="0" applyFill="1" applyAlignment="1">
      <alignment horizontal="right" vertical="top"/>
    </xf>
    <xf numFmtId="0" fontId="145" fillId="0" borderId="0" xfId="275" applyFont="1" applyFill="1"/>
    <xf numFmtId="0" fontId="147" fillId="0" borderId="0" xfId="0" applyFont="1" applyFill="1" applyAlignment="1"/>
    <xf numFmtId="0" fontId="18" fillId="0" borderId="0" xfId="282" applyFont="1" applyFill="1" applyAlignment="1">
      <alignment horizontal="justify" vertical="top" wrapText="1"/>
    </xf>
    <xf numFmtId="4" fontId="18" fillId="0" borderId="0" xfId="281" applyNumberFormat="1" applyFont="1" applyFill="1" applyAlignment="1">
      <alignment horizontal="right"/>
    </xf>
    <xf numFmtId="4" fontId="18" fillId="0" borderId="0" xfId="286" applyNumberFormat="1" applyFont="1" applyFill="1" applyAlignment="1" applyProtection="1">
      <alignment horizontal="right"/>
      <protection locked="0"/>
    </xf>
    <xf numFmtId="0" fontId="18" fillId="0" borderId="0" xfId="0" applyFont="1" applyFill="1" applyAlignment="1">
      <alignment horizontal="right"/>
    </xf>
    <xf numFmtId="4" fontId="18" fillId="0" borderId="0" xfId="0" applyNumberFormat="1" applyFont="1" applyFill="1" applyAlignment="1">
      <alignment horizontal="right"/>
    </xf>
    <xf numFmtId="4" fontId="134" fillId="0" borderId="0" xfId="281" applyNumberFormat="1" applyFont="1" applyFill="1" applyAlignment="1">
      <alignment horizontal="right" wrapText="1"/>
    </xf>
    <xf numFmtId="4" fontId="134" fillId="0" borderId="0" xfId="281" applyNumberFormat="1" applyFont="1" applyFill="1" applyAlignment="1">
      <alignment horizontal="right"/>
    </xf>
    <xf numFmtId="4" fontId="158" fillId="0" borderId="0" xfId="275" applyNumberFormat="1" applyFont="1" applyFill="1" applyAlignment="1">
      <alignment horizontal="right"/>
    </xf>
    <xf numFmtId="0" fontId="18" fillId="0" borderId="0" xfId="0" applyFont="1" applyFill="1" applyAlignment="1">
      <alignment horizontal="justify" vertical="top"/>
    </xf>
    <xf numFmtId="0" fontId="25" fillId="0" borderId="0" xfId="275" applyFont="1" applyFill="1"/>
    <xf numFmtId="0" fontId="149" fillId="0" borderId="0" xfId="0" applyFont="1" applyFill="1" applyAlignment="1"/>
    <xf numFmtId="0" fontId="147" fillId="0" borderId="0" xfId="0" applyFont="1" applyFill="1" applyAlignment="1">
      <alignment horizontal="right" vertical="top"/>
    </xf>
    <xf numFmtId="0" fontId="147" fillId="0" borderId="0" xfId="0" applyFont="1" applyFill="1" applyAlignment="1">
      <alignment horizontal="justify" vertical="top"/>
    </xf>
    <xf numFmtId="0" fontId="55" fillId="0" borderId="0" xfId="0" applyFont="1" applyFill="1" applyAlignment="1">
      <alignment horizontal="justify" vertical="top"/>
    </xf>
    <xf numFmtId="0" fontId="25" fillId="0" borderId="0" xfId="338" applyFont="1" applyFill="1" applyAlignment="1">
      <alignment horizontal="left" vertical="top" wrapText="1"/>
    </xf>
    <xf numFmtId="3" fontId="18" fillId="0" borderId="0" xfId="295" applyNumberFormat="1" applyFont="1" applyFill="1" applyAlignment="1">
      <alignment horizontal="right"/>
    </xf>
    <xf numFmtId="4" fontId="18" fillId="0" borderId="0" xfId="295" applyNumberFormat="1" applyFont="1" applyFill="1" applyAlignment="1" applyProtection="1">
      <alignment horizontal="right"/>
      <protection locked="0"/>
    </xf>
    <xf numFmtId="0" fontId="25" fillId="0" borderId="0" xfId="295" applyFont="1" applyFill="1" applyAlignment="1">
      <alignment horizontal="right" vertical="top"/>
    </xf>
    <xf numFmtId="0" fontId="25" fillId="0" borderId="0" xfId="339" applyFont="1" applyFill="1" applyAlignment="1">
      <alignment horizontal="left" vertical="top" wrapText="1"/>
    </xf>
    <xf numFmtId="0" fontId="18" fillId="0" borderId="0" xfId="159" applyFont="1" applyFill="1" applyAlignment="1">
      <alignment horizontal="right" wrapText="1"/>
    </xf>
    <xf numFmtId="0" fontId="55" fillId="0" borderId="0" xfId="0" applyFont="1" applyFill="1" applyAlignment="1">
      <alignment horizontal="right" vertical="top"/>
    </xf>
    <xf numFmtId="0" fontId="55" fillId="0" borderId="0" xfId="0" applyFont="1" applyFill="1" applyAlignment="1">
      <alignment horizontal="justify"/>
    </xf>
    <xf numFmtId="0" fontId="25" fillId="0" borderId="0" xfId="282" applyFont="1" applyFill="1" applyAlignment="1">
      <alignment horizontal="justify" vertical="top"/>
    </xf>
    <xf numFmtId="4" fontId="18" fillId="0" borderId="0" xfId="281" applyNumberFormat="1" applyFont="1" applyFill="1" applyAlignment="1">
      <alignment horizontal="right" wrapText="1"/>
    </xf>
    <xf numFmtId="1" fontId="25" fillId="0" borderId="0" xfId="295" applyNumberFormat="1" applyFont="1" applyFill="1" applyAlignment="1">
      <alignment horizontal="right" vertical="top"/>
    </xf>
    <xf numFmtId="0" fontId="25" fillId="0" borderId="0" xfId="295" applyFont="1" applyFill="1" applyAlignment="1">
      <alignment vertical="top" wrapText="1"/>
    </xf>
    <xf numFmtId="1" fontId="18" fillId="0" borderId="0" xfId="295" applyNumberFormat="1" applyFont="1" applyFill="1" applyAlignment="1">
      <alignment horizontal="right"/>
    </xf>
    <xf numFmtId="4" fontId="18" fillId="0" borderId="0" xfId="295" applyNumberFormat="1" applyFont="1" applyFill="1" applyAlignment="1">
      <alignment horizontal="right"/>
    </xf>
    <xf numFmtId="0" fontId="25" fillId="0" borderId="0" xfId="275" applyFont="1" applyFill="1" applyAlignment="1">
      <alignment horizontal="right" vertical="top"/>
    </xf>
    <xf numFmtId="0" fontId="25" fillId="0" borderId="0" xfId="159" applyFont="1" applyFill="1" applyAlignment="1">
      <alignment horizontal="justify" vertical="top" wrapText="1"/>
    </xf>
    <xf numFmtId="0" fontId="159" fillId="0" borderId="0" xfId="275" applyFont="1" applyFill="1" applyAlignment="1">
      <alignment horizontal="right"/>
    </xf>
    <xf numFmtId="4" fontId="159" fillId="0" borderId="0" xfId="275" applyNumberFormat="1" applyFont="1" applyFill="1" applyAlignment="1">
      <alignment horizontal="right"/>
    </xf>
    <xf numFmtId="4" fontId="35" fillId="0" borderId="0" xfId="275" applyNumberFormat="1" applyFont="1" applyFill="1" applyAlignment="1">
      <alignment horizontal="right"/>
    </xf>
    <xf numFmtId="0" fontId="25" fillId="0" borderId="0" xfId="281" applyFont="1" applyFill="1" applyAlignment="1">
      <alignment horizontal="justify" vertical="top" wrapText="1"/>
    </xf>
    <xf numFmtId="0" fontId="35" fillId="0" borderId="0" xfId="275" applyFont="1" applyFill="1" applyAlignment="1">
      <alignment horizontal="right"/>
    </xf>
    <xf numFmtId="0" fontId="25" fillId="0" borderId="0" xfId="172" applyFont="1" applyFill="1" applyAlignment="1">
      <alignment horizontal="left" vertical="top" wrapText="1"/>
    </xf>
    <xf numFmtId="0" fontId="18" fillId="0" borderId="0" xfId="172" applyFill="1" applyAlignment="1">
      <alignment horizontal="left" vertical="top" wrapText="1"/>
    </xf>
    <xf numFmtId="0" fontId="145" fillId="0" borderId="0" xfId="275" applyFont="1" applyFill="1" applyAlignment="1">
      <alignment horizontal="right" vertical="top"/>
    </xf>
    <xf numFmtId="0" fontId="145" fillId="0" borderId="0" xfId="172" applyFont="1" applyFill="1" applyAlignment="1">
      <alignment horizontal="left" vertical="top" wrapText="1"/>
    </xf>
    <xf numFmtId="4" fontId="134" fillId="0" borderId="0" xfId="286" applyNumberFormat="1" applyFont="1" applyFill="1" applyAlignment="1" applyProtection="1">
      <alignment horizontal="right"/>
      <protection locked="0"/>
    </xf>
    <xf numFmtId="0" fontId="55" fillId="0" borderId="35" xfId="295" applyFont="1" applyFill="1" applyBorder="1" applyAlignment="1">
      <alignment horizontal="left" vertical="top" wrapText="1"/>
    </xf>
    <xf numFmtId="4" fontId="18" fillId="0" borderId="35" xfId="281" applyNumberFormat="1" applyFont="1" applyFill="1" applyBorder="1" applyAlignment="1">
      <alignment horizontal="right" wrapText="1"/>
    </xf>
    <xf numFmtId="4" fontId="18" fillId="0" borderId="35" xfId="281" applyNumberFormat="1" applyFont="1" applyFill="1" applyBorder="1" applyAlignment="1">
      <alignment horizontal="right"/>
    </xf>
    <xf numFmtId="4" fontId="35" fillId="0" borderId="18" xfId="275" applyNumberFormat="1" applyFont="1" applyFill="1" applyBorder="1" applyAlignment="1">
      <alignment horizontal="right"/>
    </xf>
    <xf numFmtId="0" fontId="144" fillId="0" borderId="0" xfId="275" applyFont="1" applyFill="1" applyAlignment="1">
      <alignment horizontal="right" vertical="top"/>
    </xf>
    <xf numFmtId="0" fontId="144" fillId="0" borderId="0" xfId="275" applyFont="1" applyFill="1" applyAlignment="1">
      <alignment horizontal="left" vertical="top" wrapText="1"/>
    </xf>
    <xf numFmtId="0" fontId="158" fillId="0" borderId="0" xfId="275" applyFont="1" applyFill="1" applyAlignment="1">
      <alignment horizontal="right"/>
    </xf>
    <xf numFmtId="0" fontId="144" fillId="0" borderId="0" xfId="275" applyFont="1" applyFill="1" applyAlignment="1">
      <alignment horizontal="right" vertical="top" wrapText="1"/>
    </xf>
    <xf numFmtId="0" fontId="158" fillId="0" borderId="0" xfId="275" applyFont="1" applyFill="1" applyAlignment="1">
      <alignment horizontal="right" wrapText="1"/>
    </xf>
    <xf numFmtId="4" fontId="158" fillId="0" borderId="0" xfId="275" applyNumberFormat="1" applyFont="1" applyFill="1" applyAlignment="1">
      <alignment horizontal="right" wrapText="1"/>
    </xf>
    <xf numFmtId="0" fontId="18" fillId="0" borderId="0" xfId="282" applyFont="1" applyFill="1" applyAlignment="1">
      <alignment horizontal="right" vertical="top" wrapText="1"/>
    </xf>
    <xf numFmtId="0" fontId="117" fillId="0" borderId="0" xfId="0" applyFont="1" applyFill="1" applyAlignment="1">
      <alignment horizontal="justify" vertical="center" wrapText="1"/>
    </xf>
    <xf numFmtId="4" fontId="117" fillId="0" borderId="0" xfId="0" applyNumberFormat="1" applyFont="1" applyFill="1" applyAlignment="1">
      <alignment horizontal="right" wrapText="1"/>
    </xf>
    <xf numFmtId="49" fontId="35" fillId="0" borderId="0" xfId="281" applyNumberFormat="1" applyFont="1" applyFill="1" applyAlignment="1">
      <alignment horizontal="right" vertical="top"/>
    </xf>
    <xf numFmtId="0" fontId="117" fillId="0" borderId="0" xfId="0" applyFont="1" applyFill="1" applyAlignment="1">
      <alignment horizontal="left" vertical="center" wrapText="1"/>
    </xf>
    <xf numFmtId="0" fontId="18" fillId="0" borderId="0" xfId="275" applyFont="1" applyFill="1" applyAlignment="1">
      <alignment horizontal="right"/>
    </xf>
    <xf numFmtId="4" fontId="18" fillId="0" borderId="0" xfId="275" applyNumberFormat="1" applyFont="1" applyFill="1" applyAlignment="1">
      <alignment horizontal="right"/>
    </xf>
    <xf numFmtId="167" fontId="18" fillId="0" borderId="0" xfId="302" applyFont="1" applyFill="1" applyAlignment="1">
      <alignment horizontal="right" wrapText="1"/>
    </xf>
    <xf numFmtId="4" fontId="18" fillId="0" borderId="0" xfId="0" applyNumberFormat="1" applyFont="1" applyFill="1" applyAlignment="1">
      <alignment horizontal="right" wrapText="1"/>
    </xf>
    <xf numFmtId="4" fontId="134" fillId="0" borderId="0" xfId="0" applyNumberFormat="1" applyFont="1" applyFill="1" applyAlignment="1">
      <alignment horizontal="right" wrapText="1"/>
    </xf>
    <xf numFmtId="0" fontId="152" fillId="0" borderId="0" xfId="0" applyFont="1" applyFill="1" applyAlignment="1">
      <alignment horizontal="justify" vertical="top" wrapText="1"/>
    </xf>
    <xf numFmtId="0" fontId="35" fillId="0" borderId="0" xfId="282" applyFont="1" applyFill="1" applyBorder="1" applyAlignment="1">
      <alignment horizontal="left" vertical="top" wrapText="1"/>
    </xf>
    <xf numFmtId="0" fontId="18" fillId="0" borderId="0" xfId="281" applyFont="1" applyFill="1" applyAlignment="1">
      <alignment horizontal="right" wrapText="1"/>
    </xf>
    <xf numFmtId="0" fontId="18" fillId="0" borderId="0" xfId="281" applyFont="1" applyFill="1" applyAlignment="1">
      <alignment horizontal="justify" vertical="top" wrapText="1"/>
    </xf>
    <xf numFmtId="0" fontId="18" fillId="0" borderId="0" xfId="0" applyFont="1" applyFill="1" applyAlignment="1">
      <alignment vertical="top"/>
    </xf>
    <xf numFmtId="0" fontId="18" fillId="0" borderId="0" xfId="0" applyFont="1" applyFill="1" applyAlignment="1">
      <alignment horizontal="right" wrapText="1"/>
    </xf>
    <xf numFmtId="0" fontId="55" fillId="0" borderId="0" xfId="275" applyFont="1" applyFill="1" applyAlignment="1">
      <alignment horizontal="right" vertical="top"/>
    </xf>
    <xf numFmtId="4" fontId="134" fillId="0" borderId="0" xfId="275" applyNumberFormat="1" applyFont="1" applyFill="1" applyAlignment="1">
      <alignment horizontal="right"/>
    </xf>
    <xf numFmtId="0" fontId="18" fillId="0" borderId="0" xfId="159" applyFill="1" applyAlignment="1">
      <alignment horizontal="justify" vertical="top" wrapText="1"/>
    </xf>
    <xf numFmtId="0" fontId="55" fillId="0" borderId="0" xfId="275" applyFont="1" applyFill="1" applyAlignment="1">
      <alignment horizontal="left" vertical="top" wrapText="1"/>
    </xf>
    <xf numFmtId="0" fontId="25" fillId="0" borderId="0" xfId="295" applyFont="1" applyFill="1" applyAlignment="1">
      <alignment horizontal="left" vertical="top" wrapText="1"/>
    </xf>
    <xf numFmtId="49" fontId="55" fillId="0" borderId="0" xfId="281" applyNumberFormat="1" applyFont="1" applyFill="1" applyAlignment="1">
      <alignment horizontal="right" vertical="top"/>
    </xf>
    <xf numFmtId="0" fontId="18" fillId="0" borderId="0" xfId="295" applyFont="1" applyFill="1" applyAlignment="1">
      <alignment horizontal="right"/>
    </xf>
    <xf numFmtId="49" fontId="18" fillId="0" borderId="0" xfId="281" applyNumberFormat="1" applyFont="1" applyFill="1" applyAlignment="1">
      <alignment horizontal="right" vertical="top"/>
    </xf>
    <xf numFmtId="0" fontId="117" fillId="0" borderId="0" xfId="282" applyFont="1" applyFill="1" applyAlignment="1">
      <alignment horizontal="justify" vertical="center"/>
    </xf>
    <xf numFmtId="0" fontId="25" fillId="0" borderId="0" xfId="281" applyFont="1" applyFill="1" applyAlignment="1">
      <alignment horizontal="left" vertical="top" wrapText="1"/>
    </xf>
    <xf numFmtId="0" fontId="55" fillId="0" borderId="0" xfId="295" applyFont="1" applyFill="1" applyAlignment="1">
      <alignment horizontal="left" vertical="top" wrapText="1"/>
    </xf>
    <xf numFmtId="0" fontId="145" fillId="0" borderId="0" xfId="295" applyFont="1" applyFill="1" applyAlignment="1">
      <alignment horizontal="right" vertical="top"/>
    </xf>
    <xf numFmtId="0" fontId="145" fillId="0" borderId="0" xfId="295" applyFont="1" applyFill="1" applyAlignment="1">
      <alignment horizontal="justify" vertical="top" wrapText="1"/>
    </xf>
    <xf numFmtId="3" fontId="134" fillId="0" borderId="0" xfId="295" applyNumberFormat="1" applyFont="1" applyFill="1" applyAlignment="1">
      <alignment horizontal="right"/>
    </xf>
    <xf numFmtId="4" fontId="134" fillId="0" borderId="0" xfId="295" applyNumberFormat="1" applyFont="1" applyFill="1" applyAlignment="1" applyProtection="1">
      <alignment horizontal="right"/>
      <protection locked="0"/>
    </xf>
    <xf numFmtId="0" fontId="118" fillId="0" borderId="0" xfId="0" applyFont="1" applyFill="1" applyAlignment="1">
      <alignment horizontal="right"/>
    </xf>
    <xf numFmtId="4" fontId="118" fillId="0" borderId="0" xfId="0" applyNumberFormat="1" applyFont="1" applyFill="1" applyAlignment="1">
      <alignment horizontal="right"/>
    </xf>
    <xf numFmtId="0" fontId="25" fillId="0" borderId="0" xfId="295" applyFont="1" applyFill="1" applyAlignment="1">
      <alignment horizontal="justify" vertical="top" wrapText="1"/>
    </xf>
    <xf numFmtId="0" fontId="25" fillId="0" borderId="0" xfId="282" applyFont="1" applyFill="1" applyAlignment="1">
      <alignment horizontal="justify" vertical="top" wrapText="1"/>
    </xf>
    <xf numFmtId="1" fontId="55" fillId="0" borderId="33" xfId="295" applyNumberFormat="1" applyFont="1" applyFill="1" applyBorder="1" applyAlignment="1">
      <alignment horizontal="right" vertical="top"/>
    </xf>
    <xf numFmtId="183" fontId="35" fillId="0" borderId="0" xfId="295" applyNumberFormat="1" applyFont="1" applyFill="1" applyAlignment="1">
      <alignment horizontal="right"/>
    </xf>
    <xf numFmtId="4" fontId="35" fillId="0" borderId="0" xfId="295" applyNumberFormat="1" applyFont="1" applyFill="1" applyAlignment="1">
      <alignment horizontal="right"/>
    </xf>
    <xf numFmtId="0" fontId="18" fillId="0" borderId="0" xfId="295" applyFont="1" applyFill="1" applyAlignment="1">
      <alignment horizontal="right" wrapText="1"/>
    </xf>
    <xf numFmtId="0" fontId="78" fillId="0" borderId="0" xfId="281" applyFont="1" applyFill="1" applyAlignment="1">
      <alignment horizontal="left" vertical="top" wrapText="1"/>
    </xf>
    <xf numFmtId="0" fontId="25" fillId="0" borderId="0" xfId="295" applyFont="1" applyFill="1"/>
    <xf numFmtId="0" fontId="25" fillId="0" borderId="0" xfId="295" applyFont="1" applyFill="1" applyAlignment="1">
      <alignment horizontal="justify" vertical="center"/>
    </xf>
    <xf numFmtId="0" fontId="25" fillId="0" borderId="0" xfId="295" applyFont="1" applyFill="1" applyAlignment="1">
      <alignment vertical="center" wrapText="1"/>
    </xf>
    <xf numFmtId="49" fontId="25" fillId="0" borderId="0" xfId="295" applyNumberFormat="1" applyFont="1" applyFill="1" applyAlignment="1">
      <alignment vertical="center" wrapText="1"/>
    </xf>
    <xf numFmtId="0" fontId="71" fillId="0" borderId="0" xfId="295" applyFont="1" applyFill="1" applyAlignment="1">
      <alignment vertical="center"/>
    </xf>
    <xf numFmtId="0" fontId="25" fillId="0" borderId="0" xfId="295" applyFont="1" applyFill="1" applyAlignment="1">
      <alignment vertical="center"/>
    </xf>
    <xf numFmtId="0" fontId="55" fillId="0" borderId="0" xfId="295" applyFont="1" applyFill="1" applyAlignment="1">
      <alignment vertical="center"/>
    </xf>
    <xf numFmtId="0" fontId="18" fillId="0" borderId="0" xfId="295" applyFont="1" applyFill="1" applyAlignment="1">
      <alignment vertical="center" wrapText="1"/>
    </xf>
    <xf numFmtId="0" fontId="18" fillId="0" borderId="0" xfId="295" applyFont="1" applyFill="1" applyAlignment="1">
      <alignment vertical="center"/>
    </xf>
    <xf numFmtId="0" fontId="18" fillId="0" borderId="0" xfId="295" applyFont="1" applyFill="1"/>
    <xf numFmtId="0" fontId="78" fillId="0" borderId="0" xfId="295" applyFont="1" applyFill="1" applyAlignment="1">
      <alignment vertical="center" wrapText="1"/>
    </xf>
    <xf numFmtId="0" fontId="18" fillId="0" borderId="0" xfId="295" applyFont="1" applyFill="1" applyAlignment="1">
      <alignment wrapText="1"/>
    </xf>
    <xf numFmtId="0" fontId="35" fillId="0" borderId="0" xfId="295" applyFont="1" applyFill="1" applyAlignment="1">
      <alignment vertical="center" wrapText="1"/>
    </xf>
    <xf numFmtId="0" fontId="117" fillId="0" borderId="0" xfId="282" applyFont="1" applyFill="1" applyAlignment="1">
      <alignment horizontal="justify" vertical="top"/>
    </xf>
    <xf numFmtId="0" fontId="83" fillId="0" borderId="0" xfId="0" applyFont="1" applyFill="1" applyAlignment="1">
      <alignment horizontal="right" vertical="top"/>
    </xf>
    <xf numFmtId="0" fontId="25" fillId="0" borderId="0" xfId="282" applyFont="1" applyFill="1" applyAlignment="1">
      <alignment vertical="center" wrapText="1"/>
    </xf>
    <xf numFmtId="0" fontId="18" fillId="0" borderId="0" xfId="162" applyFont="1" applyFill="1" applyAlignment="1">
      <alignment horizontal="right"/>
    </xf>
    <xf numFmtId="4" fontId="18" fillId="0" borderId="0" xfId="162" applyNumberFormat="1" applyFont="1" applyFill="1" applyAlignment="1">
      <alignment horizontal="right"/>
    </xf>
    <xf numFmtId="0" fontId="153" fillId="0" borderId="0" xfId="282" applyFont="1" applyFill="1" applyAlignment="1">
      <alignment vertical="center" wrapText="1"/>
    </xf>
    <xf numFmtId="167" fontId="25" fillId="0" borderId="0" xfId="340" applyFont="1" applyFill="1" applyAlignment="1">
      <alignment horizontal="left" vertical="top" wrapText="1"/>
    </xf>
    <xf numFmtId="167" fontId="18" fillId="0" borderId="0" xfId="302" applyFont="1" applyFill="1" applyAlignment="1">
      <alignment horizontal="left" vertical="top" wrapText="1"/>
    </xf>
    <xf numFmtId="167" fontId="18" fillId="0" borderId="0" xfId="340" applyFont="1" applyFill="1" applyAlignment="1">
      <alignment horizontal="right" wrapText="1"/>
    </xf>
    <xf numFmtId="49" fontId="135" fillId="0" borderId="0" xfId="281" applyNumberFormat="1" applyFont="1" applyFill="1" applyAlignment="1">
      <alignment horizontal="right" vertical="top"/>
    </xf>
    <xf numFmtId="4" fontId="135" fillId="0" borderId="0" xfId="281" applyNumberFormat="1" applyFont="1" applyFill="1" applyAlignment="1">
      <alignment horizontal="right" wrapText="1"/>
    </xf>
    <xf numFmtId="4" fontId="154" fillId="0" borderId="0" xfId="281" applyNumberFormat="1" applyFont="1" applyFill="1" applyAlignment="1">
      <alignment horizontal="right" wrapText="1"/>
    </xf>
    <xf numFmtId="4" fontId="135" fillId="0" borderId="0" xfId="281" applyNumberFormat="1" applyFont="1" applyFill="1" applyAlignment="1">
      <alignment horizontal="right"/>
    </xf>
    <xf numFmtId="0" fontId="136" fillId="0" borderId="0" xfId="275" applyFont="1" applyFill="1"/>
    <xf numFmtId="0" fontId="25" fillId="0" borderId="0" xfId="295" applyFont="1" applyFill="1" applyAlignment="1">
      <alignment horizontal="justify" vertical="top"/>
    </xf>
    <xf numFmtId="1" fontId="55" fillId="0" borderId="0" xfId="295" applyNumberFormat="1" applyFont="1" applyFill="1" applyAlignment="1">
      <alignment horizontal="right" vertical="top"/>
    </xf>
    <xf numFmtId="1" fontId="35" fillId="0" borderId="0" xfId="295" applyNumberFormat="1" applyFont="1" applyFill="1" applyAlignment="1">
      <alignment horizontal="right"/>
    </xf>
    <xf numFmtId="49" fontId="18" fillId="0" borderId="0" xfId="162" applyNumberFormat="1" applyFill="1" applyAlignment="1">
      <alignment horizontal="justify" vertical="top" wrapText="1"/>
    </xf>
    <xf numFmtId="0" fontId="134" fillId="0" borderId="0" xfId="162" applyFont="1" applyFill="1" applyAlignment="1">
      <alignment horizontal="right" wrapText="1"/>
    </xf>
    <xf numFmtId="4" fontId="134" fillId="0" borderId="0" xfId="162" applyNumberFormat="1" applyFont="1" applyFill="1" applyAlignment="1">
      <alignment horizontal="right" wrapText="1"/>
    </xf>
    <xf numFmtId="0" fontId="134" fillId="0" borderId="0" xfId="162" applyFont="1" applyFill="1" applyAlignment="1">
      <alignment horizontal="right" vertical="top" wrapText="1"/>
    </xf>
    <xf numFmtId="0" fontId="18" fillId="0" borderId="0" xfId="162" applyFont="1" applyFill="1" applyAlignment="1">
      <alignment horizontal="right" wrapText="1"/>
    </xf>
    <xf numFmtId="4" fontId="18" fillId="0" borderId="0" xfId="162" applyNumberFormat="1" applyFont="1" applyFill="1" applyAlignment="1">
      <alignment horizontal="right" wrapText="1"/>
    </xf>
    <xf numFmtId="0" fontId="25" fillId="0" borderId="0" xfId="295" quotePrefix="1" applyFont="1" applyFill="1" applyAlignment="1">
      <alignment horizontal="right" vertical="top"/>
    </xf>
    <xf numFmtId="1" fontId="25" fillId="0" borderId="0" xfId="295" applyNumberFormat="1" applyFont="1" applyFill="1" applyAlignment="1">
      <alignment horizontal="right" vertical="top" wrapText="1"/>
    </xf>
    <xf numFmtId="0" fontId="25" fillId="0" borderId="0" xfId="295" applyFont="1" applyFill="1" applyAlignment="1">
      <alignment horizontal="left" vertical="center" wrapText="1"/>
    </xf>
    <xf numFmtId="183" fontId="35" fillId="0" borderId="35" xfId="295" applyNumberFormat="1" applyFont="1" applyFill="1" applyBorder="1" applyAlignment="1">
      <alignment horizontal="right"/>
    </xf>
    <xf numFmtId="4" fontId="35" fillId="0" borderId="18" xfId="281" applyNumberFormat="1" applyFont="1" applyFill="1" applyBorder="1" applyAlignment="1">
      <alignment horizontal="right"/>
    </xf>
    <xf numFmtId="0" fontId="55" fillId="0" borderId="34" xfId="295" applyFont="1" applyFill="1" applyBorder="1" applyAlignment="1">
      <alignment horizontal="left" vertical="center" wrapText="1"/>
    </xf>
    <xf numFmtId="0" fontId="55" fillId="0" borderId="0" xfId="295" applyFont="1" applyFill="1" applyAlignment="1">
      <alignment horizontal="left" vertical="center" wrapText="1"/>
    </xf>
    <xf numFmtId="0" fontId="25" fillId="0" borderId="0" xfId="172" applyFont="1" applyFill="1" applyAlignment="1">
      <alignment horizontal="justify" vertical="top" wrapText="1"/>
    </xf>
    <xf numFmtId="0" fontId="117" fillId="0" borderId="0" xfId="0" applyFont="1" applyFill="1" applyAlignment="1">
      <alignment vertical="center"/>
    </xf>
    <xf numFmtId="4" fontId="117" fillId="0" borderId="0" xfId="341" applyNumberFormat="1" applyFont="1" applyFill="1" applyAlignment="1">
      <alignment horizontal="right"/>
    </xf>
    <xf numFmtId="0" fontId="25" fillId="0" borderId="0" xfId="282" applyFont="1" applyFill="1" applyAlignment="1">
      <alignment horizontal="left" vertical="top" wrapText="1"/>
    </xf>
    <xf numFmtId="0" fontId="25" fillId="0" borderId="0" xfId="172" applyFont="1" applyFill="1" applyAlignment="1">
      <alignment vertical="top"/>
    </xf>
    <xf numFmtId="0" fontId="18" fillId="0" borderId="0" xfId="172" applyFont="1" applyFill="1" applyAlignment="1">
      <alignment horizontal="right"/>
    </xf>
    <xf numFmtId="167" fontId="25" fillId="0" borderId="0" xfId="342" applyFont="1" applyFill="1" applyAlignment="1">
      <alignment horizontal="left" vertical="top" wrapText="1"/>
    </xf>
    <xf numFmtId="167" fontId="18" fillId="0" borderId="0" xfId="342" applyFont="1" applyFill="1" applyAlignment="1">
      <alignment horizontal="right" wrapText="1"/>
    </xf>
    <xf numFmtId="1" fontId="149" fillId="0" borderId="0" xfId="295" applyNumberFormat="1" applyFont="1" applyFill="1" applyAlignment="1">
      <alignment horizontal="right" vertical="top"/>
    </xf>
    <xf numFmtId="2" fontId="17" fillId="0" borderId="0" xfId="343" applyNumberFormat="1" applyFont="1" applyFill="1" applyAlignment="1" applyProtection="1">
      <alignment horizontal="left" vertical="top" wrapText="1"/>
    </xf>
    <xf numFmtId="0" fontId="149" fillId="0" borderId="0" xfId="295" applyFont="1" applyFill="1" applyAlignment="1">
      <alignment horizontal="right" vertical="top"/>
    </xf>
    <xf numFmtId="0" fontId="55" fillId="0" borderId="35" xfId="295" applyFont="1" applyFill="1" applyBorder="1" applyAlignment="1">
      <alignment horizontal="left" vertical="center" wrapText="1"/>
    </xf>
    <xf numFmtId="4" fontId="35" fillId="0" borderId="0" xfId="281" applyNumberFormat="1" applyFont="1" applyFill="1" applyAlignment="1">
      <alignment horizontal="right"/>
    </xf>
    <xf numFmtId="0" fontId="18" fillId="0" borderId="0" xfId="343" applyFont="1" applyFill="1" applyAlignment="1" applyProtection="1">
      <alignment horizontal="left" vertical="top" wrapText="1"/>
    </xf>
    <xf numFmtId="0" fontId="18" fillId="0" borderId="0" xfId="343" applyFont="1" applyFill="1" applyAlignment="1" applyProtection="1">
      <alignment horizontal="right" wrapText="1"/>
    </xf>
    <xf numFmtId="4" fontId="18" fillId="0" borderId="0" xfId="343" applyNumberFormat="1" applyFont="1" applyFill="1" applyAlignment="1" applyProtection="1">
      <alignment horizontal="right" wrapText="1"/>
    </xf>
    <xf numFmtId="0" fontId="25" fillId="0" borderId="0" xfId="344" applyFont="1" applyFill="1" applyAlignment="1">
      <alignment horizontal="left" vertical="top" wrapText="1"/>
    </xf>
    <xf numFmtId="2" fontId="83" fillId="0" borderId="0" xfId="343" applyNumberFormat="1" applyFont="1" applyFill="1" applyAlignment="1" applyProtection="1">
      <alignment horizontal="left" vertical="top" wrapText="1"/>
    </xf>
    <xf numFmtId="0" fontId="25" fillId="0" borderId="0" xfId="343" applyFont="1" applyFill="1" applyAlignment="1" applyProtection="1">
      <alignment horizontal="left" vertical="top" wrapText="1"/>
    </xf>
    <xf numFmtId="0" fontId="18" fillId="0" borderId="0" xfId="162" applyFill="1" applyAlignment="1">
      <alignment horizontal="right" vertical="top" wrapText="1"/>
    </xf>
    <xf numFmtId="0" fontId="55" fillId="0" borderId="33" xfId="295" applyFont="1" applyFill="1" applyBorder="1" applyAlignment="1">
      <alignment horizontal="right" vertical="top"/>
    </xf>
    <xf numFmtId="0" fontId="145" fillId="0" borderId="0" xfId="295" applyFont="1" applyFill="1" applyAlignment="1">
      <alignment horizontal="left" vertical="top" wrapText="1"/>
    </xf>
    <xf numFmtId="3" fontId="134" fillId="0" borderId="0" xfId="281" applyNumberFormat="1" applyFont="1" applyFill="1" applyAlignment="1">
      <alignment horizontal="right"/>
    </xf>
    <xf numFmtId="0" fontId="55" fillId="0" borderId="35" xfId="295" applyFont="1" applyFill="1" applyBorder="1" applyAlignment="1">
      <alignment horizontal="right" vertical="top"/>
    </xf>
    <xf numFmtId="3" fontId="133" fillId="0" borderId="35" xfId="281" applyNumberFormat="1" applyFont="1" applyFill="1" applyBorder="1" applyAlignment="1">
      <alignment horizontal="right" wrapText="1"/>
    </xf>
    <xf numFmtId="0" fontId="133" fillId="0" borderId="35" xfId="281" applyFont="1" applyFill="1" applyBorder="1" applyAlignment="1">
      <alignment horizontal="right" wrapText="1"/>
    </xf>
    <xf numFmtId="0" fontId="83" fillId="0" borderId="0" xfId="275" applyFont="1" applyFill="1" applyAlignment="1">
      <alignment vertical="top"/>
    </xf>
    <xf numFmtId="0" fontId="18" fillId="0" borderId="0" xfId="295" applyFont="1" applyFill="1" applyAlignment="1">
      <alignment horizontal="left" vertical="top" wrapText="1"/>
    </xf>
    <xf numFmtId="3" fontId="18" fillId="0" borderId="0" xfId="281" applyNumberFormat="1" applyFont="1" applyFill="1" applyAlignment="1">
      <alignment horizontal="right"/>
    </xf>
    <xf numFmtId="4" fontId="56" fillId="0" borderId="0" xfId="286" applyNumberFormat="1" applyFont="1" applyFill="1" applyAlignment="1" applyProtection="1">
      <alignment horizontal="right"/>
      <protection locked="0"/>
    </xf>
    <xf numFmtId="0" fontId="151" fillId="0" borderId="0" xfId="275" applyFont="1" applyFill="1" applyAlignment="1">
      <alignment horizontal="left" vertical="top" wrapText="1"/>
    </xf>
    <xf numFmtId="0" fontId="151" fillId="0" borderId="0" xfId="275" applyFont="1" applyFill="1" applyAlignment="1">
      <alignment horizontal="center"/>
    </xf>
    <xf numFmtId="3" fontId="151" fillId="0" borderId="0" xfId="275" applyNumberFormat="1" applyFont="1" applyFill="1" applyAlignment="1">
      <alignment horizontal="right"/>
    </xf>
    <xf numFmtId="4" fontId="151" fillId="0" borderId="0" xfId="275" applyNumberFormat="1" applyFont="1" applyFill="1" applyAlignment="1">
      <alignment horizontal="right"/>
    </xf>
    <xf numFmtId="0" fontId="55" fillId="0" borderId="36" xfId="0" applyFont="1" applyFill="1" applyBorder="1" applyAlignment="1">
      <alignment vertical="justify" wrapText="1"/>
    </xf>
    <xf numFmtId="0" fontId="55" fillId="0" borderId="36" xfId="0" applyFont="1" applyFill="1" applyBorder="1" applyAlignment="1">
      <alignment horizontal="left"/>
    </xf>
    <xf numFmtId="0" fontId="35" fillId="0" borderId="36" xfId="0" applyFont="1" applyFill="1" applyBorder="1" applyAlignment="1">
      <alignment horizontal="right" vertical="justify" wrapText="1"/>
    </xf>
    <xf numFmtId="0" fontId="18" fillId="0" borderId="36" xfId="0" applyFont="1" applyFill="1" applyBorder="1" applyAlignment="1">
      <alignment horizontal="right" vertical="justify" wrapText="1"/>
    </xf>
    <xf numFmtId="4" fontId="18" fillId="0" borderId="36" xfId="0" applyNumberFormat="1" applyFont="1" applyFill="1" applyBorder="1" applyAlignment="1">
      <alignment horizontal="right" vertical="justify" wrapText="1"/>
    </xf>
    <xf numFmtId="0" fontId="25" fillId="0" borderId="0" xfId="275" applyFont="1" applyFill="1" applyAlignment="1">
      <alignment vertical="top"/>
    </xf>
    <xf numFmtId="49" fontId="55" fillId="0" borderId="16" xfId="281" applyNumberFormat="1" applyFont="1" applyFill="1" applyBorder="1" applyAlignment="1">
      <alignment vertical="top"/>
    </xf>
    <xf numFmtId="0" fontId="35" fillId="0" borderId="16" xfId="295" applyFont="1" applyFill="1" applyBorder="1" applyAlignment="1">
      <alignment horizontal="left" vertical="top" wrapText="1"/>
    </xf>
    <xf numFmtId="0" fontId="151" fillId="0" borderId="16" xfId="275" applyFont="1" applyFill="1" applyBorder="1" applyAlignment="1">
      <alignment horizontal="center"/>
    </xf>
    <xf numFmtId="3" fontId="151" fillId="0" borderId="16" xfId="275" applyNumberFormat="1" applyFont="1" applyFill="1" applyBorder="1" applyAlignment="1">
      <alignment horizontal="right"/>
    </xf>
    <xf numFmtId="4" fontId="151" fillId="0" borderId="16" xfId="275" applyNumberFormat="1" applyFont="1" applyFill="1" applyBorder="1" applyAlignment="1">
      <alignment horizontal="right"/>
    </xf>
    <xf numFmtId="4" fontId="18" fillId="0" borderId="16" xfId="275" applyNumberFormat="1" applyFont="1" applyFill="1" applyBorder="1" applyAlignment="1">
      <alignment horizontal="right"/>
    </xf>
    <xf numFmtId="49" fontId="55" fillId="0" borderId="0" xfId="281" applyNumberFormat="1" applyFont="1" applyFill="1" applyAlignment="1">
      <alignment vertical="top"/>
    </xf>
    <xf numFmtId="0" fontId="35" fillId="0" borderId="0" xfId="295" applyFont="1" applyFill="1" applyAlignment="1">
      <alignment horizontal="left" vertical="top" wrapText="1"/>
    </xf>
    <xf numFmtId="0" fontId="35" fillId="0" borderId="0" xfId="295" applyFont="1" applyFill="1" applyAlignment="1">
      <alignment horizontal="justify" vertical="top" wrapText="1"/>
    </xf>
    <xf numFmtId="0" fontId="55" fillId="0" borderId="16" xfId="295" applyFont="1" applyFill="1" applyBorder="1" applyAlignment="1">
      <alignment horizontal="left" vertical="center" wrapText="1"/>
    </xf>
    <xf numFmtId="0" fontId="35" fillId="0" borderId="0" xfId="295" applyFont="1" applyFill="1" applyAlignment="1">
      <alignment horizontal="left" vertical="center" wrapText="1"/>
    </xf>
    <xf numFmtId="0" fontId="55" fillId="0" borderId="16" xfId="295" applyFont="1" applyFill="1" applyBorder="1" applyAlignment="1">
      <alignment horizontal="left" vertical="top" wrapText="1"/>
    </xf>
    <xf numFmtId="49" fontId="55" fillId="0" borderId="37" xfId="281" applyNumberFormat="1" applyFont="1" applyFill="1" applyBorder="1" applyAlignment="1">
      <alignment vertical="top"/>
    </xf>
    <xf numFmtId="0" fontId="35" fillId="0" borderId="37" xfId="295" applyFont="1" applyFill="1" applyBorder="1" applyAlignment="1">
      <alignment horizontal="left" vertical="center" wrapText="1"/>
    </xf>
    <xf numFmtId="0" fontId="151" fillId="0" borderId="37" xfId="275" applyFont="1" applyFill="1" applyBorder="1" applyAlignment="1">
      <alignment horizontal="center"/>
    </xf>
    <xf numFmtId="3" fontId="151" fillId="0" borderId="37" xfId="275" applyNumberFormat="1" applyFont="1" applyFill="1" applyBorder="1" applyAlignment="1">
      <alignment horizontal="right"/>
    </xf>
    <xf numFmtId="4" fontId="151" fillId="0" borderId="37" xfId="275" applyNumberFormat="1" applyFont="1" applyFill="1" applyBorder="1" applyAlignment="1">
      <alignment horizontal="right"/>
    </xf>
    <xf numFmtId="4" fontId="18" fillId="0" borderId="37" xfId="275" applyNumberFormat="1" applyFont="1" applyFill="1" applyBorder="1" applyAlignment="1">
      <alignment horizontal="right"/>
    </xf>
    <xf numFmtId="0" fontId="55" fillId="0" borderId="20" xfId="275" applyFont="1" applyFill="1" applyBorder="1" applyAlignment="1">
      <alignment vertical="top"/>
    </xf>
    <xf numFmtId="0" fontId="35" fillId="0" borderId="20" xfId="295" applyFont="1" applyFill="1" applyBorder="1" applyAlignment="1">
      <alignment horizontal="left" vertical="top" wrapText="1"/>
    </xf>
    <xf numFmtId="4" fontId="18" fillId="0" borderId="20" xfId="281" applyNumberFormat="1" applyFont="1" applyFill="1" applyBorder="1" applyAlignment="1">
      <alignment horizontal="center" wrapText="1"/>
    </xf>
    <xf numFmtId="3" fontId="133" fillId="0" borderId="20" xfId="281" applyNumberFormat="1" applyFont="1" applyFill="1" applyBorder="1" applyAlignment="1">
      <alignment horizontal="right" wrapText="1"/>
    </xf>
    <xf numFmtId="0" fontId="133" fillId="0" borderId="20" xfId="281" applyFont="1" applyFill="1" applyBorder="1" applyAlignment="1">
      <alignment horizontal="right" vertical="top" wrapText="1"/>
    </xf>
    <xf numFmtId="4" fontId="35" fillId="0" borderId="20" xfId="281" applyNumberFormat="1" applyFont="1" applyFill="1" applyBorder="1" applyAlignment="1">
      <alignment horizontal="right"/>
    </xf>
    <xf numFmtId="0" fontId="18" fillId="0" borderId="0" xfId="162" applyFont="1" applyAlignment="1"/>
    <xf numFmtId="0" fontId="34" fillId="0" borderId="0" xfId="0" applyFont="1" applyAlignment="1">
      <alignment vertical="top"/>
    </xf>
    <xf numFmtId="0" fontId="83" fillId="0" borderId="0" xfId="275" applyFont="1" applyAlignment="1"/>
    <xf numFmtId="4" fontId="83" fillId="0" borderId="0" xfId="275" applyNumberFormat="1" applyFont="1" applyAlignment="1"/>
    <xf numFmtId="4" fontId="18" fillId="0" borderId="0" xfId="275" applyNumberFormat="1" applyFont="1" applyAlignment="1"/>
    <xf numFmtId="0" fontId="25" fillId="0" borderId="0" xfId="275" applyFont="1" applyAlignment="1"/>
    <xf numFmtId="0" fontId="179" fillId="25" borderId="0" xfId="153" applyFont="1" applyAlignment="1">
      <alignment vertical="center"/>
    </xf>
    <xf numFmtId="0" fontId="170" fillId="0" borderId="0" xfId="172" applyFont="1" applyAlignment="1">
      <alignment horizontal="justify" vertical="top" wrapText="1"/>
    </xf>
    <xf numFmtId="0" fontId="173" fillId="0" borderId="0" xfId="0" applyFont="1" applyAlignment="1">
      <alignment vertical="center"/>
    </xf>
    <xf numFmtId="0" fontId="18" fillId="0" borderId="0" xfId="0" applyFont="1" applyAlignment="1">
      <alignment horizontal="justify" vertical="top" wrapText="1"/>
    </xf>
    <xf numFmtId="0" fontId="134" fillId="0" borderId="0" xfId="0" applyFont="1" applyAlignment="1">
      <alignment horizontal="justify" vertical="top" wrapText="1"/>
    </xf>
    <xf numFmtId="4" fontId="18" fillId="0" borderId="43" xfId="0" applyNumberFormat="1" applyFont="1" applyBorder="1" applyAlignment="1" applyProtection="1">
      <alignment horizontal="right"/>
      <protection locked="0"/>
    </xf>
    <xf numFmtId="4" fontId="18" fillId="0" borderId="43" xfId="153" applyNumberFormat="1" applyFont="1" applyFill="1" applyBorder="1" applyAlignment="1" applyProtection="1">
      <alignment horizontal="right" wrapText="1"/>
      <protection locked="0"/>
    </xf>
    <xf numFmtId="4" fontId="18" fillId="0" borderId="43" xfId="155" applyNumberFormat="1" applyFont="1" applyBorder="1" applyAlignment="1" applyProtection="1">
      <alignment horizontal="right"/>
      <protection locked="0"/>
    </xf>
    <xf numFmtId="4" fontId="18" fillId="0" borderId="43" xfId="0" applyNumberFormat="1" applyFont="1" applyBorder="1" applyAlignment="1" applyProtection="1">
      <alignment horizontal="right" wrapText="1"/>
      <protection locked="0"/>
    </xf>
    <xf numFmtId="4" fontId="35" fillId="0" borderId="43" xfId="0" applyNumberFormat="1" applyFont="1" applyBorder="1" applyAlignment="1" applyProtection="1">
      <alignment horizontal="right" wrapText="1"/>
      <protection locked="0"/>
    </xf>
    <xf numFmtId="4" fontId="18" fillId="0" borderId="44" xfId="0" applyNumberFormat="1" applyFont="1" applyBorder="1" applyAlignment="1" applyProtection="1">
      <alignment horizontal="right" wrapText="1"/>
      <protection locked="0"/>
    </xf>
    <xf numFmtId="4" fontId="18" fillId="0" borderId="44" xfId="0" applyNumberFormat="1" applyFont="1" applyBorder="1" applyAlignment="1">
      <alignment horizontal="right" wrapText="1"/>
    </xf>
    <xf numFmtId="4" fontId="18" fillId="0" borderId="43" xfId="0" applyNumberFormat="1" applyFont="1" applyBorder="1" applyAlignment="1">
      <alignment horizontal="right" wrapText="1"/>
    </xf>
    <xf numFmtId="4" fontId="18" fillId="0" borderId="43" xfId="0" applyNumberFormat="1" applyFont="1" applyBorder="1" applyAlignment="1">
      <alignment horizontal="right" vertical="top"/>
    </xf>
    <xf numFmtId="4" fontId="18" fillId="0" borderId="43" xfId="281" applyNumberFormat="1" applyFont="1" applyBorder="1" applyAlignment="1" applyProtection="1">
      <alignment horizontal="right" vertical="top" wrapText="1"/>
      <protection locked="0"/>
    </xf>
    <xf numFmtId="4" fontId="18" fillId="0" borderId="0" xfId="286" applyNumberFormat="1" applyAlignment="1" applyProtection="1">
      <alignment horizontal="right"/>
      <protection locked="0"/>
    </xf>
    <xf numFmtId="4" fontId="157" fillId="0" borderId="0" xfId="281" applyNumberFormat="1" applyFont="1" applyAlignment="1">
      <alignment horizontal="right" wrapText="1"/>
    </xf>
    <xf numFmtId="4" fontId="18" fillId="0" borderId="0" xfId="295" applyNumberFormat="1" applyFont="1" applyAlignment="1" applyProtection="1">
      <alignment horizontal="right"/>
      <protection locked="0"/>
    </xf>
    <xf numFmtId="4" fontId="159" fillId="0" borderId="0" xfId="275" applyNumberFormat="1" applyFont="1" applyAlignment="1">
      <alignment horizontal="right"/>
    </xf>
    <xf numFmtId="4" fontId="35" fillId="0" borderId="0" xfId="275" applyNumberFormat="1" applyFont="1" applyAlignment="1">
      <alignment horizontal="right"/>
    </xf>
    <xf numFmtId="4" fontId="134" fillId="0" borderId="0" xfId="286" applyNumberFormat="1" applyFont="1" applyAlignment="1" applyProtection="1">
      <alignment horizontal="right"/>
      <protection locked="0"/>
    </xf>
    <xf numFmtId="4" fontId="133" fillId="0" borderId="43" xfId="281" applyNumberFormat="1" applyFont="1" applyBorder="1" applyAlignment="1">
      <alignment horizontal="right" wrapText="1"/>
    </xf>
    <xf numFmtId="4" fontId="158" fillId="0" borderId="0" xfId="275" applyNumberFormat="1" applyFont="1" applyAlignment="1">
      <alignment horizontal="right"/>
    </xf>
    <xf numFmtId="4" fontId="158" fillId="0" borderId="0" xfId="275" applyNumberFormat="1" applyFont="1" applyAlignment="1">
      <alignment horizontal="right" wrapText="1"/>
    </xf>
    <xf numFmtId="4" fontId="18" fillId="0" borderId="0" xfId="289" applyNumberFormat="1" applyAlignment="1">
      <alignment horizontal="right"/>
    </xf>
    <xf numFmtId="4" fontId="134" fillId="0" borderId="0" xfId="0" applyNumberFormat="1" applyFont="1" applyAlignment="1" applyProtection="1">
      <alignment horizontal="right" wrapText="1"/>
      <protection locked="0"/>
    </xf>
    <xf numFmtId="4" fontId="18" fillId="0" borderId="0" xfId="295" applyNumberFormat="1" applyFont="1" applyAlignment="1">
      <alignment horizontal="right"/>
    </xf>
    <xf numFmtId="4" fontId="134" fillId="0" borderId="0" xfId="295" applyNumberFormat="1" applyFont="1" applyAlignment="1" applyProtection="1">
      <alignment horizontal="right"/>
      <protection locked="0"/>
    </xf>
    <xf numFmtId="4" fontId="118" fillId="0" borderId="0" xfId="0" applyNumberFormat="1" applyFont="1" applyAlignment="1">
      <alignment horizontal="right"/>
    </xf>
    <xf numFmtId="4" fontId="35" fillId="0" borderId="0" xfId="295" applyNumberFormat="1" applyFont="1" applyAlignment="1">
      <alignment horizontal="right"/>
    </xf>
    <xf numFmtId="4" fontId="154" fillId="0" borderId="0" xfId="281" applyNumberFormat="1" applyFont="1" applyAlignment="1">
      <alignment horizontal="right" wrapText="1"/>
    </xf>
    <xf numFmtId="4" fontId="134" fillId="0" borderId="0" xfId="162" applyNumberFormat="1" applyFont="1" applyAlignment="1">
      <alignment horizontal="right" wrapText="1"/>
    </xf>
    <xf numFmtId="4" fontId="18" fillId="0" borderId="0" xfId="162" applyNumberFormat="1" applyAlignment="1">
      <alignment horizontal="right" wrapText="1"/>
    </xf>
    <xf numFmtId="4" fontId="35" fillId="0" borderId="43" xfId="295" applyNumberFormat="1" applyFont="1" applyBorder="1" applyAlignment="1">
      <alignment horizontal="right"/>
    </xf>
    <xf numFmtId="4" fontId="18" fillId="0" borderId="43" xfId="295" applyNumberFormat="1" applyFont="1" applyBorder="1" applyAlignment="1">
      <alignment horizontal="right"/>
    </xf>
    <xf numFmtId="4" fontId="18" fillId="0" borderId="35" xfId="0" applyNumberFormat="1" applyFont="1" applyBorder="1" applyAlignment="1" applyProtection="1">
      <alignment horizontal="right" vertical="top"/>
      <protection locked="0"/>
    </xf>
    <xf numFmtId="4" fontId="18" fillId="0" borderId="0" xfId="159" applyNumberFormat="1" applyAlignment="1" applyProtection="1">
      <alignment horizontal="right"/>
      <protection locked="0"/>
    </xf>
    <xf numFmtId="0" fontId="18" fillId="0" borderId="0" xfId="162" applyAlignment="1" applyProtection="1">
      <alignment horizontal="justify" vertical="top" wrapText="1"/>
      <protection locked="0"/>
    </xf>
    <xf numFmtId="0" fontId="18" fillId="0" borderId="0" xfId="275" applyFont="1" applyProtection="1">
      <protection locked="0"/>
    </xf>
    <xf numFmtId="4" fontId="18" fillId="0" borderId="0" xfId="162" applyNumberFormat="1" applyAlignment="1" applyProtection="1">
      <alignment horizontal="right" vertical="top" wrapText="1"/>
      <protection locked="0"/>
    </xf>
    <xf numFmtId="0" fontId="25" fillId="0" borderId="0" xfId="197" quotePrefix="1" applyFont="1" applyAlignment="1" applyProtection="1">
      <alignment horizontal="justify" vertical="top" wrapText="1"/>
    </xf>
    <xf numFmtId="0" fontId="55" fillId="0" borderId="0" xfId="0" applyFont="1" applyAlignment="1" applyProtection="1">
      <alignment horizontal="justify" vertical="top" wrapText="1"/>
    </xf>
    <xf numFmtId="0" fontId="25" fillId="0" borderId="0" xfId="197" applyFont="1" applyAlignment="1" applyProtection="1">
      <alignment horizontal="justify" vertical="top" wrapText="1"/>
    </xf>
    <xf numFmtId="0" fontId="25" fillId="0" borderId="0" xfId="197" quotePrefix="1" applyFont="1" applyAlignment="1" applyProtection="1">
      <alignment horizontal="left" vertical="top" wrapText="1"/>
    </xf>
    <xf numFmtId="0" fontId="25" fillId="0" borderId="0" xfId="197" applyFont="1" applyAlignment="1">
      <alignment horizontal="justify" vertical="top" wrapText="1"/>
    </xf>
    <xf numFmtId="0" fontId="25" fillId="0" borderId="0" xfId="197" quotePrefix="1" applyFont="1" applyAlignment="1">
      <alignment horizontal="justify" vertical="top" wrapText="1"/>
    </xf>
    <xf numFmtId="0" fontId="55" fillId="0" borderId="0" xfId="0" applyFont="1" applyAlignment="1">
      <alignment horizontal="justify" vertical="top" wrapText="1"/>
    </xf>
    <xf numFmtId="0" fontId="25" fillId="0" borderId="0" xfId="197" quotePrefix="1" applyFont="1" applyFill="1" applyAlignment="1" applyProtection="1">
      <alignment horizontal="justify" vertical="top" wrapText="1"/>
    </xf>
    <xf numFmtId="0" fontId="55" fillId="0" borderId="13" xfId="0" applyFont="1" applyBorder="1" applyAlignment="1" applyProtection="1">
      <alignment horizontal="justify" vertical="top" wrapText="1"/>
    </xf>
    <xf numFmtId="0" fontId="55" fillId="0" borderId="23" xfId="0" applyFont="1" applyBorder="1" applyAlignment="1" applyProtection="1">
      <alignment horizontal="justify" vertical="top" wrapText="1"/>
    </xf>
    <xf numFmtId="0" fontId="55" fillId="0" borderId="0" xfId="197" quotePrefix="1" applyFont="1" applyAlignment="1">
      <alignment horizontal="left" vertical="top" wrapText="1"/>
    </xf>
    <xf numFmtId="2" fontId="55" fillId="0" borderId="0" xfId="197" quotePrefix="1" applyNumberFormat="1" applyFont="1" applyAlignment="1">
      <alignment horizontal="left" vertical="top" wrapText="1"/>
    </xf>
    <xf numFmtId="4" fontId="55" fillId="0" borderId="0" xfId="162" applyNumberFormat="1" applyFont="1" applyAlignment="1">
      <alignment horizontal="left" vertical="top" wrapText="1"/>
    </xf>
    <xf numFmtId="4" fontId="25" fillId="0" borderId="0" xfId="162" applyNumberFormat="1" applyFont="1" applyAlignment="1">
      <alignment horizontal="left" vertical="top" wrapText="1"/>
    </xf>
    <xf numFmtId="0" fontId="55" fillId="0" borderId="0" xfId="197" applyFont="1" applyAlignment="1">
      <alignment horizontal="left" vertical="top"/>
    </xf>
    <xf numFmtId="0" fontId="25" fillId="0" borderId="0" xfId="233" applyFont="1" applyFill="1" applyAlignment="1">
      <alignment horizontal="justify" vertical="top" wrapText="1"/>
    </xf>
    <xf numFmtId="0" fontId="25" fillId="0" borderId="0" xfId="233" applyFont="1" applyAlignment="1">
      <alignment horizontal="justify" vertical="top" wrapText="1"/>
    </xf>
    <xf numFmtId="0" fontId="25" fillId="0" borderId="0" xfId="197" applyFont="1" applyFill="1" applyAlignment="1" applyProtection="1">
      <alignment horizontal="justify" vertical="top" wrapText="1"/>
    </xf>
    <xf numFmtId="2" fontId="55" fillId="0" borderId="0" xfId="197" quotePrefix="1" applyNumberFormat="1" applyFont="1" applyFill="1" applyAlignment="1" applyProtection="1">
      <alignment horizontal="left" vertical="top" wrapText="1"/>
    </xf>
    <xf numFmtId="0" fontId="55" fillId="0" borderId="23" xfId="0" applyFont="1" applyBorder="1" applyAlignment="1">
      <alignment horizontal="justify" vertical="top" wrapText="1"/>
    </xf>
    <xf numFmtId="0" fontId="25" fillId="0" borderId="0" xfId="0" quotePrefix="1" applyFont="1" applyAlignment="1">
      <alignment horizontal="left" vertical="top" wrapText="1"/>
    </xf>
    <xf numFmtId="0" fontId="55" fillId="0" borderId="0" xfId="0" quotePrefix="1" applyFont="1" applyAlignment="1">
      <alignment horizontal="left" vertical="top" wrapText="1"/>
    </xf>
    <xf numFmtId="0" fontId="25" fillId="0" borderId="0" xfId="0" applyFont="1" applyAlignment="1">
      <alignment horizontal="left" vertical="top" wrapText="1"/>
    </xf>
    <xf numFmtId="0" fontId="18" fillId="0" borderId="0" xfId="172" applyFont="1" applyFill="1" applyAlignment="1">
      <alignment horizontal="justify" vertical="top" wrapText="1"/>
    </xf>
    <xf numFmtId="0" fontId="18" fillId="0" borderId="0" xfId="0" applyFont="1" applyFill="1" applyAlignment="1">
      <alignment vertical="center"/>
    </xf>
    <xf numFmtId="0" fontId="18" fillId="0" borderId="0" xfId="0" applyFont="1" applyFill="1" applyAlignment="1"/>
    <xf numFmtId="0" fontId="160" fillId="0" borderId="0" xfId="0" applyFont="1" applyAlignment="1">
      <alignment horizontal="justify" vertical="center" wrapText="1"/>
    </xf>
    <xf numFmtId="0" fontId="160" fillId="0" borderId="0" xfId="0" applyFont="1" applyAlignment="1">
      <alignment horizontal="justify" vertical="top" wrapText="1"/>
    </xf>
    <xf numFmtId="0" fontId="27" fillId="0" borderId="0" xfId="0" applyFont="1" applyFill="1" applyAlignment="1">
      <alignment horizontal="left" vertical="center" wrapText="1"/>
    </xf>
    <xf numFmtId="0" fontId="17" fillId="0" borderId="0" xfId="0" applyFont="1" applyFill="1" applyAlignment="1">
      <alignment horizontal="left" vertical="center" wrapText="1"/>
    </xf>
    <xf numFmtId="0" fontId="99" fillId="0" borderId="0" xfId="0" applyFont="1" applyAlignment="1">
      <alignment horizontal="right" vertical="center"/>
    </xf>
    <xf numFmtId="0" fontId="17" fillId="0" borderId="0" xfId="0" applyFont="1" applyAlignment="1">
      <alignment horizontal="right" vertical="center"/>
    </xf>
    <xf numFmtId="0" fontId="27" fillId="0" borderId="0" xfId="0" applyFont="1" applyAlignment="1">
      <alignment horizontal="left" vertical="center"/>
    </xf>
    <xf numFmtId="0" fontId="17" fillId="0" borderId="0" xfId="0" applyFont="1" applyAlignment="1">
      <alignment horizontal="left" vertical="center"/>
    </xf>
    <xf numFmtId="0" fontId="27" fillId="0" borderId="0" xfId="0" applyFont="1" applyAlignment="1">
      <alignment horizontal="left" vertical="center" wrapText="1"/>
    </xf>
    <xf numFmtId="0" fontId="17" fillId="0" borderId="0" xfId="0" applyFont="1" applyAlignment="1">
      <alignment horizontal="left" vertical="center"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98" fillId="0" borderId="25" xfId="0" applyFont="1" applyBorder="1" applyAlignment="1">
      <alignment horizontal="right" vertical="center"/>
    </xf>
    <xf numFmtId="0" fontId="17" fillId="0" borderId="25" xfId="0" applyFont="1" applyBorder="1" applyAlignment="1">
      <alignment horizontal="right" vertical="center"/>
    </xf>
    <xf numFmtId="0" fontId="27" fillId="0" borderId="20" xfId="0" applyFont="1" applyBorder="1" applyAlignment="1">
      <alignment horizontal="left" vertical="center"/>
    </xf>
    <xf numFmtId="0" fontId="17" fillId="0" borderId="20" xfId="0" applyFont="1" applyBorder="1" applyAlignment="1">
      <alignment horizontal="left" vertical="center"/>
    </xf>
    <xf numFmtId="0" fontId="93" fillId="0" borderId="0" xfId="0" applyFont="1" applyAlignment="1">
      <alignment horizontal="left" vertical="center"/>
    </xf>
    <xf numFmtId="0" fontId="93" fillId="0" borderId="20" xfId="0" applyFont="1" applyBorder="1" applyAlignment="1">
      <alignment horizontal="left" vertical="center"/>
    </xf>
    <xf numFmtId="0" fontId="94" fillId="0" borderId="0" xfId="0" applyFont="1" applyAlignment="1">
      <alignment horizontal="center" vertical="center"/>
    </xf>
    <xf numFmtId="0" fontId="17" fillId="0" borderId="0" xfId="0" applyFont="1" applyAlignment="1">
      <alignment horizontal="center" vertical="center"/>
    </xf>
    <xf numFmtId="0" fontId="99" fillId="0" borderId="20" xfId="0" applyFont="1" applyBorder="1" applyAlignment="1">
      <alignment horizontal="center" vertical="center"/>
    </xf>
    <xf numFmtId="0" fontId="17" fillId="0" borderId="20" xfId="0" applyFont="1" applyBorder="1" applyAlignment="1">
      <alignment horizontal="center" vertical="center"/>
    </xf>
    <xf numFmtId="0" fontId="98" fillId="0" borderId="24" xfId="0" applyFont="1" applyBorder="1" applyAlignment="1">
      <alignment horizontal="right" vertical="center"/>
    </xf>
    <xf numFmtId="0" fontId="17" fillId="0" borderId="24" xfId="0" applyFont="1" applyBorder="1" applyAlignment="1">
      <alignment horizontal="right" vertical="center"/>
    </xf>
    <xf numFmtId="0" fontId="99" fillId="0" borderId="0" xfId="0" applyFont="1" applyAlignment="1">
      <alignment horizontal="center" vertical="center"/>
    </xf>
    <xf numFmtId="2" fontId="17" fillId="0" borderId="0" xfId="0" applyNumberFormat="1" applyFont="1" applyAlignment="1" applyProtection="1">
      <alignment horizontal="justify" vertical="top" wrapText="1" shrinkToFit="1" readingOrder="1"/>
    </xf>
    <xf numFmtId="0" fontId="17" fillId="0" borderId="0" xfId="0" applyFont="1" applyAlignment="1" applyProtection="1">
      <alignment horizontal="justify" vertical="top" wrapText="1" shrinkToFit="1" readingOrder="1"/>
    </xf>
    <xf numFmtId="0" fontId="17" fillId="0" borderId="0" xfId="0" applyFont="1" applyAlignment="1" applyProtection="1">
      <alignment horizontal="justify" vertical="top" wrapText="1"/>
    </xf>
    <xf numFmtId="4" fontId="17" fillId="0" borderId="0" xfId="0" applyNumberFormat="1" applyFont="1" applyAlignment="1" applyProtection="1">
      <alignment horizontal="justify" vertical="top" wrapText="1"/>
    </xf>
    <xf numFmtId="0" fontId="18" fillId="0" borderId="0" xfId="0" applyFont="1" applyAlignment="1" applyProtection="1">
      <alignment horizontal="justify" vertical="top" wrapText="1"/>
    </xf>
    <xf numFmtId="0" fontId="16" fillId="0" borderId="0" xfId="0" applyFont="1" applyAlignment="1" applyProtection="1">
      <alignment horizontal="justify" vertical="top" wrapText="1"/>
    </xf>
    <xf numFmtId="2" fontId="17" fillId="0" borderId="0" xfId="0" applyNumberFormat="1" applyFont="1" applyAlignment="1" applyProtection="1">
      <alignment vertical="top" wrapText="1" shrinkToFit="1" readingOrder="1"/>
    </xf>
    <xf numFmtId="0" fontId="17" fillId="0" borderId="0" xfId="0" applyFont="1" applyAlignment="1" applyProtection="1">
      <alignment horizontal="justify" vertical="top"/>
    </xf>
    <xf numFmtId="0" fontId="100" fillId="0" borderId="0" xfId="0" applyFont="1" applyAlignment="1" applyProtection="1">
      <alignment horizontal="justify" vertical="top" wrapText="1"/>
    </xf>
    <xf numFmtId="0" fontId="17" fillId="0" borderId="0" xfId="0" quotePrefix="1" applyFont="1" applyAlignment="1" applyProtection="1">
      <alignment horizontal="justify" vertical="top"/>
    </xf>
    <xf numFmtId="0" fontId="17" fillId="0" borderId="0" xfId="0" applyFont="1" applyAlignment="1" applyProtection="1">
      <alignment horizontal="left" vertical="top"/>
    </xf>
    <xf numFmtId="0" fontId="83" fillId="0" borderId="0" xfId="0" applyFont="1" applyAlignment="1">
      <alignment horizontal="justify" vertical="top" wrapText="1"/>
    </xf>
    <xf numFmtId="0" fontId="83" fillId="0" borderId="0" xfId="0" applyFont="1" applyAlignment="1">
      <alignment horizontal="justify" vertical="top"/>
    </xf>
    <xf numFmtId="0" fontId="17" fillId="0" borderId="0" xfId="0" applyFont="1" applyFill="1" applyAlignment="1" applyProtection="1">
      <alignment vertical="top" wrapText="1"/>
    </xf>
    <xf numFmtId="0" fontId="100" fillId="0" borderId="0" xfId="0" applyFont="1" applyFill="1" applyAlignment="1" applyProtection="1">
      <alignment vertical="top" wrapText="1"/>
    </xf>
    <xf numFmtId="0" fontId="17" fillId="0" borderId="0" xfId="0" applyFont="1" applyAlignment="1" applyProtection="1">
      <alignment vertical="top" wrapText="1"/>
    </xf>
    <xf numFmtId="0" fontId="100" fillId="0" borderId="0" xfId="0" applyFont="1" applyAlignment="1" applyProtection="1">
      <alignment vertical="top" wrapText="1"/>
    </xf>
    <xf numFmtId="0" fontId="16" fillId="0" borderId="0" xfId="0" applyFont="1" applyAlignment="1" applyProtection="1">
      <alignment horizontal="justify" vertical="top"/>
    </xf>
    <xf numFmtId="0" fontId="105" fillId="0" borderId="0" xfId="0" applyFont="1" applyAlignment="1" applyProtection="1">
      <alignment horizontal="justify" vertical="top"/>
    </xf>
    <xf numFmtId="0" fontId="16" fillId="0" borderId="14" xfId="0" applyFont="1" applyBorder="1" applyAlignment="1" applyProtection="1">
      <alignment horizontal="left"/>
    </xf>
    <xf numFmtId="0" fontId="16" fillId="0" borderId="13" xfId="0" applyFont="1" applyBorder="1" applyAlignment="1" applyProtection="1">
      <alignment horizontal="left"/>
    </xf>
    <xf numFmtId="0" fontId="16" fillId="0" borderId="23" xfId="0" applyFont="1" applyBorder="1" applyAlignment="1" applyProtection="1">
      <alignment horizontal="left"/>
    </xf>
    <xf numFmtId="0" fontId="35" fillId="29" borderId="14" xfId="0" applyFont="1" applyFill="1" applyBorder="1" applyAlignment="1" applyProtection="1">
      <alignment horizontal="center" vertical="center"/>
    </xf>
    <xf numFmtId="0" fontId="35" fillId="29" borderId="13" xfId="0" applyFont="1" applyFill="1" applyBorder="1" applyAlignment="1" applyProtection="1">
      <alignment horizontal="center" vertical="center"/>
    </xf>
    <xf numFmtId="0" fontId="35" fillId="29" borderId="23" xfId="0" applyFont="1" applyFill="1" applyBorder="1" applyAlignment="1" applyProtection="1">
      <alignment horizontal="center" vertical="center"/>
    </xf>
    <xf numFmtId="0" fontId="16" fillId="0" borderId="14" xfId="0" applyFont="1" applyBorder="1" applyAlignment="1" applyProtection="1"/>
    <xf numFmtId="0" fontId="16" fillId="0" borderId="13" xfId="0" applyFont="1" applyBorder="1" applyAlignment="1" applyProtection="1"/>
    <xf numFmtId="0" fontId="16" fillId="0" borderId="23" xfId="0" applyFont="1" applyBorder="1" applyAlignment="1" applyProtection="1"/>
    <xf numFmtId="0" fontId="15" fillId="0" borderId="16" xfId="0" applyFont="1" applyBorder="1" applyAlignment="1" applyProtection="1"/>
    <xf numFmtId="0" fontId="100" fillId="0" borderId="16" xfId="0" applyFont="1" applyBorder="1" applyAlignment="1" applyProtection="1"/>
    <xf numFmtId="0" fontId="35" fillId="0" borderId="14" xfId="0" applyFont="1" applyBorder="1" applyAlignment="1" applyProtection="1">
      <alignment horizontal="justify" vertical="center"/>
    </xf>
    <xf numFmtId="0" fontId="35" fillId="0" borderId="13" xfId="0" applyFont="1" applyBorder="1" applyAlignment="1" applyProtection="1">
      <alignment horizontal="justify" vertical="center"/>
    </xf>
    <xf numFmtId="0" fontId="35" fillId="0" borderId="23" xfId="0" applyFont="1" applyBorder="1" applyAlignment="1" applyProtection="1">
      <alignment horizontal="justify" vertical="center"/>
    </xf>
    <xf numFmtId="0" fontId="16" fillId="0" borderId="0" xfId="0" applyFont="1" applyFill="1" applyAlignment="1" applyProtection="1">
      <alignment horizontal="justify" vertical="top" wrapText="1"/>
    </xf>
    <xf numFmtId="0" fontId="101" fillId="0" borderId="0" xfId="0" applyFont="1" applyFill="1" applyAlignment="1" applyProtection="1">
      <alignment horizontal="justify" vertical="top" wrapText="1"/>
    </xf>
    <xf numFmtId="0" fontId="16" fillId="32" borderId="0" xfId="0" applyFont="1" applyFill="1" applyAlignment="1" applyProtection="1">
      <alignment horizontal="justify" vertical="top"/>
    </xf>
    <xf numFmtId="0" fontId="83" fillId="0" borderId="0" xfId="0" applyFont="1" applyAlignment="1" applyProtection="1">
      <alignment horizontal="justify" vertical="top" wrapText="1"/>
    </xf>
    <xf numFmtId="0" fontId="83" fillId="0" borderId="0" xfId="0" applyFont="1" applyAlignment="1" applyProtection="1">
      <alignment horizontal="justify" vertical="top"/>
    </xf>
    <xf numFmtId="0" fontId="100" fillId="0" borderId="0" xfId="0" applyFont="1" applyAlignment="1" applyProtection="1">
      <alignment horizontal="justify" vertical="top"/>
    </xf>
    <xf numFmtId="0" fontId="101" fillId="0" borderId="0" xfId="0" applyFont="1" applyAlignment="1" applyProtection="1">
      <alignment horizontal="justify" vertical="top" wrapText="1"/>
    </xf>
    <xf numFmtId="0" fontId="17" fillId="0" borderId="0" xfId="0" applyFont="1" applyFill="1" applyAlignment="1" applyProtection="1">
      <alignment horizontal="justify" vertical="top"/>
    </xf>
    <xf numFmtId="0" fontId="100" fillId="0" borderId="0" xfId="0" applyFont="1" applyFill="1" applyAlignment="1" applyProtection="1">
      <alignment horizontal="justify" vertical="top"/>
    </xf>
    <xf numFmtId="0" fontId="16" fillId="0" borderId="0" xfId="0" applyFont="1" applyAlignment="1" applyProtection="1"/>
    <xf numFmtId="0" fontId="100" fillId="0" borderId="0" xfId="0" applyFont="1" applyAlignment="1" applyProtection="1"/>
    <xf numFmtId="0" fontId="17" fillId="0" borderId="0" xfId="0" applyFont="1" applyFill="1" applyAlignment="1" applyProtection="1">
      <alignment horizontal="justify" vertical="top" wrapText="1"/>
    </xf>
    <xf numFmtId="0" fontId="100" fillId="0" borderId="0" xfId="0" applyFont="1" applyFill="1" applyAlignment="1" applyProtection="1">
      <alignment horizontal="justify" vertical="top" wrapText="1"/>
    </xf>
    <xf numFmtId="0" fontId="17" fillId="0" borderId="0" xfId="0" applyFont="1" applyAlignment="1">
      <alignment horizontal="justify" vertical="top" wrapText="1"/>
    </xf>
    <xf numFmtId="0" fontId="100" fillId="0" borderId="0" xfId="0" applyFont="1" applyAlignment="1">
      <alignment horizontal="justify" vertical="top"/>
    </xf>
    <xf numFmtId="4" fontId="55" fillId="27" borderId="16" xfId="0" applyNumberFormat="1" applyFont="1" applyFill="1" applyBorder="1" applyProtection="1">
      <alignment horizontal="justify" vertical="justify" wrapText="1"/>
    </xf>
    <xf numFmtId="0" fontId="17" fillId="0" borderId="16" xfId="0" applyFont="1" applyBorder="1" applyProtection="1">
      <alignment horizontal="justify" vertical="justify" wrapText="1"/>
    </xf>
    <xf numFmtId="49" fontId="97" fillId="29" borderId="21" xfId="159" applyNumberFormat="1" applyFont="1" applyFill="1" applyBorder="1" applyAlignment="1" applyProtection="1">
      <alignment horizontal="center" vertical="top"/>
    </xf>
    <xf numFmtId="0" fontId="97" fillId="29" borderId="25" xfId="0" applyFont="1" applyFill="1" applyBorder="1" applyAlignment="1" applyProtection="1">
      <alignment horizontal="center" vertical="justify"/>
    </xf>
    <xf numFmtId="0" fontId="97" fillId="29" borderId="22" xfId="0" applyFont="1" applyFill="1" applyBorder="1" applyAlignment="1" applyProtection="1">
      <alignment horizontal="center" vertical="justify"/>
    </xf>
    <xf numFmtId="0" fontId="18" fillId="0" borderId="0" xfId="186" applyFont="1" applyAlignment="1" applyProtection="1">
      <alignment horizontal="left" vertical="top" wrapText="1"/>
    </xf>
    <xf numFmtId="0" fontId="17" fillId="0" borderId="0" xfId="0" applyFont="1" applyAlignment="1">
      <alignment horizontal="justify" vertical="top"/>
    </xf>
    <xf numFmtId="0" fontId="176" fillId="0" borderId="0" xfId="0" applyFont="1" applyAlignment="1" applyProtection="1">
      <alignment horizontal="justify" vertical="top" wrapText="1"/>
    </xf>
    <xf numFmtId="0" fontId="17" fillId="0" borderId="0" xfId="0" applyFont="1" applyAlignment="1" applyProtection="1">
      <alignment wrapText="1"/>
    </xf>
    <xf numFmtId="0" fontId="17" fillId="0" borderId="0" xfId="0" applyFont="1" applyAlignment="1" applyProtection="1">
      <alignment horizontal="justify" vertical="center"/>
    </xf>
    <xf numFmtId="0" fontId="35" fillId="29" borderId="14" xfId="0" applyFont="1" applyFill="1" applyBorder="1" applyAlignment="1" applyProtection="1">
      <alignment horizontal="center" vertical="top"/>
    </xf>
    <xf numFmtId="0" fontId="35" fillId="29" borderId="13" xfId="0" applyFont="1" applyFill="1" applyBorder="1" applyAlignment="1" applyProtection="1">
      <alignment horizontal="center" vertical="top"/>
    </xf>
    <xf numFmtId="0" fontId="35" fillId="29" borderId="23" xfId="0" applyFont="1" applyFill="1" applyBorder="1" applyAlignment="1" applyProtection="1">
      <alignment horizontal="center" vertical="top"/>
    </xf>
    <xf numFmtId="0" fontId="104" fillId="0" borderId="0" xfId="0" applyFont="1" applyAlignment="1" applyProtection="1">
      <alignment horizontal="left"/>
    </xf>
    <xf numFmtId="0" fontId="17" fillId="0" borderId="0" xfId="0" applyFont="1" applyAlignment="1" applyProtection="1">
      <alignment horizontal="left"/>
    </xf>
    <xf numFmtId="0" fontId="35" fillId="0" borderId="14" xfId="0" applyFont="1" applyBorder="1" applyAlignment="1" applyProtection="1">
      <alignment horizontal="left" wrapText="1"/>
    </xf>
    <xf numFmtId="0" fontId="35" fillId="0" borderId="13" xfId="0" applyFont="1" applyBorder="1" applyAlignment="1" applyProtection="1">
      <alignment horizontal="left" wrapText="1"/>
    </xf>
    <xf numFmtId="0" fontId="35" fillId="0" borderId="23" xfId="0" applyFont="1" applyBorder="1" applyAlignment="1" applyProtection="1">
      <alignment horizontal="left" wrapText="1"/>
    </xf>
    <xf numFmtId="0" fontId="17" fillId="0" borderId="0" xfId="0" quotePrefix="1" applyFont="1" applyAlignment="1" applyProtection="1">
      <alignment horizontal="justify" vertical="top" wrapText="1"/>
    </xf>
    <xf numFmtId="0" fontId="18" fillId="0" borderId="0" xfId="0" applyFont="1" applyAlignment="1">
      <alignment horizontal="justify" vertical="top" wrapText="1"/>
    </xf>
    <xf numFmtId="0" fontId="173" fillId="0" borderId="0" xfId="0" applyFont="1" applyAlignment="1">
      <alignment vertical="center" wrapText="1"/>
    </xf>
    <xf numFmtId="0" fontId="0" fillId="0" borderId="0" xfId="0">
      <alignment horizontal="justify" vertical="justify" wrapText="1"/>
    </xf>
    <xf numFmtId="0" fontId="17" fillId="0" borderId="0" xfId="159" applyFont="1" applyAlignment="1">
      <alignment horizontal="left" vertical="top"/>
    </xf>
    <xf numFmtId="49" fontId="97" fillId="29" borderId="21" xfId="159" applyNumberFormat="1" applyFont="1" applyFill="1" applyBorder="1" applyAlignment="1">
      <alignment horizontal="center" vertical="top"/>
    </xf>
    <xf numFmtId="0" fontId="97" fillId="29" borderId="25" xfId="0" applyFont="1" applyFill="1" applyBorder="1" applyAlignment="1">
      <alignment horizontal="center" vertical="justify"/>
    </xf>
    <xf numFmtId="0" fontId="97" fillId="29" borderId="22" xfId="0" applyFont="1" applyFill="1" applyBorder="1" applyAlignment="1">
      <alignment horizontal="center" vertical="justify"/>
    </xf>
    <xf numFmtId="0" fontId="18" fillId="0" borderId="0" xfId="186" applyFont="1" applyFill="1" applyAlignment="1">
      <alignment horizontal="left" vertical="top" wrapText="1"/>
    </xf>
    <xf numFmtId="0" fontId="18" fillId="0" borderId="0" xfId="186" applyFont="1" applyFill="1" applyAlignment="1">
      <alignment horizontal="left" wrapText="1"/>
    </xf>
    <xf numFmtId="0" fontId="18" fillId="0" borderId="0" xfId="186" applyFont="1" applyFill="1" applyAlignment="1">
      <alignment horizontal="right" wrapText="1"/>
    </xf>
    <xf numFmtId="0" fontId="18" fillId="0" borderId="0" xfId="186" applyFont="1" applyAlignment="1">
      <alignment horizontal="left" wrapText="1"/>
    </xf>
    <xf numFmtId="0" fontId="18" fillId="0" borderId="0" xfId="186" applyFont="1" applyAlignment="1">
      <alignment horizontal="right" wrapText="1"/>
    </xf>
    <xf numFmtId="0" fontId="18" fillId="0" borderId="0" xfId="186" applyFont="1" applyAlignment="1">
      <alignment horizontal="left" vertical="top" wrapText="1"/>
    </xf>
    <xf numFmtId="4" fontId="55" fillId="27" borderId="17" xfId="0" applyNumberFormat="1" applyFont="1" applyFill="1" applyBorder="1">
      <alignment horizontal="justify" vertical="justify" wrapText="1"/>
    </xf>
    <xf numFmtId="0" fontId="0" fillId="0" borderId="17" xfId="0" applyBorder="1">
      <alignment horizontal="justify" vertical="justify" wrapText="1"/>
    </xf>
    <xf numFmtId="0" fontId="112" fillId="29" borderId="25" xfId="0" applyFont="1" applyFill="1" applyBorder="1" applyAlignment="1">
      <alignment horizontal="center" vertical="justify"/>
    </xf>
    <xf numFmtId="0" fontId="112" fillId="29" borderId="22" xfId="0" applyFont="1" applyFill="1" applyBorder="1" applyAlignment="1">
      <alignment horizontal="center" vertical="justify"/>
    </xf>
    <xf numFmtId="0" fontId="35" fillId="0" borderId="13" xfId="0" applyFont="1" applyBorder="1" applyAlignment="1">
      <alignment horizontal="justify" vertical="top" wrapText="1"/>
    </xf>
    <xf numFmtId="0" fontId="0" fillId="0" borderId="13" xfId="0" applyBorder="1" applyAlignment="1">
      <alignment horizontal="justify" vertical="top" wrapText="1"/>
    </xf>
    <xf numFmtId="0" fontId="123" fillId="0" borderId="0" xfId="0" applyFont="1" applyAlignment="1">
      <alignment horizontal="left" vertical="top" wrapText="1"/>
    </xf>
    <xf numFmtId="0" fontId="35" fillId="0" borderId="13" xfId="159" applyFont="1" applyBorder="1" applyAlignment="1">
      <alignment horizontal="justify" vertical="top"/>
    </xf>
    <xf numFmtId="0" fontId="0" fillId="0" borderId="13" xfId="0" applyBorder="1" applyAlignment="1">
      <alignment horizontal="justify" vertical="top"/>
    </xf>
    <xf numFmtId="0" fontId="0" fillId="0" borderId="23" xfId="0" applyBorder="1" applyAlignment="1">
      <alignment horizontal="justify" vertical="top"/>
    </xf>
    <xf numFmtId="0" fontId="17" fillId="0" borderId="0" xfId="0" applyFont="1" applyAlignment="1">
      <alignment horizontal="left" vertical="top" wrapText="1"/>
    </xf>
    <xf numFmtId="49" fontId="124" fillId="0" borderId="0" xfId="0" applyNumberFormat="1" applyFont="1" applyAlignment="1">
      <alignment horizontal="right" vertical="top"/>
    </xf>
    <xf numFmtId="0" fontId="17" fillId="0" borderId="0" xfId="159" applyFont="1" applyAlignment="1">
      <alignment horizontal="justify" vertical="top" wrapText="1"/>
    </xf>
    <xf numFmtId="0" fontId="114" fillId="0" borderId="0" xfId="0" applyFont="1" applyAlignment="1">
      <alignment horizontal="justify" vertical="top" wrapText="1"/>
    </xf>
  </cellXfs>
  <cellStyles count="349">
    <cellStyle name="_Procjena opremanja Busevec - Lekenik" xfId="1" xr:uid="{00000000-0005-0000-0000-000000000000}"/>
    <cellStyle name="20% - Accent1 2" xfId="2" xr:uid="{00000000-0005-0000-0000-000001000000}"/>
    <cellStyle name="20% - Accent1 2 2" xfId="3" xr:uid="{00000000-0005-0000-0000-000002000000}"/>
    <cellStyle name="20% - Accent1 2_11.9.2014._prometnice_GP VINJANI GORNJI_TENDER TROŠKOVNIK_REV 0" xfId="4" xr:uid="{00000000-0005-0000-0000-000003000000}"/>
    <cellStyle name="20% - Accent2 2" xfId="5" xr:uid="{00000000-0005-0000-0000-000004000000}"/>
    <cellStyle name="20% - Accent2 2 2" xfId="6" xr:uid="{00000000-0005-0000-0000-000005000000}"/>
    <cellStyle name="20% - Accent2 2_11.9.2014._prometnice_GP VINJANI GORNJI_TENDER TROŠKOVNIK_REV 0" xfId="7" xr:uid="{00000000-0005-0000-0000-000006000000}"/>
    <cellStyle name="20% - Accent3 2" xfId="8" xr:uid="{00000000-0005-0000-0000-000007000000}"/>
    <cellStyle name="20% - Accent3 2 2" xfId="9" xr:uid="{00000000-0005-0000-0000-000008000000}"/>
    <cellStyle name="20% - Accent3 2_11.9.2014._prometnice_GP VINJANI GORNJI_TENDER TROŠKOVNIK_REV 0" xfId="10" xr:uid="{00000000-0005-0000-0000-000009000000}"/>
    <cellStyle name="20% - Accent4 2" xfId="11" xr:uid="{00000000-0005-0000-0000-00000A000000}"/>
    <cellStyle name="20% - Accent4 2 2" xfId="12" xr:uid="{00000000-0005-0000-0000-00000B000000}"/>
    <cellStyle name="20% - Accent4 2_11.9.2014._prometnice_GP VINJANI GORNJI_TENDER TROŠKOVNIK_REV 0" xfId="13" xr:uid="{00000000-0005-0000-0000-00000C000000}"/>
    <cellStyle name="20% - Accent5 2" xfId="14" xr:uid="{00000000-0005-0000-0000-00000D000000}"/>
    <cellStyle name="20% - Accent5 2 2" xfId="15" xr:uid="{00000000-0005-0000-0000-00000E000000}"/>
    <cellStyle name="20% - Accent5 2_11.9.2014._prometnice_GP VINJANI GORNJI_TENDER TROŠKOVNIK_REV 0" xfId="16" xr:uid="{00000000-0005-0000-0000-00000F000000}"/>
    <cellStyle name="20% - Accent6 2" xfId="17" xr:uid="{00000000-0005-0000-0000-000010000000}"/>
    <cellStyle name="20% - Accent6 2 2" xfId="18" xr:uid="{00000000-0005-0000-0000-000011000000}"/>
    <cellStyle name="20% - Accent6 2_11.9.2014._prometnice_GP VINJANI GORNJI_TENDER TROŠKOVNIK_REV 0" xfId="19" xr:uid="{00000000-0005-0000-0000-000012000000}"/>
    <cellStyle name="20% - Isticanje1" xfId="20" xr:uid="{00000000-0005-0000-0000-000013000000}"/>
    <cellStyle name="20% - Isticanje2" xfId="21" xr:uid="{00000000-0005-0000-0000-000014000000}"/>
    <cellStyle name="20% - Isticanje3" xfId="22" xr:uid="{00000000-0005-0000-0000-000015000000}"/>
    <cellStyle name="20% - Isticanje4" xfId="23" xr:uid="{00000000-0005-0000-0000-000016000000}"/>
    <cellStyle name="20% - Isticanje5" xfId="24" xr:uid="{00000000-0005-0000-0000-000017000000}"/>
    <cellStyle name="20% - Isticanje6" xfId="25" xr:uid="{00000000-0005-0000-0000-000018000000}"/>
    <cellStyle name="40% - Accent1 2" xfId="26" xr:uid="{00000000-0005-0000-0000-000019000000}"/>
    <cellStyle name="40% - Accent1 2 2" xfId="27" xr:uid="{00000000-0005-0000-0000-00001A000000}"/>
    <cellStyle name="40% - Accent1 2_11.9.2014._prometnice_GP VINJANI GORNJI_TENDER TROŠKOVNIK_REV 0" xfId="28" xr:uid="{00000000-0005-0000-0000-00001B000000}"/>
    <cellStyle name="40% - Accent2 2" xfId="29" xr:uid="{00000000-0005-0000-0000-00001C000000}"/>
    <cellStyle name="40% - Accent2 2 2" xfId="30" xr:uid="{00000000-0005-0000-0000-00001D000000}"/>
    <cellStyle name="40% - Accent2 2_11.9.2014._prometnice_GP VINJANI GORNJI_TENDER TROŠKOVNIK_REV 0" xfId="31" xr:uid="{00000000-0005-0000-0000-00001E000000}"/>
    <cellStyle name="40% - Accent3 2" xfId="32" xr:uid="{00000000-0005-0000-0000-00001F000000}"/>
    <cellStyle name="40% - Accent3 2 2" xfId="33" xr:uid="{00000000-0005-0000-0000-000020000000}"/>
    <cellStyle name="40% - Accent3 2_11.9.2014._prometnice_GP VINJANI GORNJI_TENDER TROŠKOVNIK_REV 0" xfId="34" xr:uid="{00000000-0005-0000-0000-000021000000}"/>
    <cellStyle name="40% - Accent4 2" xfId="35" xr:uid="{00000000-0005-0000-0000-000022000000}"/>
    <cellStyle name="40% - Accent4 2 2" xfId="36" xr:uid="{00000000-0005-0000-0000-000023000000}"/>
    <cellStyle name="40% - Accent4 2_11.9.2014._prometnice_GP VINJANI GORNJI_TENDER TROŠKOVNIK_REV 0" xfId="37" xr:uid="{00000000-0005-0000-0000-000024000000}"/>
    <cellStyle name="40% - Accent5 2" xfId="38" xr:uid="{00000000-0005-0000-0000-000025000000}"/>
    <cellStyle name="40% - Accent5 2 2" xfId="39" xr:uid="{00000000-0005-0000-0000-000026000000}"/>
    <cellStyle name="40% - Accent5 2_11.9.2014._prometnice_GP VINJANI GORNJI_TENDER TROŠKOVNIK_REV 0" xfId="40" xr:uid="{00000000-0005-0000-0000-000027000000}"/>
    <cellStyle name="40% - Accent5 3" xfId="41" xr:uid="{00000000-0005-0000-0000-000028000000}"/>
    <cellStyle name="40% - Accent5 3 2" xfId="304" xr:uid="{00000000-0005-0000-0000-000029000000}"/>
    <cellStyle name="40% - Accent6 2" xfId="42" xr:uid="{00000000-0005-0000-0000-00002A000000}"/>
    <cellStyle name="40% - Accent6 2 2" xfId="43" xr:uid="{00000000-0005-0000-0000-00002B000000}"/>
    <cellStyle name="40% - Accent6 2_11.9.2014._prometnice_GP VINJANI GORNJI_TENDER TROŠKOVNIK_REV 0" xfId="44" xr:uid="{00000000-0005-0000-0000-00002C000000}"/>
    <cellStyle name="40% - Isticanje2" xfId="45" xr:uid="{00000000-0005-0000-0000-00002D000000}"/>
    <cellStyle name="40% - Isticanje3" xfId="46" xr:uid="{00000000-0005-0000-0000-00002E000000}"/>
    <cellStyle name="40% - Isticanje4" xfId="47" xr:uid="{00000000-0005-0000-0000-00002F000000}"/>
    <cellStyle name="40% - Isticanje5" xfId="48" xr:uid="{00000000-0005-0000-0000-000030000000}"/>
    <cellStyle name="40% - Isticanje5 3" xfId="49" xr:uid="{00000000-0005-0000-0000-000031000000}"/>
    <cellStyle name="40% - Isticanje5 3 2" xfId="305" xr:uid="{00000000-0005-0000-0000-000032000000}"/>
    <cellStyle name="40% - Isticanje5 5" xfId="50" xr:uid="{00000000-0005-0000-0000-000033000000}"/>
    <cellStyle name="40% - Isticanje5 5 2" xfId="306" xr:uid="{00000000-0005-0000-0000-000034000000}"/>
    <cellStyle name="40% - Isticanje5_11.9.2014._prometnice_GP VINJANI GORNJI_TENDER TROŠKOVNIK_REV 0" xfId="51" xr:uid="{00000000-0005-0000-0000-000035000000}"/>
    <cellStyle name="40% - Isticanje6" xfId="52" xr:uid="{00000000-0005-0000-0000-000036000000}"/>
    <cellStyle name="40% - Naglasak1" xfId="53" xr:uid="{00000000-0005-0000-0000-000037000000}"/>
    <cellStyle name="60% - Accent1 2" xfId="54" xr:uid="{00000000-0005-0000-0000-000038000000}"/>
    <cellStyle name="60% - Accent1 2 2" xfId="55" xr:uid="{00000000-0005-0000-0000-000039000000}"/>
    <cellStyle name="60% - Accent2 2" xfId="56" xr:uid="{00000000-0005-0000-0000-00003A000000}"/>
    <cellStyle name="60% - Accent2 2 2" xfId="57" xr:uid="{00000000-0005-0000-0000-00003B000000}"/>
    <cellStyle name="60% - Accent3 2" xfId="58" xr:uid="{00000000-0005-0000-0000-00003C000000}"/>
    <cellStyle name="60% - Accent3 2 2" xfId="59" xr:uid="{00000000-0005-0000-0000-00003D000000}"/>
    <cellStyle name="60% - Accent4 2" xfId="60" xr:uid="{00000000-0005-0000-0000-00003E000000}"/>
    <cellStyle name="60% - Accent4 2 2" xfId="61" xr:uid="{00000000-0005-0000-0000-00003F000000}"/>
    <cellStyle name="60% - Accent5 2" xfId="62" xr:uid="{00000000-0005-0000-0000-000040000000}"/>
    <cellStyle name="60% - Accent5 2 2" xfId="63" xr:uid="{00000000-0005-0000-0000-000041000000}"/>
    <cellStyle name="60% - Accent6 2" xfId="64" xr:uid="{00000000-0005-0000-0000-000042000000}"/>
    <cellStyle name="60% - Accent6 2 2" xfId="65" xr:uid="{00000000-0005-0000-0000-000043000000}"/>
    <cellStyle name="60% - Isticanje1" xfId="66" xr:uid="{00000000-0005-0000-0000-000044000000}"/>
    <cellStyle name="60% - Isticanje2" xfId="67" xr:uid="{00000000-0005-0000-0000-000045000000}"/>
    <cellStyle name="60% - Isticanje3" xfId="68" xr:uid="{00000000-0005-0000-0000-000046000000}"/>
    <cellStyle name="60% - Isticanje4" xfId="69" xr:uid="{00000000-0005-0000-0000-000047000000}"/>
    <cellStyle name="60% - Isticanje5" xfId="70" xr:uid="{00000000-0005-0000-0000-000048000000}"/>
    <cellStyle name="60% - Isticanje6" xfId="71" xr:uid="{00000000-0005-0000-0000-000049000000}"/>
    <cellStyle name="Accent1 2" xfId="72" xr:uid="{00000000-0005-0000-0000-00004A000000}"/>
    <cellStyle name="Accent1 2 2" xfId="73" xr:uid="{00000000-0005-0000-0000-00004B000000}"/>
    <cellStyle name="Accent2 2" xfId="74" xr:uid="{00000000-0005-0000-0000-00004C000000}"/>
    <cellStyle name="Accent2 2 2" xfId="75" xr:uid="{00000000-0005-0000-0000-00004D000000}"/>
    <cellStyle name="Accent3 2" xfId="76" xr:uid="{00000000-0005-0000-0000-00004E000000}"/>
    <cellStyle name="Accent3 2 2" xfId="77" xr:uid="{00000000-0005-0000-0000-00004F000000}"/>
    <cellStyle name="Accent4 2" xfId="78" xr:uid="{00000000-0005-0000-0000-000050000000}"/>
    <cellStyle name="Accent4 2 2" xfId="79" xr:uid="{00000000-0005-0000-0000-000051000000}"/>
    <cellStyle name="Accent5 2" xfId="80" xr:uid="{00000000-0005-0000-0000-000052000000}"/>
    <cellStyle name="Accent5 2 2" xfId="81" xr:uid="{00000000-0005-0000-0000-000053000000}"/>
    <cellStyle name="Accent6 2" xfId="82" xr:uid="{00000000-0005-0000-0000-000054000000}"/>
    <cellStyle name="Accent6 2 2" xfId="83" xr:uid="{00000000-0005-0000-0000-000055000000}"/>
    <cellStyle name="Bad 2" xfId="84" xr:uid="{00000000-0005-0000-0000-000056000000}"/>
    <cellStyle name="Bad 2 2" xfId="85" xr:uid="{00000000-0005-0000-0000-000057000000}"/>
    <cellStyle name="Bilješka" xfId="86" xr:uid="{00000000-0005-0000-0000-000058000000}"/>
    <cellStyle name="Calculation 2" xfId="87" xr:uid="{00000000-0005-0000-0000-000059000000}"/>
    <cellStyle name="Calculation 2 2" xfId="88" xr:uid="{00000000-0005-0000-0000-00005A000000}"/>
    <cellStyle name="Check Cell 2" xfId="89" xr:uid="{00000000-0005-0000-0000-00005B000000}"/>
    <cellStyle name="Check Cell 2 2" xfId="90" xr:uid="{00000000-0005-0000-0000-00005C000000}"/>
    <cellStyle name="Comma 2" xfId="91" xr:uid="{00000000-0005-0000-0000-00005D000000}"/>
    <cellStyle name="Comma 2 2" xfId="92" xr:uid="{00000000-0005-0000-0000-00005E000000}"/>
    <cellStyle name="Comma 2 3" xfId="93" xr:uid="{00000000-0005-0000-0000-00005F000000}"/>
    <cellStyle name="Comma 3" xfId="94" xr:uid="{00000000-0005-0000-0000-000060000000}"/>
    <cellStyle name="Comma 3 2" xfId="95" xr:uid="{00000000-0005-0000-0000-000061000000}"/>
    <cellStyle name="Comma 3 2 2" xfId="96" xr:uid="{00000000-0005-0000-0000-000062000000}"/>
    <cellStyle name="Comma 3 2 2 2" xfId="309" xr:uid="{00000000-0005-0000-0000-000063000000}"/>
    <cellStyle name="Comma 3 2 3" xfId="308" xr:uid="{00000000-0005-0000-0000-000064000000}"/>
    <cellStyle name="Comma 3 3" xfId="97" xr:uid="{00000000-0005-0000-0000-000065000000}"/>
    <cellStyle name="Comma 3 4" xfId="297" xr:uid="{00000000-0005-0000-0000-000066000000}"/>
    <cellStyle name="Comma 3 5" xfId="307" xr:uid="{00000000-0005-0000-0000-000067000000}"/>
    <cellStyle name="Comma 4" xfId="98" xr:uid="{00000000-0005-0000-0000-000068000000}"/>
    <cellStyle name="Comma 4 2" xfId="99" xr:uid="{00000000-0005-0000-0000-000069000000}"/>
    <cellStyle name="Comma 4 2 2" xfId="311" xr:uid="{00000000-0005-0000-0000-00006A000000}"/>
    <cellStyle name="Comma 4 3" xfId="298" xr:uid="{00000000-0005-0000-0000-00006B000000}"/>
    <cellStyle name="Comma 4 4" xfId="310" xr:uid="{00000000-0005-0000-0000-00006C000000}"/>
    <cellStyle name="Comma 5" xfId="100" xr:uid="{00000000-0005-0000-0000-00006D000000}"/>
    <cellStyle name="Comma 5 2" xfId="312" xr:uid="{00000000-0005-0000-0000-00006E000000}"/>
    <cellStyle name="Comma 6" xfId="269" xr:uid="{00000000-0005-0000-0000-00006F000000}"/>
    <cellStyle name="Comma 7" xfId="270" xr:uid="{00000000-0005-0000-0000-000070000000}"/>
    <cellStyle name="Comma 8" xfId="341" xr:uid="{2DDF721C-CBBB-4886-AA8E-906B949FE22A}"/>
    <cellStyle name="Comma_Polux Tender troskovnik strojarski" xfId="345" xr:uid="{1491EF1D-5664-4657-BF84-9FC836E0FD08}"/>
    <cellStyle name="Currency 2" xfId="101" xr:uid="{00000000-0005-0000-0000-000071000000}"/>
    <cellStyle name="Currency 2 2" xfId="102" xr:uid="{00000000-0005-0000-0000-000072000000}"/>
    <cellStyle name="Currency 2 3" xfId="313" xr:uid="{00000000-0005-0000-0000-000073000000}"/>
    <cellStyle name="Currency 3" xfId="103" xr:uid="{00000000-0005-0000-0000-000074000000}"/>
    <cellStyle name="Currency 3 2" xfId="314" xr:uid="{00000000-0005-0000-0000-000075000000}"/>
    <cellStyle name="Dobro" xfId="104" xr:uid="{00000000-0005-0000-0000-000076000000}"/>
    <cellStyle name="Euro" xfId="105" xr:uid="{00000000-0005-0000-0000-000077000000}"/>
    <cellStyle name="Euro 2" xfId="106" xr:uid="{00000000-0005-0000-0000-000078000000}"/>
    <cellStyle name="Excel Built-in Explanatory Text 2" xfId="300" xr:uid="{00000000-0005-0000-0000-000079000000}"/>
    <cellStyle name="Explanatory Text 2" xfId="107" xr:uid="{00000000-0005-0000-0000-00007A000000}"/>
    <cellStyle name="Explanatory Text 2 2" xfId="108" xr:uid="{00000000-0005-0000-0000-00007B000000}"/>
    <cellStyle name="Good 2" xfId="109" xr:uid="{00000000-0005-0000-0000-00007C000000}"/>
    <cellStyle name="Good 2 2" xfId="110" xr:uid="{00000000-0005-0000-0000-00007D000000}"/>
    <cellStyle name="Heading" xfId="111" xr:uid="{00000000-0005-0000-0000-00007E000000}"/>
    <cellStyle name="Heading 1 2" xfId="112" xr:uid="{00000000-0005-0000-0000-00007F000000}"/>
    <cellStyle name="Heading 1 2 2" xfId="113" xr:uid="{00000000-0005-0000-0000-000080000000}"/>
    <cellStyle name="Heading 2 2" xfId="114" xr:uid="{00000000-0005-0000-0000-000081000000}"/>
    <cellStyle name="Heading 2 2 2" xfId="115" xr:uid="{00000000-0005-0000-0000-000082000000}"/>
    <cellStyle name="Heading 3 2" xfId="116" xr:uid="{00000000-0005-0000-0000-000083000000}"/>
    <cellStyle name="Heading 3 2 2" xfId="117" xr:uid="{00000000-0005-0000-0000-000084000000}"/>
    <cellStyle name="Heading 4 2" xfId="118" xr:uid="{00000000-0005-0000-0000-000085000000}"/>
    <cellStyle name="Heading 4 2 2" xfId="119" xr:uid="{00000000-0005-0000-0000-000086000000}"/>
    <cellStyle name="Heading1" xfId="120" xr:uid="{00000000-0005-0000-0000-000087000000}"/>
    <cellStyle name="Input 2" xfId="121" xr:uid="{00000000-0005-0000-0000-000088000000}"/>
    <cellStyle name="Input 2 2" xfId="122" xr:uid="{00000000-0005-0000-0000-000089000000}"/>
    <cellStyle name="Isticanje1" xfId="123" xr:uid="{00000000-0005-0000-0000-00008A000000}"/>
    <cellStyle name="Isticanje2" xfId="124" xr:uid="{00000000-0005-0000-0000-00008B000000}"/>
    <cellStyle name="Isticanje3" xfId="125" xr:uid="{00000000-0005-0000-0000-00008C000000}"/>
    <cellStyle name="Isticanje4" xfId="126" xr:uid="{00000000-0005-0000-0000-00008D000000}"/>
    <cellStyle name="Isticanje5" xfId="127" xr:uid="{00000000-0005-0000-0000-00008E000000}"/>
    <cellStyle name="Isticanje6" xfId="128" xr:uid="{00000000-0005-0000-0000-00008F000000}"/>
    <cellStyle name="Izlaz" xfId="129" xr:uid="{00000000-0005-0000-0000-000090000000}"/>
    <cellStyle name="Izračun" xfId="130" xr:uid="{00000000-0005-0000-0000-000091000000}"/>
    <cellStyle name="kolona A" xfId="131" xr:uid="{00000000-0005-0000-0000-000092000000}"/>
    <cellStyle name="kolona B" xfId="132" xr:uid="{00000000-0005-0000-0000-000093000000}"/>
    <cellStyle name="kolona C" xfId="133" xr:uid="{00000000-0005-0000-0000-000094000000}"/>
    <cellStyle name="kolona D" xfId="134" xr:uid="{00000000-0005-0000-0000-000095000000}"/>
    <cellStyle name="kolona E" xfId="135" xr:uid="{00000000-0005-0000-0000-000096000000}"/>
    <cellStyle name="kolona F" xfId="136" xr:uid="{00000000-0005-0000-0000-000097000000}"/>
    <cellStyle name="kolona G" xfId="137" xr:uid="{00000000-0005-0000-0000-000098000000}"/>
    <cellStyle name="kolona H" xfId="138" xr:uid="{00000000-0005-0000-0000-000099000000}"/>
    <cellStyle name="komadi" xfId="139" xr:uid="{00000000-0005-0000-0000-00009A000000}"/>
    <cellStyle name="Linked Cell 2" xfId="140" xr:uid="{00000000-0005-0000-0000-00009B000000}"/>
    <cellStyle name="Linked Cell 2 2" xfId="141" xr:uid="{00000000-0005-0000-0000-00009C000000}"/>
    <cellStyle name="Loše" xfId="142" xr:uid="{00000000-0005-0000-0000-00009D000000}"/>
    <cellStyle name="nabrajanje" xfId="143" xr:uid="{00000000-0005-0000-0000-00009E000000}"/>
    <cellStyle name="napomene" xfId="144" xr:uid="{00000000-0005-0000-0000-00009F000000}"/>
    <cellStyle name="Naslov" xfId="145" xr:uid="{00000000-0005-0000-0000-0000A0000000}"/>
    <cellStyle name="Naslov 1" xfId="146" xr:uid="{00000000-0005-0000-0000-0000A1000000}"/>
    <cellStyle name="Naslov 2" xfId="147" xr:uid="{00000000-0005-0000-0000-0000A2000000}"/>
    <cellStyle name="Naslov 3" xfId="148" xr:uid="{00000000-0005-0000-0000-0000A3000000}"/>
    <cellStyle name="Naslov 4" xfId="149" xr:uid="{00000000-0005-0000-0000-0000A4000000}"/>
    <cellStyle name="Neutral 2" xfId="150" xr:uid="{00000000-0005-0000-0000-0000A5000000}"/>
    <cellStyle name="Neutral 2 2" xfId="151" xr:uid="{00000000-0005-0000-0000-0000A6000000}"/>
    <cellStyle name="Neutralno" xfId="152" xr:uid="{00000000-0005-0000-0000-0000A7000000}"/>
    <cellStyle name="Normal" xfId="0" builtinId="0" customBuiltin="1"/>
    <cellStyle name="Normal 10" xfId="153" xr:uid="{00000000-0005-0000-0000-0000A9000000}"/>
    <cellStyle name="Normal 10 2" xfId="283" xr:uid="{00000000-0005-0000-0000-0000AA000000}"/>
    <cellStyle name="Normal 10 2 2" xfId="301" xr:uid="{00000000-0005-0000-0000-0000AB000000}"/>
    <cellStyle name="Normal 10 2 3" xfId="334" xr:uid="{00000000-0005-0000-0000-0000AC000000}"/>
    <cellStyle name="Normal 10 3" xfId="284" xr:uid="{00000000-0005-0000-0000-0000AD000000}"/>
    <cellStyle name="Normal 10 9" xfId="347" xr:uid="{EF19C627-9E6A-47E3-B7C3-F41649802728}"/>
    <cellStyle name="Normal 11" xfId="267" xr:uid="{00000000-0005-0000-0000-0000AE000000}"/>
    <cellStyle name="Normal 11 2" xfId="282" xr:uid="{00000000-0005-0000-0000-0000AF000000}"/>
    <cellStyle name="Normal 12" xfId="296" xr:uid="{00000000-0005-0000-0000-0000B0000000}"/>
    <cellStyle name="Normal 13" xfId="154" xr:uid="{00000000-0005-0000-0000-0000B1000000}"/>
    <cellStyle name="Normal 13 2" xfId="273" xr:uid="{00000000-0005-0000-0000-0000B2000000}"/>
    <cellStyle name="Normal 14" xfId="155" xr:uid="{00000000-0005-0000-0000-0000B3000000}"/>
    <cellStyle name="Normal 14 6" xfId="290" xr:uid="{00000000-0005-0000-0000-0000B4000000}"/>
    <cellStyle name="Normal 15" xfId="156" xr:uid="{00000000-0005-0000-0000-0000B5000000}"/>
    <cellStyle name="Normal 17" xfId="295" xr:uid="{00000000-0005-0000-0000-0000B6000000}"/>
    <cellStyle name="Normal 2" xfId="157" xr:uid="{00000000-0005-0000-0000-0000B7000000}"/>
    <cellStyle name="Normal 2 13" xfId="291" xr:uid="{00000000-0005-0000-0000-0000B8000000}"/>
    <cellStyle name="Normal 2 2" xfId="158" xr:uid="{00000000-0005-0000-0000-0000B9000000}"/>
    <cellStyle name="Normal 2 2 2" xfId="159" xr:uid="{00000000-0005-0000-0000-0000BA000000}"/>
    <cellStyle name="Normal 2 2 3" xfId="288" xr:uid="{00000000-0005-0000-0000-0000BB000000}"/>
    <cellStyle name="Normal 2 2 3 2" xfId="302" xr:uid="{00000000-0005-0000-0000-0000BC000000}"/>
    <cellStyle name="Normal 2 2 3 3" xfId="335" xr:uid="{00000000-0005-0000-0000-0000BD000000}"/>
    <cellStyle name="Normal 2 2 3 4 2" xfId="340" xr:uid="{2F99C4CF-C175-49CF-8DDE-80B0EF1F03E6}"/>
    <cellStyle name="Normal 2 2 3 4 2 2" xfId="342" xr:uid="{68C1E122-C7AD-486C-BF22-A39D843A6385}"/>
    <cellStyle name="Normal 2 2 4" xfId="315" xr:uid="{00000000-0005-0000-0000-0000BE000000}"/>
    <cellStyle name="Normal 2 2 5" xfId="338" xr:uid="{2E8A61F2-38BA-43A1-950F-6F157633D611}"/>
    <cellStyle name="Normal 2 3" xfId="160" xr:uid="{00000000-0005-0000-0000-0000BF000000}"/>
    <cellStyle name="Normal 2 3 2" xfId="161" xr:uid="{00000000-0005-0000-0000-0000C0000000}"/>
    <cellStyle name="Normal 2 3 3" xfId="316" xr:uid="{00000000-0005-0000-0000-0000C1000000}"/>
    <cellStyle name="Normal 2 3 4" xfId="339" xr:uid="{58B13369-4AF7-4474-B284-480EC6C56535}"/>
    <cellStyle name="Normal 2 4" xfId="162" xr:uid="{00000000-0005-0000-0000-0000C2000000}"/>
    <cellStyle name="Normal 2 5" xfId="268" xr:uid="{00000000-0005-0000-0000-0000C3000000}"/>
    <cellStyle name="Normal 2 5 7" xfId="348" xr:uid="{8141DD94-61F6-46EA-8E1E-7DA1514FA895}"/>
    <cellStyle name="Normal 2 6" xfId="292" xr:uid="{00000000-0005-0000-0000-0000C4000000}"/>
    <cellStyle name="Normal 2 6 2" xfId="303" xr:uid="{00000000-0005-0000-0000-0000C5000000}"/>
    <cellStyle name="Normal 2 6 2 2" xfId="336" xr:uid="{00000000-0005-0000-0000-0000C6000000}"/>
    <cellStyle name="Normal 2 6 2 2 2" xfId="337" xr:uid="{D7A0FA05-B8BD-458F-9F07-04F87053867A}"/>
    <cellStyle name="Normal 2 7" xfId="343" xr:uid="{2AB47B26-82D8-45A6-8A24-D16EB6A15C3F}"/>
    <cellStyle name="Normal 20 10" xfId="272" xr:uid="{00000000-0005-0000-0000-0000C7000000}"/>
    <cellStyle name="Normal 26 10" xfId="163" xr:uid="{00000000-0005-0000-0000-0000C8000000}"/>
    <cellStyle name="Normal 3" xfId="164" xr:uid="{00000000-0005-0000-0000-0000C9000000}"/>
    <cellStyle name="Normal 3 18" xfId="165" xr:uid="{00000000-0005-0000-0000-0000CA000000}"/>
    <cellStyle name="Normal 3 2" xfId="166" xr:uid="{00000000-0005-0000-0000-0000CB000000}"/>
    <cellStyle name="Normal 3 2 2" xfId="285" xr:uid="{00000000-0005-0000-0000-0000CC000000}"/>
    <cellStyle name="Normal 4" xfId="167" xr:uid="{00000000-0005-0000-0000-0000CD000000}"/>
    <cellStyle name="Normal 4 2" xfId="168" xr:uid="{00000000-0005-0000-0000-0000CE000000}"/>
    <cellStyle name="Normal 4 3" xfId="169" xr:uid="{00000000-0005-0000-0000-0000CF000000}"/>
    <cellStyle name="Normal 4_11.9.2014._prometnice_GP VINJANI GORNJI_TENDER TROŠKOVNIK_REV 0" xfId="170" xr:uid="{00000000-0005-0000-0000-0000D0000000}"/>
    <cellStyle name="Normal 5" xfId="171" xr:uid="{00000000-0005-0000-0000-0000D1000000}"/>
    <cellStyle name="Normal 5 10" xfId="172" xr:uid="{00000000-0005-0000-0000-0000D2000000}"/>
    <cellStyle name="Normal 5 2" xfId="173" xr:uid="{00000000-0005-0000-0000-0000D3000000}"/>
    <cellStyle name="Normal 5_11.9.2014._prometnice_GP VINJANI GORNJI_TENDER TROŠKOVNIK_REV 0" xfId="174" xr:uid="{00000000-0005-0000-0000-0000D4000000}"/>
    <cellStyle name="Normal 6" xfId="175" xr:uid="{00000000-0005-0000-0000-0000D5000000}"/>
    <cellStyle name="Normal 6 2" xfId="176" xr:uid="{00000000-0005-0000-0000-0000D6000000}"/>
    <cellStyle name="Normal 6_11.9.2014._prometnice_GP VINJANI GORNJI_TENDER TROŠKOVNIK_REV 0" xfId="177" xr:uid="{00000000-0005-0000-0000-0000D7000000}"/>
    <cellStyle name="Normal 62" xfId="274" xr:uid="{00000000-0005-0000-0000-0000D8000000}"/>
    <cellStyle name="Normal 62 2" xfId="333" xr:uid="{00000000-0005-0000-0000-0000D9000000}"/>
    <cellStyle name="Normal 69" xfId="346" xr:uid="{40083D02-1A74-480F-9264-9E9FA5FDF0FA}"/>
    <cellStyle name="Normal 7" xfId="178" xr:uid="{00000000-0005-0000-0000-0000DA000000}"/>
    <cellStyle name="Normal 7 2" xfId="289" xr:uid="{00000000-0005-0000-0000-0000DB000000}"/>
    <cellStyle name="Normal 8" xfId="179" xr:uid="{00000000-0005-0000-0000-0000DC000000}"/>
    <cellStyle name="Normal 9" xfId="180" xr:uid="{00000000-0005-0000-0000-0000DD000000}"/>
    <cellStyle name="Normal 9 2" xfId="181" xr:uid="{00000000-0005-0000-0000-0000DE000000}"/>
    <cellStyle name="Normal_INA - kontrolna sala (troskovnik)" xfId="294" xr:uid="{00000000-0005-0000-0000-0000DF000000}"/>
    <cellStyle name="Normal_KALKU 3" xfId="286" xr:uid="{00000000-0005-0000-0000-0000E0000000}"/>
    <cellStyle name="Normal_komplet" xfId="182" xr:uid="{00000000-0005-0000-0000-0000E1000000}"/>
    <cellStyle name="Normal_RK ZIDOVI ZA ZAŠTITU OD BUKE; ŽUTA LOKVA-LIČKO LEŠĆE" xfId="183" xr:uid="{00000000-0005-0000-0000-0000E2000000}"/>
    <cellStyle name="Normal_Troskovnik BP1" xfId="275" xr:uid="{00000000-0005-0000-0000-0000E3000000}"/>
    <cellStyle name="Normal_Troskovnik BP1 2" xfId="293" xr:uid="{00000000-0005-0000-0000-0000E4000000}"/>
    <cellStyle name="Normal_TROSKOVNIK-revizija2" xfId="276" xr:uid="{00000000-0005-0000-0000-0000E5000000}"/>
    <cellStyle name="Normal_TROSKOVNIK-revizija2 3" xfId="344" xr:uid="{0A8C85BF-290B-4F2A-ABE6-B05D2AAB9AFA}"/>
    <cellStyle name="Normal_TROŠK. -  AC Breg. Dion.-Bosiljevo-Josipdol  IIIA1" xfId="184" xr:uid="{00000000-0005-0000-0000-0000E7000000}"/>
    <cellStyle name="Normale_aliprandi" xfId="185" xr:uid="{00000000-0005-0000-0000-0000E9000000}"/>
    <cellStyle name="Normalno 10 2 3" xfId="299" xr:uid="{00000000-0005-0000-0000-0000EA000000}"/>
    <cellStyle name="Normalno 15" xfId="278" xr:uid="{00000000-0005-0000-0000-0000EB000000}"/>
    <cellStyle name="Normalno 15 2" xfId="279" xr:uid="{00000000-0005-0000-0000-0000EC000000}"/>
    <cellStyle name="Normalno 16" xfId="277" xr:uid="{00000000-0005-0000-0000-0000ED000000}"/>
    <cellStyle name="Normalno 2" xfId="186" xr:uid="{00000000-0005-0000-0000-0000EE000000}"/>
    <cellStyle name="Normalno 2 2" xfId="187" xr:uid="{00000000-0005-0000-0000-0000EF000000}"/>
    <cellStyle name="Normalno 2 2 2" xfId="280" xr:uid="{00000000-0005-0000-0000-0000F0000000}"/>
    <cellStyle name="Normalno 3" xfId="188" xr:uid="{00000000-0005-0000-0000-0000F1000000}"/>
    <cellStyle name="Normalno 3 2" xfId="271" xr:uid="{00000000-0005-0000-0000-0000F2000000}"/>
    <cellStyle name="Normalno 3 2 2" xfId="332" xr:uid="{00000000-0005-0000-0000-0000F3000000}"/>
    <cellStyle name="Normalno 3 3" xfId="317" xr:uid="{00000000-0005-0000-0000-0000F4000000}"/>
    <cellStyle name="Normalno 4" xfId="189" xr:uid="{00000000-0005-0000-0000-0000F5000000}"/>
    <cellStyle name="Normalno 4 2" xfId="318" xr:uid="{00000000-0005-0000-0000-0000F6000000}"/>
    <cellStyle name="Note 2" xfId="190" xr:uid="{00000000-0005-0000-0000-0000F7000000}"/>
    <cellStyle name="Note 2 2" xfId="191" xr:uid="{00000000-0005-0000-0000-0000F8000000}"/>
    <cellStyle name="Note 3" xfId="192" xr:uid="{00000000-0005-0000-0000-0000F9000000}"/>
    <cellStyle name="Note 4" xfId="193" xr:uid="{00000000-0005-0000-0000-0000FA000000}"/>
    <cellStyle name="Obično 17" xfId="194" xr:uid="{00000000-0005-0000-0000-0000FB000000}"/>
    <cellStyle name="Obično 183" xfId="195" xr:uid="{00000000-0005-0000-0000-0000FC000000}"/>
    <cellStyle name="Obično 183 2" xfId="196" xr:uid="{00000000-0005-0000-0000-0000FD000000}"/>
    <cellStyle name="Obično 2" xfId="197" xr:uid="{00000000-0005-0000-0000-0000FE000000}"/>
    <cellStyle name="Obično 2 10" xfId="198" xr:uid="{00000000-0005-0000-0000-0000FF000000}"/>
    <cellStyle name="Obično 2 2" xfId="199" xr:uid="{00000000-0005-0000-0000-000000010000}"/>
    <cellStyle name="Obično 2 3" xfId="281" xr:uid="{00000000-0005-0000-0000-000001010000}"/>
    <cellStyle name="Obično 2 6" xfId="200" xr:uid="{00000000-0005-0000-0000-000002010000}"/>
    <cellStyle name="Obično 20" xfId="201" xr:uid="{00000000-0005-0000-0000-000003010000}"/>
    <cellStyle name="Obično 28" xfId="202" xr:uid="{00000000-0005-0000-0000-000004010000}"/>
    <cellStyle name="Obično 3" xfId="203" xr:uid="{00000000-0005-0000-0000-000005010000}"/>
    <cellStyle name="Obično 3 2" xfId="204" xr:uid="{00000000-0005-0000-0000-000006010000}"/>
    <cellStyle name="Obično 3 3" xfId="205" xr:uid="{00000000-0005-0000-0000-000007010000}"/>
    <cellStyle name="Obično 3 4" xfId="287" xr:uid="{00000000-0005-0000-0000-000008010000}"/>
    <cellStyle name="Obično 32" xfId="206" xr:uid="{00000000-0005-0000-0000-000009010000}"/>
    <cellStyle name="Obično 33" xfId="207" xr:uid="{00000000-0005-0000-0000-00000A010000}"/>
    <cellStyle name="Obično 35" xfId="208" xr:uid="{00000000-0005-0000-0000-00000B010000}"/>
    <cellStyle name="Obično 38" xfId="209" xr:uid="{00000000-0005-0000-0000-00000C010000}"/>
    <cellStyle name="Obično 38 2" xfId="210" xr:uid="{00000000-0005-0000-0000-00000D010000}"/>
    <cellStyle name="Obično 39" xfId="211" xr:uid="{00000000-0005-0000-0000-00000E010000}"/>
    <cellStyle name="Obično 4" xfId="212" xr:uid="{00000000-0005-0000-0000-00000F010000}"/>
    <cellStyle name="Obično 5" xfId="213" xr:uid="{00000000-0005-0000-0000-000010010000}"/>
    <cellStyle name="Obično 5 2" xfId="319" xr:uid="{00000000-0005-0000-0000-000011010000}"/>
    <cellStyle name="Obično 5 4" xfId="214" xr:uid="{00000000-0005-0000-0000-000012010000}"/>
    <cellStyle name="Obično 5 4 2" xfId="320" xr:uid="{00000000-0005-0000-0000-000013010000}"/>
    <cellStyle name="Obično 5_11.9.2014._prometnice_GP VINJANI GORNJI_TENDER TROŠKOVNIK_REV 0" xfId="215" xr:uid="{00000000-0005-0000-0000-000014010000}"/>
    <cellStyle name="Obično 6" xfId="216" xr:uid="{00000000-0005-0000-0000-000015010000}"/>
    <cellStyle name="Obično 6 2" xfId="217" xr:uid="{00000000-0005-0000-0000-000016010000}"/>
    <cellStyle name="Obično 7" xfId="218" xr:uid="{00000000-0005-0000-0000-000017010000}"/>
    <cellStyle name="Obično 8" xfId="219" xr:uid="{00000000-0005-0000-0000-000018010000}"/>
    <cellStyle name="Obično 9" xfId="220" xr:uid="{00000000-0005-0000-0000-000019010000}"/>
    <cellStyle name="Obično_1) KB 10(20) kV TS DM- RP DM" xfId="221" xr:uid="{00000000-0005-0000-0000-00001A010000}"/>
    <cellStyle name="Obično_trošk danas A ok" xfId="222" xr:uid="{00000000-0005-0000-0000-00001B010000}"/>
    <cellStyle name="Output 2" xfId="223" xr:uid="{00000000-0005-0000-0000-00001C010000}"/>
    <cellStyle name="Output 2 2" xfId="224" xr:uid="{00000000-0005-0000-0000-00001D010000}"/>
    <cellStyle name="Percent 2" xfId="225" xr:uid="{00000000-0005-0000-0000-00001E010000}"/>
    <cellStyle name="Percent 3" xfId="226" xr:uid="{00000000-0005-0000-0000-00001F010000}"/>
    <cellStyle name="Postotak 2" xfId="227" xr:uid="{00000000-0005-0000-0000-000020010000}"/>
    <cellStyle name="Postotak 3" xfId="228" xr:uid="{00000000-0005-0000-0000-000021010000}"/>
    <cellStyle name="Postotak 4" xfId="229" xr:uid="{00000000-0005-0000-0000-000022010000}"/>
    <cellStyle name="Povezana ćelija" xfId="230" xr:uid="{00000000-0005-0000-0000-000023010000}"/>
    <cellStyle name="Provjera ćelije" xfId="231" xr:uid="{00000000-0005-0000-0000-000024010000}"/>
    <cellStyle name="redni brojevi" xfId="232" xr:uid="{00000000-0005-0000-0000-000025010000}"/>
    <cellStyle name="Stil 1" xfId="233" xr:uid="{00000000-0005-0000-0000-000026010000}"/>
    <cellStyle name="Style 1" xfId="234" xr:uid="{00000000-0005-0000-0000-000027010000}"/>
    <cellStyle name="Style 1 2" xfId="235" xr:uid="{00000000-0005-0000-0000-000028010000}"/>
    <cellStyle name="Style 1_troskovnik-granicni prijelazi - tipski" xfId="236" xr:uid="{00000000-0005-0000-0000-000029010000}"/>
    <cellStyle name="Tekst objašnjenja" xfId="237" xr:uid="{00000000-0005-0000-0000-00002A010000}"/>
    <cellStyle name="Tekst upozorenja" xfId="238" xr:uid="{00000000-0005-0000-0000-00002B010000}"/>
    <cellStyle name="Title 2" xfId="239" xr:uid="{00000000-0005-0000-0000-00002C010000}"/>
    <cellStyle name="Title 2 2" xfId="240" xr:uid="{00000000-0005-0000-0000-00002D010000}"/>
    <cellStyle name="Total 2" xfId="241" xr:uid="{00000000-0005-0000-0000-00002E010000}"/>
    <cellStyle name="Total 2 2" xfId="242" xr:uid="{00000000-0005-0000-0000-00002F010000}"/>
    <cellStyle name="Ukupni zbroj" xfId="243" xr:uid="{00000000-0005-0000-0000-000030010000}"/>
    <cellStyle name="ukupno" xfId="244" xr:uid="{00000000-0005-0000-0000-000031010000}"/>
    <cellStyle name="Ukupno 2" xfId="245" xr:uid="{00000000-0005-0000-0000-000032010000}"/>
    <cellStyle name="Unos" xfId="246" xr:uid="{00000000-0005-0000-0000-000033010000}"/>
    <cellStyle name="Valuta 2" xfId="247" xr:uid="{00000000-0005-0000-0000-000034010000}"/>
    <cellStyle name="Valuta 3" xfId="248" xr:uid="{00000000-0005-0000-0000-000035010000}"/>
    <cellStyle name="Warning Text 2" xfId="249" xr:uid="{00000000-0005-0000-0000-000036010000}"/>
    <cellStyle name="Warning Text 2 2" xfId="250" xr:uid="{00000000-0005-0000-0000-000037010000}"/>
    <cellStyle name="Warning Text 8 4" xfId="251" xr:uid="{00000000-0005-0000-0000-000038010000}"/>
    <cellStyle name="Zarez 2" xfId="252" xr:uid="{00000000-0005-0000-0000-000039010000}"/>
    <cellStyle name="Zarez 2 2" xfId="253" xr:uid="{00000000-0005-0000-0000-00003A010000}"/>
    <cellStyle name="Zarez 2 2 2" xfId="322" xr:uid="{00000000-0005-0000-0000-00003B010000}"/>
    <cellStyle name="Zarez 2 3" xfId="254" xr:uid="{00000000-0005-0000-0000-00003C010000}"/>
    <cellStyle name="Zarez 2 3 2" xfId="323" xr:uid="{00000000-0005-0000-0000-00003D010000}"/>
    <cellStyle name="Zarez 2 4" xfId="255" xr:uid="{00000000-0005-0000-0000-00003E010000}"/>
    <cellStyle name="Zarez 2 4 2" xfId="324" xr:uid="{00000000-0005-0000-0000-00003F010000}"/>
    <cellStyle name="Zarez 2 5" xfId="321" xr:uid="{00000000-0005-0000-0000-000040010000}"/>
    <cellStyle name="Zarez 2_Knjiga 5 TROŠKOVNIK Instalaterski radovi dio 1" xfId="256" xr:uid="{00000000-0005-0000-0000-000041010000}"/>
    <cellStyle name="Zarez 3" xfId="257" xr:uid="{00000000-0005-0000-0000-000042010000}"/>
    <cellStyle name="Zarez 3 2" xfId="258" xr:uid="{00000000-0005-0000-0000-000043010000}"/>
    <cellStyle name="Zarez 3 2 2" xfId="259" xr:uid="{00000000-0005-0000-0000-000044010000}"/>
    <cellStyle name="Zarez 3 2 2 2" xfId="327" xr:uid="{00000000-0005-0000-0000-000045010000}"/>
    <cellStyle name="Zarez 3 2 3" xfId="326" xr:uid="{00000000-0005-0000-0000-000046010000}"/>
    <cellStyle name="Zarez 3 3" xfId="260" xr:uid="{00000000-0005-0000-0000-000047010000}"/>
    <cellStyle name="Zarez 3 4" xfId="325" xr:uid="{00000000-0005-0000-0000-000048010000}"/>
    <cellStyle name="Zarez 3_Knjiga 5 TROŠKOVNIK Instalaterski radovi dio 1" xfId="261" xr:uid="{00000000-0005-0000-0000-000049010000}"/>
    <cellStyle name="Zarez 4" xfId="262" xr:uid="{00000000-0005-0000-0000-00004A010000}"/>
    <cellStyle name="Zarez 4 2" xfId="328" xr:uid="{00000000-0005-0000-0000-00004B010000}"/>
    <cellStyle name="Zarez 5" xfId="263" xr:uid="{00000000-0005-0000-0000-00004C010000}"/>
    <cellStyle name="Zarez 5 2" xfId="264" xr:uid="{00000000-0005-0000-0000-00004D010000}"/>
    <cellStyle name="Zarez 5 2 2" xfId="330" xr:uid="{00000000-0005-0000-0000-00004E010000}"/>
    <cellStyle name="Zarez 5 3" xfId="329" xr:uid="{00000000-0005-0000-0000-00004F010000}"/>
    <cellStyle name="Zarez 6" xfId="265" xr:uid="{00000000-0005-0000-0000-000050010000}"/>
    <cellStyle name="Zarez 6 2" xfId="331" xr:uid="{00000000-0005-0000-0000-000051010000}"/>
    <cellStyle name="Zarez_8.3.2.plinovod-strojarski troskovnik-popravak" xfId="266" xr:uid="{00000000-0005-0000-0000-000052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133350</xdr:colOff>
      <xdr:row>1</xdr:row>
      <xdr:rowOff>38100</xdr:rowOff>
    </xdr:from>
    <xdr:to>
      <xdr:col>1</xdr:col>
      <xdr:colOff>1419225</xdr:colOff>
      <xdr:row>10</xdr:row>
      <xdr:rowOff>142875</xdr:rowOff>
    </xdr:to>
    <xdr:pic>
      <xdr:nvPicPr>
        <xdr:cNvPr id="2" name="Picture 45">
          <a:extLst>
            <a:ext uri="{FF2B5EF4-FFF2-40B4-BE49-F238E27FC236}">
              <a16:creationId xmlns:a16="http://schemas.microsoft.com/office/drawing/2014/main" id="{BBA4A28C-FC6D-4AFB-8172-FBCF8DD0DB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 y="200025"/>
          <a:ext cx="1285875" cy="156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1409700</xdr:colOff>
      <xdr:row>1</xdr:row>
      <xdr:rowOff>57150</xdr:rowOff>
    </xdr:from>
    <xdr:to>
      <xdr:col>2</xdr:col>
      <xdr:colOff>4629150</xdr:colOff>
      <xdr:row>21</xdr:row>
      <xdr:rowOff>66675</xdr:rowOff>
    </xdr:to>
    <xdr:sp macro="" textlink="">
      <xdr:nvSpPr>
        <xdr:cNvPr id="3" name="Tekstni okvir 2">
          <a:extLst>
            <a:ext uri="{FF2B5EF4-FFF2-40B4-BE49-F238E27FC236}">
              <a16:creationId xmlns:a16="http://schemas.microsoft.com/office/drawing/2014/main" id="{1A58F18E-0B4D-466A-8EBA-3FB211C3E1E7}"/>
            </a:ext>
          </a:extLst>
        </xdr:cNvPr>
        <xdr:cNvSpPr txBox="1">
          <a:spLocks noChangeArrowheads="1"/>
        </xdr:cNvSpPr>
      </xdr:nvSpPr>
      <xdr:spPr bwMode="auto">
        <a:xfrm>
          <a:off x="3905250" y="219075"/>
          <a:ext cx="3219450" cy="3248025"/>
        </a:xfrm>
        <a:prstGeom prst="rect">
          <a:avLst/>
        </a:prstGeom>
        <a:solidFill>
          <a:srgbClr val="FFFFFF"/>
        </a:solidFill>
        <a:ln w="9525">
          <a:solidFill>
            <a:srgbClr val="BFBFBF"/>
          </a:solidFill>
          <a:miter lim="800000"/>
          <a:headEnd/>
          <a:tailEnd/>
        </a:ln>
      </xdr:spPr>
      <xdr:txBody>
        <a:bodyPr vertOverflow="clip" wrap="square" lIns="91440" tIns="45720" rIns="91440" bIns="45720" anchor="t" upright="1"/>
        <a:lstStyle/>
        <a:p>
          <a:pPr algn="l" rtl="0">
            <a:lnSpc>
              <a:spcPts val="1200"/>
            </a:lnSpc>
            <a:defRPr sz="1000"/>
          </a:pPr>
          <a:endParaRPr lang="hr-HR" sz="1100" b="0" i="0" u="none" strike="noStrike" baseline="0">
            <a:solidFill>
              <a:srgbClr val="000000"/>
            </a:solidFill>
            <a:latin typeface="Times New Roman"/>
            <a:cs typeface="Times New Roman"/>
          </a:endParaRPr>
        </a:p>
        <a:p>
          <a:pPr algn="l" rtl="0">
            <a:lnSpc>
              <a:spcPts val="1100"/>
            </a:lnSpc>
            <a:defRPr sz="1000"/>
          </a:pPr>
          <a:endParaRPr lang="hr-HR" sz="1100" b="0" i="0" u="none" strike="noStrike" baseline="0">
            <a:solidFill>
              <a:srgbClr val="000000"/>
            </a:solidFill>
            <a:latin typeface="Times New Roman"/>
            <a:cs typeface="Times New Roman"/>
          </a:endParaRPr>
        </a:p>
      </xdr:txBody>
    </xdr:sp>
    <xdr:clientData/>
  </xdr:twoCellAnchor>
  <xdr:twoCellAnchor>
    <xdr:from>
      <xdr:col>0</xdr:col>
      <xdr:colOff>333375</xdr:colOff>
      <xdr:row>52</xdr:row>
      <xdr:rowOff>155938</xdr:rowOff>
    </xdr:from>
    <xdr:to>
      <xdr:col>3</xdr:col>
      <xdr:colOff>171450</xdr:colOff>
      <xdr:row>57</xdr:row>
      <xdr:rowOff>152400</xdr:rowOff>
    </xdr:to>
    <xdr:pic>
      <xdr:nvPicPr>
        <xdr:cNvPr id="4" name="Picture 2">
          <a:extLst>
            <a:ext uri="{FF2B5EF4-FFF2-40B4-BE49-F238E27FC236}">
              <a16:creationId xmlns:a16="http://schemas.microsoft.com/office/drawing/2014/main" id="{7437CE49-0E16-412E-8984-13F075A1BE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8976088"/>
          <a:ext cx="7181850" cy="806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457200</xdr:colOff>
      <xdr:row>497</xdr:row>
      <xdr:rowOff>0</xdr:rowOff>
    </xdr:from>
    <xdr:to>
      <xdr:col>9</xdr:col>
      <xdr:colOff>457200</xdr:colOff>
      <xdr:row>497</xdr:row>
      <xdr:rowOff>0</xdr:rowOff>
    </xdr:to>
    <xdr:pic>
      <xdr:nvPicPr>
        <xdr:cNvPr id="2" name="Picture 8">
          <a:extLst>
            <a:ext uri="{FF2B5EF4-FFF2-40B4-BE49-F238E27FC236}">
              <a16:creationId xmlns:a16="http://schemas.microsoft.com/office/drawing/2014/main" id="{44656244-1CB4-4D5E-8FF8-13C770E492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0" y="665321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457200</xdr:colOff>
      <xdr:row>196</xdr:row>
      <xdr:rowOff>0</xdr:rowOff>
    </xdr:from>
    <xdr:to>
      <xdr:col>9</xdr:col>
      <xdr:colOff>457200</xdr:colOff>
      <xdr:row>196</xdr:row>
      <xdr:rowOff>0</xdr:rowOff>
    </xdr:to>
    <xdr:pic>
      <xdr:nvPicPr>
        <xdr:cNvPr id="3" name="Picture 8">
          <a:extLst>
            <a:ext uri="{FF2B5EF4-FFF2-40B4-BE49-F238E27FC236}">
              <a16:creationId xmlns:a16="http://schemas.microsoft.com/office/drawing/2014/main" id="{9A56415E-92AA-4557-B62F-B3B4A89483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5825" y="515016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457200</xdr:colOff>
      <xdr:row>240</xdr:row>
      <xdr:rowOff>0</xdr:rowOff>
    </xdr:from>
    <xdr:to>
      <xdr:col>9</xdr:col>
      <xdr:colOff>457200</xdr:colOff>
      <xdr:row>240</xdr:row>
      <xdr:rowOff>0</xdr:rowOff>
    </xdr:to>
    <xdr:pic>
      <xdr:nvPicPr>
        <xdr:cNvPr id="2" name="Picture 8">
          <a:extLst>
            <a:ext uri="{FF2B5EF4-FFF2-40B4-BE49-F238E27FC236}">
              <a16:creationId xmlns:a16="http://schemas.microsoft.com/office/drawing/2014/main" id="{0FB991EC-18DB-48AA-9E68-910E46404F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30640" y="2214372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457200</xdr:colOff>
      <xdr:row>154</xdr:row>
      <xdr:rowOff>0</xdr:rowOff>
    </xdr:from>
    <xdr:to>
      <xdr:col>9</xdr:col>
      <xdr:colOff>457200</xdr:colOff>
      <xdr:row>154</xdr:row>
      <xdr:rowOff>0</xdr:rowOff>
    </xdr:to>
    <xdr:pic>
      <xdr:nvPicPr>
        <xdr:cNvPr id="3" name="Picture 8">
          <a:extLst>
            <a:ext uri="{FF2B5EF4-FFF2-40B4-BE49-F238E27FC236}">
              <a16:creationId xmlns:a16="http://schemas.microsoft.com/office/drawing/2014/main" id="{462C61DC-A45D-4878-9B87-5AFB9671DD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1050" y="457390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9</xdr:col>
      <xdr:colOff>457200</xdr:colOff>
      <xdr:row>222</xdr:row>
      <xdr:rowOff>0</xdr:rowOff>
    </xdr:from>
    <xdr:ext cx="0" cy="0"/>
    <xdr:pic>
      <xdr:nvPicPr>
        <xdr:cNvPr id="4" name="Picture 8">
          <a:extLst>
            <a:ext uri="{FF2B5EF4-FFF2-40B4-BE49-F238E27FC236}">
              <a16:creationId xmlns:a16="http://schemas.microsoft.com/office/drawing/2014/main" id="{66A2D5B3-5214-416C-97A3-0345CBCEC0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1050" y="784002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174</xdr:row>
      <xdr:rowOff>0</xdr:rowOff>
    </xdr:from>
    <xdr:ext cx="0" cy="0"/>
    <xdr:pic>
      <xdr:nvPicPr>
        <xdr:cNvPr id="5" name="Picture 8">
          <a:extLst>
            <a:ext uri="{FF2B5EF4-FFF2-40B4-BE49-F238E27FC236}">
              <a16:creationId xmlns:a16="http://schemas.microsoft.com/office/drawing/2014/main" id="{304B372F-B8CD-4B16-95F6-C8E83288FE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1050" y="505682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9</xdr:col>
      <xdr:colOff>457200</xdr:colOff>
      <xdr:row>95</xdr:row>
      <xdr:rowOff>0</xdr:rowOff>
    </xdr:from>
    <xdr:to>
      <xdr:col>9</xdr:col>
      <xdr:colOff>457200</xdr:colOff>
      <xdr:row>95</xdr:row>
      <xdr:rowOff>0</xdr:rowOff>
    </xdr:to>
    <xdr:pic>
      <xdr:nvPicPr>
        <xdr:cNvPr id="2" name="Picture 8">
          <a:extLst>
            <a:ext uri="{FF2B5EF4-FFF2-40B4-BE49-F238E27FC236}">
              <a16:creationId xmlns:a16="http://schemas.microsoft.com/office/drawing/2014/main" id="{A14825E7-1B4F-4831-A2A2-6915443234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30640" y="68488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9</xdr:col>
      <xdr:colOff>457200</xdr:colOff>
      <xdr:row>95</xdr:row>
      <xdr:rowOff>0</xdr:rowOff>
    </xdr:from>
    <xdr:ext cx="0" cy="0"/>
    <xdr:pic>
      <xdr:nvPicPr>
        <xdr:cNvPr id="3" name="Picture 8">
          <a:extLst>
            <a:ext uri="{FF2B5EF4-FFF2-40B4-BE49-F238E27FC236}">
              <a16:creationId xmlns:a16="http://schemas.microsoft.com/office/drawing/2014/main" id="{96664A6A-16C5-4AEA-A020-17B5F40546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39303614"/>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95</xdr:row>
      <xdr:rowOff>0</xdr:rowOff>
    </xdr:from>
    <xdr:ext cx="0" cy="0"/>
    <xdr:pic>
      <xdr:nvPicPr>
        <xdr:cNvPr id="4" name="Picture 8">
          <a:extLst>
            <a:ext uri="{FF2B5EF4-FFF2-40B4-BE49-F238E27FC236}">
              <a16:creationId xmlns:a16="http://schemas.microsoft.com/office/drawing/2014/main" id="{3B720DB4-EDC7-49D0-88CB-6559790BCB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5671704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95</xdr:row>
      <xdr:rowOff>0</xdr:rowOff>
    </xdr:from>
    <xdr:ext cx="0" cy="0"/>
    <xdr:pic>
      <xdr:nvPicPr>
        <xdr:cNvPr id="5" name="Picture 8">
          <a:extLst>
            <a:ext uri="{FF2B5EF4-FFF2-40B4-BE49-F238E27FC236}">
              <a16:creationId xmlns:a16="http://schemas.microsoft.com/office/drawing/2014/main" id="{73B95237-9227-49E9-A86B-D00299BEE0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74121818"/>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95</xdr:row>
      <xdr:rowOff>0</xdr:rowOff>
    </xdr:from>
    <xdr:ext cx="0" cy="0"/>
    <xdr:pic>
      <xdr:nvPicPr>
        <xdr:cNvPr id="6" name="Picture 8">
          <a:extLst>
            <a:ext uri="{FF2B5EF4-FFF2-40B4-BE49-F238E27FC236}">
              <a16:creationId xmlns:a16="http://schemas.microsoft.com/office/drawing/2014/main" id="{C95ED97D-155B-49A2-BAB1-28006385E3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91024364"/>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77</xdr:row>
      <xdr:rowOff>0</xdr:rowOff>
    </xdr:from>
    <xdr:ext cx="0" cy="0"/>
    <xdr:pic>
      <xdr:nvPicPr>
        <xdr:cNvPr id="7" name="Picture 8">
          <a:extLst>
            <a:ext uri="{FF2B5EF4-FFF2-40B4-BE49-F238E27FC236}">
              <a16:creationId xmlns:a16="http://schemas.microsoft.com/office/drawing/2014/main" id="{8591BB76-751B-489C-834F-A9EE0D9B71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67938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80</xdr:row>
      <xdr:rowOff>0</xdr:rowOff>
    </xdr:from>
    <xdr:ext cx="0" cy="0"/>
    <xdr:pic>
      <xdr:nvPicPr>
        <xdr:cNvPr id="8" name="Picture 8">
          <a:extLst>
            <a:ext uri="{FF2B5EF4-FFF2-40B4-BE49-F238E27FC236}">
              <a16:creationId xmlns:a16="http://schemas.microsoft.com/office/drawing/2014/main" id="{E88E38A1-C74F-4550-B8E0-3E7A8958C4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72986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80</xdr:row>
      <xdr:rowOff>0</xdr:rowOff>
    </xdr:from>
    <xdr:ext cx="0" cy="0"/>
    <xdr:pic>
      <xdr:nvPicPr>
        <xdr:cNvPr id="9" name="Picture 8">
          <a:extLst>
            <a:ext uri="{FF2B5EF4-FFF2-40B4-BE49-F238E27FC236}">
              <a16:creationId xmlns:a16="http://schemas.microsoft.com/office/drawing/2014/main" id="{66AB02C5-42C0-46D2-BBD9-F00FBEEB2A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72986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80</xdr:row>
      <xdr:rowOff>0</xdr:rowOff>
    </xdr:from>
    <xdr:ext cx="0" cy="0"/>
    <xdr:pic>
      <xdr:nvPicPr>
        <xdr:cNvPr id="10" name="Picture 8">
          <a:extLst>
            <a:ext uri="{FF2B5EF4-FFF2-40B4-BE49-F238E27FC236}">
              <a16:creationId xmlns:a16="http://schemas.microsoft.com/office/drawing/2014/main" id="{F4AF6024-066F-4547-8FA2-E0DA5AC431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72986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v\projektiranje$\Users\dsusterc\Documents\D%20R%20A%20&#381;%20E%20N\4%20IKEA\7%20Projekti\38%20TENDER%20II%20-%20gradevinski%20radovi\KNJIGA%20VI%20-%20TROSKOVNICI\C%2001_C%2005_Cvor%20Otok%20Svibovski_krakovi%201,3,4,5,6-tend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ko\My%20Documents\Ugovrni%20tro&#353;kovnik%20%20IZGRADNJA%20J%20-%20VG%20od%200+000%20DO%206+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govrni%20tro&#353;kovnik%20%20IZGRADNJA%20J%20-%20VG%20od%200+000%20DO%206+3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ng4disk\Projekti\Ugovrni%20tro&#353;kovnik%20%20IZGRADNJA%20J%20-%20VG%20od%200+000%20DO%206+3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av\projektiranje$\Ugovorni%20troskovnici\Izmjestanja\2007-EE%20i%20TK%20Dalekovo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av\projektiranje$\Documents%20and%20Settings\iblagus.INSTITUT\Local%20Settings\Temporary%20Internet%20Files\OLKDC\Nova%20spranca%20Primavera\primavera%20d\2.%20UT%20KNJIGA%204A%20Telekomunikaci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v\projektiranje$\Ugovorni%20troskovnici\CP\Jedinstvo,%20CP%20Busevec,%2020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av\projektiranje$\Ugovorni%20troskovnici\A11%20Zagreb%20-%20Sisak\Ugovorni%20troskovnik%20gradjevinski%20V%20Gorica%20-%20Buseve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ČVOR IVANJA REKA"/>
    </sheetNames>
    <sheetDataSet>
      <sheetData sheetId="0" refreshError="1">
        <row r="4">
          <cell r="B4">
            <v>0.9</v>
          </cell>
        </row>
        <row r="5">
          <cell r="B5">
            <v>0.89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TK poddionica 1"/>
      <sheetName val="1. EE -  VODOVI "/>
      <sheetName val="SVE REKAP"/>
      <sheetName val="TK poddionica 2"/>
      <sheetName val="SNR Mraclin 2"/>
      <sheetName val="ZTS 96 "/>
      <sheetName val="ZTS 252"/>
      <sheetName val="EE REKAP"/>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Š KABEL.KAN"/>
      <sheetName val="Š-SVJETLOV.KABEL"/>
      <sheetName val="Š-TPS"/>
      <sheetName val="Š-PRELAGANJE TK"/>
      <sheetName val="Š-SUSTAV NAPLATE"/>
      <sheetName val="Š-RADIO SUSTAV"/>
      <sheetName val="Š-OZVUČENJE TUNELA"/>
      <sheetName val="Z-KABEL.KAN"/>
      <sheetName val="Z-SVJETLOV.KABEL"/>
      <sheetName val="Z TPS"/>
      <sheetName val="Z PRELAGANJE TK"/>
      <sheetName val="Z-SUSTAV NAPLATE"/>
      <sheetName val="REKAPITULACIJ 4ATELEKOMUNIKACIJ"/>
      <sheetName val="FAKTORI"/>
      <sheetName val="ŠESTANOV-ZAGVOZD (REK.TELEK)"/>
      <sheetName val="ZAGVOZD-RAČA (REK.TELEK)"/>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
          <cell r="B3">
            <v>0.97650000000000003</v>
          </cell>
        </row>
      </sheetData>
      <sheetData sheetId="14" refreshError="1"/>
      <sheetData sheetId="15" refreshError="1"/>
      <sheetData sheetId="16" refreshError="1"/>
      <sheetData sheetId="17" refreshError="1"/>
      <sheetData sheetId="1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DRŽAJ"/>
      <sheetName val="OPĆE NAPOMENE"/>
      <sheetName val="POSEBNI TEHNIČKI UVJETI"/>
      <sheetName val="Građ-obrtnički"/>
      <sheetName val="Vod i kanal"/>
      <sheetName val="Strojarski"/>
      <sheetName val="Elektro"/>
      <sheetName val="Promet"/>
      <sheetName val="Rekapitulacija"/>
    </sheetNames>
    <sheetDataSet>
      <sheetData sheetId="0"/>
      <sheetData sheetId="1"/>
      <sheetData sheetId="2"/>
      <sheetData sheetId="3"/>
      <sheetData sheetId="4"/>
      <sheetData sheetId="5"/>
      <sheetData sheetId="6"/>
      <sheetData sheetId="7"/>
      <sheetData sheetId="8" refreshError="1">
        <row r="52">
          <cell r="C52">
            <v>1</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ĆI UVJETI"/>
      <sheetName val="IZGRADNJA"/>
      <sheetName val="REKAPITULACIJA"/>
      <sheetName val="FAKTORI"/>
    </sheetNames>
    <sheetDataSet>
      <sheetData sheetId="0" refreshError="1"/>
      <sheetData sheetId="1"/>
      <sheetData sheetId="2" refreshError="1"/>
      <sheetData sheetId="3" refreshError="1">
        <row r="3">
          <cell r="B3">
            <v>0.95</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2:C125"/>
  <sheetViews>
    <sheetView view="pageBreakPreview" topLeftCell="A46" zoomScale="110" zoomScaleSheetLayoutView="110" workbookViewId="0">
      <selection activeCell="B60" sqref="B60"/>
    </sheetView>
  </sheetViews>
  <sheetFormatPr defaultColWidth="9.125" defaultRowHeight="13.2"/>
  <cols>
    <col min="1" max="1" width="6.75" style="32" customWidth="1"/>
    <col min="2" max="2" width="84.75" style="32" customWidth="1"/>
    <col min="3" max="3" width="9.125" style="32" hidden="1" customWidth="1"/>
    <col min="4" max="16384" width="9.125" style="32"/>
  </cols>
  <sheetData>
    <row r="2" spans="1:3">
      <c r="B2" s="31" t="s">
        <v>182</v>
      </c>
    </row>
    <row r="4" spans="1:3">
      <c r="A4" s="31" t="s">
        <v>335</v>
      </c>
      <c r="B4" s="31" t="s">
        <v>183</v>
      </c>
      <c r="C4" s="31"/>
    </row>
    <row r="6" spans="1:3" ht="26.4">
      <c r="A6" s="32" t="s">
        <v>184</v>
      </c>
      <c r="B6" s="32" t="s">
        <v>185</v>
      </c>
    </row>
    <row r="8" spans="1:3" ht="106.5" customHeight="1">
      <c r="A8" s="32" t="s">
        <v>186</v>
      </c>
      <c r="B8" s="32" t="s">
        <v>187</v>
      </c>
    </row>
    <row r="9" spans="1:3" ht="51" customHeight="1">
      <c r="B9" s="32" t="s">
        <v>188</v>
      </c>
    </row>
    <row r="10" spans="1:3" ht="51.75" customHeight="1">
      <c r="B10" s="32" t="s">
        <v>191</v>
      </c>
    </row>
    <row r="11" spans="1:3" ht="52.8">
      <c r="B11" s="32" t="s">
        <v>192</v>
      </c>
    </row>
    <row r="12" spans="1:3" ht="79.2">
      <c r="B12" s="32" t="s">
        <v>391</v>
      </c>
    </row>
    <row r="13" spans="1:3" ht="39.6">
      <c r="A13" s="32" t="s">
        <v>193</v>
      </c>
      <c r="B13" s="32" t="s">
        <v>194</v>
      </c>
    </row>
    <row r="14" spans="1:3" ht="26.4">
      <c r="A14" s="32" t="s">
        <v>195</v>
      </c>
      <c r="B14" s="32" t="s">
        <v>117</v>
      </c>
    </row>
    <row r="15" spans="1:3" ht="26.4">
      <c r="A15" s="32" t="s">
        <v>196</v>
      </c>
      <c r="B15" s="32" t="s">
        <v>197</v>
      </c>
    </row>
    <row r="16" spans="1:3" ht="67.5" customHeight="1">
      <c r="B16" s="32" t="s">
        <v>198</v>
      </c>
    </row>
    <row r="17" spans="1:2" ht="43.5" customHeight="1">
      <c r="B17" s="32" t="s">
        <v>199</v>
      </c>
    </row>
    <row r="18" spans="1:2" ht="52.8">
      <c r="A18" s="32" t="s">
        <v>278</v>
      </c>
      <c r="B18" s="32" t="s">
        <v>200</v>
      </c>
    </row>
    <row r="19" spans="1:2" ht="39.6">
      <c r="B19" s="35" t="s">
        <v>201</v>
      </c>
    </row>
    <row r="20" spans="1:2" ht="52.8">
      <c r="B20" s="32" t="s">
        <v>202</v>
      </c>
    </row>
    <row r="21" spans="1:2" ht="26.4">
      <c r="B21" s="32" t="s">
        <v>203</v>
      </c>
    </row>
    <row r="22" spans="1:2" ht="26.4">
      <c r="B22" s="32" t="s">
        <v>204</v>
      </c>
    </row>
    <row r="23" spans="1:2">
      <c r="B23" s="32" t="s">
        <v>205</v>
      </c>
    </row>
    <row r="24" spans="1:2" ht="39.75" customHeight="1">
      <c r="B24" s="32" t="s">
        <v>206</v>
      </c>
    </row>
    <row r="25" spans="1:2" ht="93.75" customHeight="1">
      <c r="B25" s="32" t="s">
        <v>207</v>
      </c>
    </row>
    <row r="26" spans="1:2">
      <c r="A26" s="32" t="s">
        <v>208</v>
      </c>
      <c r="B26" s="36" t="s">
        <v>209</v>
      </c>
    </row>
    <row r="27" spans="1:2">
      <c r="B27" s="32" t="s">
        <v>210</v>
      </c>
    </row>
    <row r="28" spans="1:2" ht="117" customHeight="1">
      <c r="A28" s="32" t="s">
        <v>211</v>
      </c>
      <c r="B28" s="32" t="s">
        <v>212</v>
      </c>
    </row>
    <row r="29" spans="1:2" ht="26.4">
      <c r="B29" s="32" t="s">
        <v>213</v>
      </c>
    </row>
    <row r="30" spans="1:2" ht="26.4">
      <c r="A30" s="32" t="s">
        <v>214</v>
      </c>
      <c r="B30" s="32" t="s">
        <v>215</v>
      </c>
    </row>
    <row r="31" spans="1:2" ht="52.8">
      <c r="B31" s="32" t="s">
        <v>216</v>
      </c>
    </row>
    <row r="32" spans="1:2" ht="26.4">
      <c r="B32" s="32" t="s">
        <v>217</v>
      </c>
    </row>
    <row r="34" spans="1:2">
      <c r="A34" s="31" t="s">
        <v>337</v>
      </c>
      <c r="B34" s="31" t="s">
        <v>218</v>
      </c>
    </row>
    <row r="36" spans="1:2" ht="41.25" customHeight="1">
      <c r="A36" s="32" t="s">
        <v>349</v>
      </c>
      <c r="B36" s="32" t="s">
        <v>219</v>
      </c>
    </row>
    <row r="37" spans="1:2" ht="26.4">
      <c r="A37" s="32" t="s">
        <v>346</v>
      </c>
      <c r="B37" s="32" t="s">
        <v>220</v>
      </c>
    </row>
    <row r="39" spans="1:2">
      <c r="A39" s="31" t="s">
        <v>257</v>
      </c>
      <c r="B39" s="31" t="s">
        <v>362</v>
      </c>
    </row>
    <row r="41" spans="1:2">
      <c r="A41" s="39" t="s">
        <v>221</v>
      </c>
      <c r="B41" s="32" t="s">
        <v>222</v>
      </c>
    </row>
    <row r="42" spans="1:2" ht="39.75" customHeight="1">
      <c r="A42" s="39"/>
      <c r="B42" s="32" t="s">
        <v>122</v>
      </c>
    </row>
    <row r="43" spans="1:2" ht="54.75" customHeight="1">
      <c r="A43" s="39" t="s">
        <v>223</v>
      </c>
      <c r="B43" s="31" t="s">
        <v>224</v>
      </c>
    </row>
    <row r="44" spans="1:2" ht="39.6">
      <c r="A44" s="39" t="s">
        <v>225</v>
      </c>
      <c r="B44" s="32" t="s">
        <v>226</v>
      </c>
    </row>
    <row r="45" spans="1:2" ht="26.4">
      <c r="A45" s="39" t="s">
        <v>227</v>
      </c>
      <c r="B45" s="32" t="s">
        <v>228</v>
      </c>
    </row>
    <row r="46" spans="1:2" s="39" customFormat="1" ht="26.4">
      <c r="A46" s="39" t="s">
        <v>121</v>
      </c>
      <c r="B46" s="39" t="s">
        <v>379</v>
      </c>
    </row>
    <row r="47" spans="1:2" s="39" customFormat="1" ht="26.4">
      <c r="A47" s="39" t="s">
        <v>363</v>
      </c>
      <c r="B47" s="39" t="s">
        <v>364</v>
      </c>
    </row>
    <row r="48" spans="1:2" s="39" customFormat="1" ht="52.8">
      <c r="B48" s="39" t="s">
        <v>378</v>
      </c>
    </row>
    <row r="49" spans="1:2" s="39" customFormat="1" ht="26.4">
      <c r="B49" s="39" t="s">
        <v>373</v>
      </c>
    </row>
    <row r="50" spans="1:2" s="39" customFormat="1" ht="26.4">
      <c r="B50" s="39" t="s">
        <v>366</v>
      </c>
    </row>
    <row r="51" spans="1:2" s="39" customFormat="1">
      <c r="A51" s="42" t="s">
        <v>356</v>
      </c>
      <c r="B51" s="39" t="s">
        <v>365</v>
      </c>
    </row>
    <row r="52" spans="1:2" s="39" customFormat="1">
      <c r="A52" s="42" t="s">
        <v>357</v>
      </c>
      <c r="B52" s="39" t="s">
        <v>367</v>
      </c>
    </row>
    <row r="53" spans="1:2" s="39" customFormat="1" ht="26.4">
      <c r="A53" s="42" t="s">
        <v>345</v>
      </c>
      <c r="B53" s="39" t="s">
        <v>368</v>
      </c>
    </row>
    <row r="54" spans="1:2" s="39" customFormat="1" ht="26.4">
      <c r="A54" s="42" t="s">
        <v>370</v>
      </c>
      <c r="B54" s="39" t="s">
        <v>369</v>
      </c>
    </row>
    <row r="55" spans="1:2" s="39" customFormat="1">
      <c r="A55" s="42" t="s">
        <v>371</v>
      </c>
      <c r="B55" s="39" t="s">
        <v>380</v>
      </c>
    </row>
    <row r="56" spans="1:2" s="39" customFormat="1">
      <c r="A56" s="42" t="s">
        <v>372</v>
      </c>
      <c r="B56" s="39" t="s">
        <v>381</v>
      </c>
    </row>
    <row r="57" spans="1:2" s="39" customFormat="1" ht="26.4">
      <c r="A57" s="39" t="s">
        <v>374</v>
      </c>
      <c r="B57" s="39" t="s">
        <v>375</v>
      </c>
    </row>
    <row r="58" spans="1:2" s="39" customFormat="1" ht="26.4">
      <c r="A58" s="42" t="s">
        <v>356</v>
      </c>
      <c r="B58" s="39" t="s">
        <v>376</v>
      </c>
    </row>
    <row r="59" spans="1:2" s="39" customFormat="1" ht="79.2">
      <c r="A59" s="42" t="s">
        <v>357</v>
      </c>
      <c r="B59" s="39" t="s">
        <v>377</v>
      </c>
    </row>
    <row r="60" spans="1:2">
      <c r="A60" s="43"/>
    </row>
    <row r="61" spans="1:2">
      <c r="A61" s="31" t="s">
        <v>256</v>
      </c>
      <c r="B61" s="31" t="s">
        <v>229</v>
      </c>
    </row>
    <row r="63" spans="1:2" ht="82.5" customHeight="1">
      <c r="A63" s="32" t="s">
        <v>230</v>
      </c>
      <c r="B63" s="32" t="s">
        <v>390</v>
      </c>
    </row>
    <row r="65" spans="1:2">
      <c r="A65" s="31" t="s">
        <v>285</v>
      </c>
      <c r="B65" s="31" t="s">
        <v>231</v>
      </c>
    </row>
    <row r="67" spans="1:2" ht="56.25" customHeight="1">
      <c r="A67" s="32" t="s">
        <v>232</v>
      </c>
      <c r="B67" s="32" t="s">
        <v>233</v>
      </c>
    </row>
    <row r="68" spans="1:2" ht="39.6">
      <c r="A68" s="32" t="s">
        <v>234</v>
      </c>
      <c r="B68" s="32" t="s">
        <v>235</v>
      </c>
    </row>
    <row r="69" spans="1:2" ht="116.25" customHeight="1">
      <c r="A69" s="32" t="s">
        <v>236</v>
      </c>
      <c r="B69" s="32" t="s">
        <v>237</v>
      </c>
    </row>
    <row r="70" spans="1:2" ht="26.4">
      <c r="A70" s="32" t="s">
        <v>238</v>
      </c>
      <c r="B70" s="32" t="s">
        <v>239</v>
      </c>
    </row>
    <row r="71" spans="1:2">
      <c r="B71" s="32" t="s">
        <v>240</v>
      </c>
    </row>
    <row r="72" spans="1:2">
      <c r="B72" s="32" t="s">
        <v>241</v>
      </c>
    </row>
    <row r="73" spans="1:2">
      <c r="B73" s="32" t="s">
        <v>242</v>
      </c>
    </row>
    <row r="74" spans="1:2">
      <c r="B74" s="32" t="s">
        <v>243</v>
      </c>
    </row>
    <row r="75" spans="1:2" ht="80.25" customHeight="1">
      <c r="A75" s="32" t="s">
        <v>244</v>
      </c>
      <c r="B75" s="32" t="s">
        <v>245</v>
      </c>
    </row>
    <row r="76" spans="1:2" ht="26.4">
      <c r="A76" s="32" t="s">
        <v>246</v>
      </c>
      <c r="B76" s="32" t="s">
        <v>388</v>
      </c>
    </row>
    <row r="77" spans="1:2" ht="26.4">
      <c r="A77" s="32" t="s">
        <v>247</v>
      </c>
      <c r="B77" s="32" t="s">
        <v>248</v>
      </c>
    </row>
    <row r="78" spans="1:2" ht="90.75" customHeight="1">
      <c r="B78" s="32" t="s">
        <v>72</v>
      </c>
    </row>
    <row r="79" spans="1:2" ht="43.5" customHeight="1">
      <c r="B79" s="32" t="s">
        <v>389</v>
      </c>
    </row>
    <row r="80" spans="1:2" ht="92.4">
      <c r="A80" s="32" t="s">
        <v>73</v>
      </c>
      <c r="B80" s="32" t="s">
        <v>118</v>
      </c>
    </row>
    <row r="82" spans="1:2">
      <c r="A82" s="31" t="s">
        <v>333</v>
      </c>
      <c r="B82" s="31" t="s">
        <v>74</v>
      </c>
    </row>
    <row r="84" spans="1:2" ht="39.6">
      <c r="A84" s="32" t="s">
        <v>276</v>
      </c>
      <c r="B84" s="32" t="s">
        <v>75</v>
      </c>
    </row>
    <row r="85" spans="1:2" ht="79.2">
      <c r="A85" s="32" t="s">
        <v>277</v>
      </c>
      <c r="B85" s="32" t="s">
        <v>76</v>
      </c>
    </row>
    <row r="86" spans="1:2" ht="39.6">
      <c r="A86" s="32" t="s">
        <v>77</v>
      </c>
      <c r="B86" s="32" t="s">
        <v>78</v>
      </c>
    </row>
    <row r="87" spans="1:2" ht="79.5" customHeight="1">
      <c r="A87" s="32" t="s">
        <v>79</v>
      </c>
      <c r="B87" s="32" t="s">
        <v>80</v>
      </c>
    </row>
    <row r="88" spans="1:2" ht="26.4">
      <c r="A88" s="32" t="s">
        <v>81</v>
      </c>
      <c r="B88" s="32" t="s">
        <v>82</v>
      </c>
    </row>
    <row r="89" spans="1:2" ht="52.8">
      <c r="A89" s="32" t="s">
        <v>119</v>
      </c>
      <c r="B89" s="32" t="s">
        <v>120</v>
      </c>
    </row>
    <row r="91" spans="1:2">
      <c r="A91" s="31" t="s">
        <v>343</v>
      </c>
      <c r="B91" s="31" t="s">
        <v>83</v>
      </c>
    </row>
    <row r="93" spans="1:2" ht="40.5" customHeight="1">
      <c r="A93" s="32" t="s">
        <v>84</v>
      </c>
      <c r="B93" s="32" t="s">
        <v>85</v>
      </c>
    </row>
    <row r="94" spans="1:2" ht="53.25" customHeight="1">
      <c r="A94" s="32" t="s">
        <v>86</v>
      </c>
      <c r="B94" s="32" t="s">
        <v>87</v>
      </c>
    </row>
    <row r="95" spans="1:2" ht="78.75" customHeight="1">
      <c r="A95" s="32" t="s">
        <v>88</v>
      </c>
      <c r="B95" s="32" t="s">
        <v>89</v>
      </c>
    </row>
    <row r="97" spans="1:2">
      <c r="A97" s="31" t="s">
        <v>344</v>
      </c>
      <c r="B97" s="31" t="s">
        <v>90</v>
      </c>
    </row>
    <row r="99" spans="1:2" ht="39.6">
      <c r="A99" s="32" t="s">
        <v>279</v>
      </c>
      <c r="B99" s="32" t="s">
        <v>91</v>
      </c>
    </row>
    <row r="100" spans="1:2" ht="66" customHeight="1">
      <c r="A100" s="32" t="s">
        <v>280</v>
      </c>
      <c r="B100" s="32" t="s">
        <v>92</v>
      </c>
    </row>
    <row r="101" spans="1:2">
      <c r="B101" s="32" t="s">
        <v>93</v>
      </c>
    </row>
    <row r="102" spans="1:2" ht="57" customHeight="1">
      <c r="A102" s="32" t="s">
        <v>94</v>
      </c>
      <c r="B102" s="32" t="s">
        <v>95</v>
      </c>
    </row>
    <row r="103" spans="1:2" ht="54.75" customHeight="1">
      <c r="B103" s="32" t="s">
        <v>96</v>
      </c>
    </row>
    <row r="105" spans="1:2">
      <c r="A105" s="31" t="s">
        <v>342</v>
      </c>
      <c r="B105" s="31" t="s">
        <v>97</v>
      </c>
    </row>
    <row r="107" spans="1:2" ht="26.4">
      <c r="A107" s="32" t="s">
        <v>281</v>
      </c>
      <c r="B107" s="32" t="s">
        <v>98</v>
      </c>
    </row>
    <row r="108" spans="1:2" ht="39.6">
      <c r="A108" s="32" t="s">
        <v>99</v>
      </c>
      <c r="B108" s="32" t="s">
        <v>100</v>
      </c>
    </row>
    <row r="109" spans="1:2" ht="66">
      <c r="A109" s="37" t="s">
        <v>101</v>
      </c>
      <c r="B109" s="32" t="s">
        <v>102</v>
      </c>
    </row>
    <row r="110" spans="1:2">
      <c r="A110" s="37"/>
    </row>
    <row r="111" spans="1:2">
      <c r="A111" s="31" t="s">
        <v>340</v>
      </c>
      <c r="B111" s="31" t="s">
        <v>103</v>
      </c>
    </row>
    <row r="113" spans="1:2" ht="26.4">
      <c r="A113" s="32" t="s">
        <v>282</v>
      </c>
      <c r="B113" s="32" t="s">
        <v>104</v>
      </c>
    </row>
    <row r="114" spans="1:2" ht="55.5" customHeight="1">
      <c r="A114" s="32" t="s">
        <v>283</v>
      </c>
      <c r="B114" s="32" t="s">
        <v>105</v>
      </c>
    </row>
    <row r="115" spans="1:2" ht="38.25" customHeight="1">
      <c r="A115" s="32" t="s">
        <v>386</v>
      </c>
      <c r="B115" s="32" t="s">
        <v>387</v>
      </c>
    </row>
    <row r="117" spans="1:2">
      <c r="A117" s="31" t="s">
        <v>341</v>
      </c>
      <c r="B117" s="31" t="s">
        <v>106</v>
      </c>
    </row>
    <row r="119" spans="1:2" ht="51.75" customHeight="1">
      <c r="A119" s="32" t="s">
        <v>107</v>
      </c>
      <c r="B119" s="32" t="s">
        <v>108</v>
      </c>
    </row>
    <row r="120" spans="1:2" s="39" customFormat="1" ht="73.5" customHeight="1">
      <c r="A120" s="39" t="s">
        <v>109</v>
      </c>
      <c r="B120" s="39" t="s">
        <v>384</v>
      </c>
    </row>
    <row r="121" spans="1:2" ht="53.25" customHeight="1">
      <c r="A121" s="37" t="s">
        <v>111</v>
      </c>
      <c r="B121" s="32" t="s">
        <v>110</v>
      </c>
    </row>
    <row r="122" spans="1:2" ht="52.8">
      <c r="A122" s="32" t="s">
        <v>113</v>
      </c>
      <c r="B122" s="32" t="s">
        <v>112</v>
      </c>
    </row>
    <row r="123" spans="1:2" ht="92.4">
      <c r="A123" s="32" t="s">
        <v>115</v>
      </c>
      <c r="B123" s="32" t="s">
        <v>114</v>
      </c>
    </row>
    <row r="124" spans="1:2" ht="78.75" customHeight="1">
      <c r="A124" s="32" t="s">
        <v>385</v>
      </c>
      <c r="B124" s="32" t="s">
        <v>116</v>
      </c>
    </row>
    <row r="125" spans="1:2">
      <c r="B125" s="31"/>
    </row>
  </sheetData>
  <phoneticPr fontId="24" type="noConversion"/>
  <pageMargins left="0.74803149606299213" right="0.74803149606299213" top="0.98425196850393704" bottom="0.98425196850393704" header="0.51181102362204722" footer="0.51181102362204722"/>
  <pageSetup paperSize="9" scale="79"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rowBreaks count="4" manualBreakCount="4">
    <brk id="22" max="2" man="1"/>
    <brk id="54" max="2" man="1"/>
    <brk id="79" max="2" man="1"/>
    <brk id="10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dimension ref="A3:N1954"/>
  <sheetViews>
    <sheetView showZeros="0" view="pageBreakPreview" zoomScale="88" zoomScaleNormal="100" zoomScaleSheetLayoutView="88" zoomScalePageLayoutView="88" workbookViewId="0">
      <selection activeCell="F787" sqref="F787"/>
    </sheetView>
  </sheetViews>
  <sheetFormatPr defaultColWidth="9.125" defaultRowHeight="13.2"/>
  <cols>
    <col min="1" max="1" width="9.125" style="568" customWidth="1"/>
    <col min="2" max="2" width="55.375" style="570" customWidth="1"/>
    <col min="3" max="3" width="9" style="569" customWidth="1"/>
    <col min="4" max="4" width="10.875" style="569" customWidth="1"/>
    <col min="5" max="5" width="12.375" style="569" customWidth="1"/>
    <col min="6" max="6" width="15.75" style="569" customWidth="1"/>
    <col min="7" max="7" width="45.375" style="1035" customWidth="1"/>
    <col min="8" max="9" width="9.125" style="573"/>
    <col min="10" max="16384" width="9.125" style="357"/>
  </cols>
  <sheetData>
    <row r="3" spans="2:2" ht="26.4">
      <c r="B3" s="343" t="s">
        <v>1069</v>
      </c>
    </row>
    <row r="5" spans="2:2">
      <c r="B5" s="570" t="s">
        <v>1020</v>
      </c>
    </row>
    <row r="6" spans="2:2" ht="39.6">
      <c r="B6" s="343" t="s">
        <v>1921</v>
      </c>
    </row>
    <row r="8" spans="2:2">
      <c r="B8" s="570" t="s">
        <v>1070</v>
      </c>
    </row>
    <row r="9" spans="2:2">
      <c r="B9" s="343" t="s">
        <v>2222</v>
      </c>
    </row>
    <row r="11" spans="2:2">
      <c r="B11" s="570" t="s">
        <v>1021</v>
      </c>
    </row>
    <row r="12" spans="2:2" ht="26.4">
      <c r="B12" s="571" t="s">
        <v>2223</v>
      </c>
    </row>
    <row r="14" spans="2:2">
      <c r="B14" s="570" t="s">
        <v>1071</v>
      </c>
    </row>
    <row r="15" spans="2:2">
      <c r="B15" s="344" t="s">
        <v>1072</v>
      </c>
    </row>
    <row r="27" spans="1:6" ht="13.8" thickBot="1"/>
    <row r="28" spans="1:6" ht="18" thickBot="1">
      <c r="A28" s="1497" t="s">
        <v>930</v>
      </c>
      <c r="B28" s="1498"/>
      <c r="C28" s="1498"/>
      <c r="D28" s="1498"/>
      <c r="E28" s="1498"/>
      <c r="F28" s="1499"/>
    </row>
    <row r="45" spans="3:6">
      <c r="C45" s="345" t="s">
        <v>1073</v>
      </c>
      <c r="D45" s="346"/>
      <c r="E45" s="347"/>
      <c r="F45" s="348"/>
    </row>
    <row r="46" spans="3:6">
      <c r="C46" s="1500" t="s">
        <v>1074</v>
      </c>
      <c r="D46" s="1500"/>
      <c r="E46" s="1500"/>
      <c r="F46" s="1500"/>
    </row>
    <row r="49" spans="1:9">
      <c r="D49" s="346"/>
      <c r="E49" s="347"/>
      <c r="F49" s="348"/>
    </row>
    <row r="50" spans="1:9">
      <c r="C50" s="346"/>
      <c r="D50" s="346"/>
      <c r="E50" s="347"/>
      <c r="F50" s="348"/>
    </row>
    <row r="51" spans="1:9" ht="12.75" customHeight="1"/>
    <row r="52" spans="1:9">
      <c r="C52" s="562"/>
      <c r="D52" s="562"/>
      <c r="E52" s="562"/>
      <c r="F52" s="562"/>
    </row>
    <row r="53" spans="1:9">
      <c r="C53" s="562"/>
      <c r="D53" s="562"/>
      <c r="E53" s="562"/>
      <c r="F53" s="562"/>
    </row>
    <row r="54" spans="1:9">
      <c r="C54" s="349"/>
      <c r="D54" s="349"/>
      <c r="E54" s="349"/>
      <c r="F54" s="348"/>
    </row>
    <row r="55" spans="1:9">
      <c r="C55" s="345" t="s">
        <v>1075</v>
      </c>
      <c r="D55" s="346"/>
      <c r="E55" s="347"/>
      <c r="F55" s="348"/>
    </row>
    <row r="56" spans="1:9">
      <c r="C56" s="346"/>
      <c r="D56" s="346"/>
      <c r="E56" s="347"/>
      <c r="F56" s="348"/>
    </row>
    <row r="57" spans="1:9" ht="12.75" customHeight="1">
      <c r="C57" s="1500" t="s">
        <v>1076</v>
      </c>
      <c r="D57" s="1500"/>
      <c r="E57" s="1500"/>
      <c r="F57" s="1500"/>
    </row>
    <row r="58" spans="1:9" ht="12.75" customHeight="1">
      <c r="C58" s="1500" t="s">
        <v>1077</v>
      </c>
      <c r="D58" s="1500"/>
      <c r="E58" s="1500"/>
      <c r="F58" s="1500"/>
    </row>
    <row r="59" spans="1:9" ht="12.75" customHeight="1">
      <c r="C59" s="562"/>
      <c r="D59" s="562"/>
      <c r="E59" s="562"/>
      <c r="F59" s="562"/>
    </row>
    <row r="61" spans="1:9" s="353" customFormat="1" ht="10.199999999999999">
      <c r="A61" s="350"/>
      <c r="B61" s="351"/>
      <c r="C61" s="351"/>
      <c r="D61" s="352"/>
      <c r="E61" s="352"/>
      <c r="F61" s="352"/>
      <c r="G61" s="1041"/>
      <c r="H61" s="1042"/>
      <c r="I61" s="1042"/>
    </row>
    <row r="62" spans="1:9">
      <c r="A62" s="354" t="s">
        <v>126</v>
      </c>
      <c r="B62" s="344" t="s">
        <v>530</v>
      </c>
      <c r="C62" s="572"/>
      <c r="D62" s="572"/>
      <c r="E62" s="572"/>
      <c r="F62" s="572"/>
    </row>
    <row r="63" spans="1:9">
      <c r="A63" s="354"/>
      <c r="B63" s="344"/>
      <c r="C63" s="572"/>
      <c r="D63" s="572"/>
      <c r="E63" s="572"/>
      <c r="F63" s="572"/>
    </row>
    <row r="64" spans="1:9">
      <c r="A64" s="355"/>
      <c r="B64" s="356" t="s">
        <v>190</v>
      </c>
      <c r="C64" s="572"/>
      <c r="D64" s="572"/>
      <c r="E64" s="572"/>
      <c r="F64" s="572"/>
    </row>
    <row r="65" spans="1:7">
      <c r="A65" s="354"/>
      <c r="B65" s="344"/>
      <c r="C65" s="572"/>
      <c r="D65" s="572"/>
      <c r="E65" s="572"/>
      <c r="F65" s="572"/>
    </row>
    <row r="66" spans="1:7">
      <c r="A66" s="354"/>
      <c r="B66" s="1452" t="s">
        <v>561</v>
      </c>
      <c r="C66" s="1464"/>
      <c r="D66" s="1464"/>
      <c r="E66" s="1464"/>
      <c r="F66" s="1464"/>
    </row>
    <row r="67" spans="1:7" ht="25.5" customHeight="1">
      <c r="A67" s="354"/>
      <c r="B67" s="1449" t="s">
        <v>4041</v>
      </c>
      <c r="C67" s="1449"/>
      <c r="D67" s="1449"/>
      <c r="E67" s="1449"/>
      <c r="F67" s="1449"/>
    </row>
    <row r="68" spans="1:7" ht="15" customHeight="1">
      <c r="A68" s="354"/>
      <c r="B68" s="1449" t="s">
        <v>1922</v>
      </c>
      <c r="C68" s="1449"/>
      <c r="D68" s="1449"/>
      <c r="E68" s="1449"/>
      <c r="F68" s="1449"/>
    </row>
    <row r="69" spans="1:7" ht="24" customHeight="1">
      <c r="A69" s="354"/>
      <c r="B69" s="1449" t="s">
        <v>1923</v>
      </c>
      <c r="C69" s="1449"/>
      <c r="D69" s="1449"/>
      <c r="E69" s="1449"/>
      <c r="F69" s="1449"/>
    </row>
    <row r="70" spans="1:7" ht="26.25" customHeight="1">
      <c r="A70" s="354"/>
      <c r="B70" s="1449" t="s">
        <v>1924</v>
      </c>
      <c r="C70" s="1449"/>
      <c r="D70" s="1449"/>
      <c r="E70" s="1449"/>
      <c r="F70" s="1449"/>
    </row>
    <row r="71" spans="1:7" ht="39" customHeight="1">
      <c r="A71" s="354"/>
      <c r="B71" s="1454" t="s">
        <v>562</v>
      </c>
      <c r="C71" s="1454"/>
      <c r="D71" s="1454"/>
      <c r="E71" s="1454"/>
      <c r="F71" s="1454"/>
    </row>
    <row r="72" spans="1:7" ht="63.75" customHeight="1">
      <c r="A72" s="354"/>
      <c r="B72" s="1454" t="s">
        <v>1753</v>
      </c>
      <c r="C72" s="1454"/>
      <c r="D72" s="1454"/>
      <c r="E72" s="1454"/>
      <c r="F72" s="1454"/>
    </row>
    <row r="73" spans="1:7" ht="39.75" customHeight="1">
      <c r="A73" s="354"/>
      <c r="B73" s="1454" t="s">
        <v>563</v>
      </c>
      <c r="C73" s="1454"/>
      <c r="D73" s="1454"/>
      <c r="E73" s="1454"/>
      <c r="F73" s="1454"/>
    </row>
    <row r="74" spans="1:7" ht="39" customHeight="1">
      <c r="A74" s="354"/>
      <c r="B74" s="1454" t="s">
        <v>1754</v>
      </c>
      <c r="C74" s="1454"/>
      <c r="D74" s="1454"/>
      <c r="E74" s="1454"/>
      <c r="F74" s="1454"/>
    </row>
    <row r="75" spans="1:7" ht="13.8">
      <c r="A75" s="354"/>
      <c r="B75" s="548" t="s">
        <v>564</v>
      </c>
      <c r="C75" s="548"/>
      <c r="D75" s="358"/>
      <c r="E75" s="358"/>
      <c r="F75" s="359"/>
    </row>
    <row r="76" spans="1:7" ht="51" customHeight="1">
      <c r="A76" s="354"/>
      <c r="B76" s="1449" t="s">
        <v>1755</v>
      </c>
      <c r="C76" s="1449"/>
      <c r="D76" s="1449"/>
      <c r="E76" s="1449"/>
      <c r="F76" s="1449"/>
      <c r="G76" s="1043"/>
    </row>
    <row r="77" spans="1:7" ht="58.5" customHeight="1">
      <c r="A77" s="354"/>
      <c r="B77" s="1454" t="s">
        <v>1756</v>
      </c>
      <c r="C77" s="1454"/>
      <c r="D77" s="1454"/>
      <c r="E77" s="1454"/>
      <c r="F77" s="1454"/>
    </row>
    <row r="78" spans="1:7" ht="46.5" customHeight="1">
      <c r="A78" s="354"/>
      <c r="B78" s="1454" t="s">
        <v>1909</v>
      </c>
      <c r="C78" s="1454"/>
      <c r="D78" s="1454"/>
      <c r="E78" s="1454"/>
      <c r="F78" s="1454"/>
    </row>
    <row r="79" spans="1:7" ht="63.75" customHeight="1">
      <c r="A79" s="354"/>
      <c r="B79" s="1454" t="s">
        <v>565</v>
      </c>
      <c r="C79" s="1454"/>
      <c r="D79" s="1454"/>
      <c r="E79" s="1454"/>
      <c r="F79" s="1454"/>
    </row>
    <row r="80" spans="1:7" ht="99" customHeight="1">
      <c r="A80" s="354"/>
      <c r="B80" s="1449" t="s">
        <v>1910</v>
      </c>
      <c r="C80" s="1454"/>
      <c r="D80" s="1454"/>
      <c r="E80" s="1454"/>
      <c r="F80" s="1454"/>
    </row>
    <row r="81" spans="1:7" ht="26.25" customHeight="1">
      <c r="A81" s="354"/>
      <c r="B81" s="1454" t="s">
        <v>566</v>
      </c>
      <c r="C81" s="1454"/>
      <c r="D81" s="1454"/>
      <c r="E81" s="1454"/>
      <c r="F81" s="1454"/>
    </row>
    <row r="82" spans="1:7" ht="25.5" customHeight="1">
      <c r="A82" s="354"/>
      <c r="B82" s="1449" t="s">
        <v>567</v>
      </c>
      <c r="C82" s="1455"/>
      <c r="D82" s="1455"/>
      <c r="E82" s="1455"/>
      <c r="F82" s="1455"/>
    </row>
    <row r="83" spans="1:7" ht="171.75" customHeight="1">
      <c r="A83" s="354"/>
      <c r="B83" s="1449" t="s">
        <v>1928</v>
      </c>
      <c r="C83" s="1449"/>
      <c r="D83" s="1449"/>
      <c r="E83" s="1449"/>
      <c r="F83" s="1449"/>
    </row>
    <row r="84" spans="1:7" s="573" customFormat="1" ht="63" customHeight="1">
      <c r="A84" s="539"/>
      <c r="B84" s="1491" t="s">
        <v>1932</v>
      </c>
      <c r="C84" s="1491"/>
      <c r="D84" s="1491"/>
      <c r="E84" s="1491"/>
      <c r="F84" s="1491"/>
      <c r="G84" s="1035"/>
    </row>
    <row r="85" spans="1:7" ht="72" customHeight="1">
      <c r="A85" s="354"/>
      <c r="B85" s="1449" t="s">
        <v>1933</v>
      </c>
      <c r="C85" s="1449"/>
      <c r="D85" s="1449"/>
      <c r="E85" s="1449"/>
      <c r="F85" s="1449"/>
    </row>
    <row r="86" spans="1:7" ht="49.5" customHeight="1">
      <c r="A86" s="354"/>
      <c r="B86" s="1502"/>
      <c r="C86" s="1502"/>
      <c r="D86" s="1502"/>
      <c r="E86" s="1502"/>
      <c r="F86" s="1502"/>
      <c r="G86" s="1044"/>
    </row>
    <row r="87" spans="1:7" ht="39" customHeight="1">
      <c r="A87" s="354"/>
      <c r="B87" s="1449" t="s">
        <v>1901</v>
      </c>
      <c r="C87" s="1449"/>
      <c r="D87" s="1449"/>
      <c r="E87" s="1449"/>
      <c r="F87" s="1449"/>
      <c r="G87" s="1044"/>
    </row>
    <row r="88" spans="1:7" ht="52.5" customHeight="1">
      <c r="A88" s="354"/>
      <c r="B88" s="1458" t="s">
        <v>4044</v>
      </c>
      <c r="C88" s="1458"/>
      <c r="D88" s="1458"/>
      <c r="E88" s="1458"/>
      <c r="F88" s="1458"/>
      <c r="G88" s="1044"/>
    </row>
    <row r="89" spans="1:7" ht="25.5" customHeight="1">
      <c r="A89" s="354"/>
      <c r="B89" s="1449" t="s">
        <v>1835</v>
      </c>
      <c r="C89" s="1455"/>
      <c r="D89" s="1455"/>
      <c r="E89" s="1455"/>
      <c r="F89" s="1455"/>
      <c r="G89" s="1044"/>
    </row>
    <row r="90" spans="1:7" ht="25.5" customHeight="1">
      <c r="A90" s="354"/>
      <c r="B90" s="1454" t="s">
        <v>1836</v>
      </c>
      <c r="C90" s="1454"/>
      <c r="D90" s="1454"/>
      <c r="E90" s="1454"/>
      <c r="F90" s="1454"/>
      <c r="G90" s="1044"/>
    </row>
    <row r="91" spans="1:7" ht="13.8">
      <c r="A91" s="354"/>
      <c r="B91" s="1489"/>
      <c r="C91" s="1490"/>
      <c r="D91" s="1490"/>
      <c r="E91" s="1490"/>
      <c r="F91" s="1490"/>
      <c r="G91" s="1044"/>
    </row>
    <row r="92" spans="1:7">
      <c r="A92" s="354"/>
      <c r="B92" s="1452" t="s">
        <v>568</v>
      </c>
      <c r="C92" s="1464"/>
      <c r="D92" s="1464"/>
      <c r="E92" s="1464"/>
      <c r="F92" s="1464"/>
      <c r="G92" s="1044"/>
    </row>
    <row r="93" spans="1:7">
      <c r="A93" s="354"/>
      <c r="B93" s="1449" t="s">
        <v>569</v>
      </c>
      <c r="C93" s="1454"/>
      <c r="D93" s="1454"/>
      <c r="E93" s="1454"/>
      <c r="F93" s="1454"/>
      <c r="G93" s="1044"/>
    </row>
    <row r="94" spans="1:7" ht="62.25" customHeight="1">
      <c r="A94" s="354"/>
      <c r="B94" s="1454" t="s">
        <v>1934</v>
      </c>
      <c r="C94" s="1454"/>
      <c r="D94" s="1454"/>
      <c r="E94" s="1454"/>
      <c r="F94" s="1454"/>
      <c r="G94" s="1044"/>
    </row>
    <row r="95" spans="1:7" ht="27" customHeight="1">
      <c r="A95" s="354"/>
      <c r="B95" s="1454" t="s">
        <v>570</v>
      </c>
      <c r="C95" s="1454"/>
      <c r="D95" s="1454"/>
      <c r="E95" s="1454"/>
      <c r="F95" s="1454"/>
      <c r="G95" s="1044"/>
    </row>
    <row r="96" spans="1:7" ht="26.25" customHeight="1">
      <c r="A96" s="354"/>
      <c r="B96" s="1454" t="s">
        <v>1837</v>
      </c>
      <c r="C96" s="1454"/>
      <c r="D96" s="1454"/>
      <c r="E96" s="1454"/>
      <c r="F96" s="1454"/>
      <c r="G96" s="1045"/>
    </row>
    <row r="97" spans="1:7" ht="39.75" customHeight="1">
      <c r="A97" s="354"/>
      <c r="B97" s="1501" t="s">
        <v>4045</v>
      </c>
      <c r="C97" s="1501"/>
      <c r="D97" s="1501"/>
      <c r="E97" s="1501"/>
      <c r="F97" s="1501"/>
      <c r="G97" s="1044"/>
    </row>
    <row r="98" spans="1:7" ht="27.75" customHeight="1">
      <c r="A98" s="354"/>
      <c r="B98" s="1493" t="s">
        <v>4046</v>
      </c>
      <c r="C98" s="1494"/>
      <c r="D98" s="1494"/>
      <c r="E98" s="1494"/>
      <c r="F98" s="1494"/>
      <c r="G98" s="1044"/>
    </row>
    <row r="99" spans="1:7">
      <c r="A99" s="354"/>
      <c r="B99" s="1449" t="s">
        <v>217</v>
      </c>
      <c r="C99" s="1449"/>
      <c r="D99" s="1449"/>
      <c r="E99" s="1449"/>
      <c r="F99" s="1449"/>
    </row>
    <row r="100" spans="1:7" ht="24.75" customHeight="1">
      <c r="A100" s="354"/>
      <c r="B100" s="1454" t="s">
        <v>1902</v>
      </c>
      <c r="C100" s="1454"/>
      <c r="D100" s="1454"/>
      <c r="E100" s="1454"/>
      <c r="F100" s="1454"/>
    </row>
    <row r="101" spans="1:7" ht="26.25" customHeight="1">
      <c r="A101" s="354"/>
      <c r="B101" s="1454" t="s">
        <v>1914</v>
      </c>
      <c r="C101" s="1454"/>
      <c r="D101" s="1454"/>
      <c r="E101" s="1454"/>
      <c r="F101" s="1454"/>
    </row>
    <row r="102" spans="1:7" ht="25.5" customHeight="1">
      <c r="A102" s="354"/>
      <c r="B102" s="1487" t="s">
        <v>226</v>
      </c>
      <c r="C102" s="1487"/>
      <c r="D102" s="1487"/>
      <c r="E102" s="1487"/>
      <c r="F102" s="1487"/>
    </row>
    <row r="103" spans="1:7" ht="24.75" customHeight="1">
      <c r="A103" s="354"/>
      <c r="B103" s="1491" t="s">
        <v>1838</v>
      </c>
      <c r="C103" s="1487"/>
      <c r="D103" s="1487"/>
      <c r="E103" s="1487"/>
      <c r="F103" s="1487"/>
    </row>
    <row r="104" spans="1:7">
      <c r="A104" s="354"/>
      <c r="B104" s="1487"/>
      <c r="C104" s="1487"/>
      <c r="D104" s="1487"/>
      <c r="E104" s="1487"/>
      <c r="F104" s="1487"/>
    </row>
    <row r="105" spans="1:7" ht="13.8">
      <c r="A105" s="354"/>
      <c r="B105" s="1480" t="s">
        <v>571</v>
      </c>
      <c r="C105" s="1481"/>
      <c r="D105" s="1481"/>
      <c r="E105" s="1481"/>
      <c r="F105" s="1481"/>
    </row>
    <row r="106" spans="1:7" ht="37.5" customHeight="1">
      <c r="A106" s="354"/>
      <c r="B106" s="1491" t="s">
        <v>1839</v>
      </c>
      <c r="C106" s="1492"/>
      <c r="D106" s="1492"/>
      <c r="E106" s="1492"/>
      <c r="F106" s="1492"/>
    </row>
    <row r="107" spans="1:7" ht="25.5" customHeight="1">
      <c r="A107" s="354"/>
      <c r="B107" s="1454" t="s">
        <v>572</v>
      </c>
      <c r="C107" s="1454"/>
      <c r="D107" s="1454"/>
      <c r="E107" s="1454"/>
      <c r="F107" s="1454"/>
    </row>
    <row r="108" spans="1:7" ht="74.25" customHeight="1">
      <c r="A108" s="354"/>
      <c r="B108" s="1449" t="s">
        <v>1780</v>
      </c>
      <c r="C108" s="1454"/>
      <c r="D108" s="1454"/>
      <c r="E108" s="1454"/>
      <c r="F108" s="1454"/>
    </row>
    <row r="109" spans="1:7" ht="50.25" customHeight="1">
      <c r="A109" s="354"/>
      <c r="B109" s="1454" t="s">
        <v>573</v>
      </c>
      <c r="C109" s="1454"/>
      <c r="D109" s="1454"/>
      <c r="E109" s="1454"/>
      <c r="F109" s="1454"/>
    </row>
    <row r="110" spans="1:7" ht="38.25" customHeight="1">
      <c r="A110" s="354"/>
      <c r="B110" s="1487" t="s">
        <v>1840</v>
      </c>
      <c r="C110" s="1487"/>
      <c r="D110" s="1487"/>
      <c r="E110" s="1487"/>
      <c r="F110" s="1487"/>
    </row>
    <row r="111" spans="1:7" ht="52.5" customHeight="1">
      <c r="A111" s="354"/>
      <c r="B111" s="1487" t="s">
        <v>1757</v>
      </c>
      <c r="C111" s="1487"/>
      <c r="D111" s="1487"/>
      <c r="E111" s="1487"/>
      <c r="F111" s="1487"/>
    </row>
    <row r="112" spans="1:7" ht="24.75" customHeight="1">
      <c r="A112" s="354"/>
      <c r="B112" s="1454" t="s">
        <v>1758</v>
      </c>
      <c r="C112" s="1454"/>
      <c r="D112" s="1454"/>
      <c r="E112" s="1454"/>
      <c r="F112" s="1454"/>
      <c r="G112" s="1046"/>
    </row>
    <row r="113" spans="1:6" ht="63" customHeight="1">
      <c r="A113" s="354"/>
      <c r="B113" s="1487" t="s">
        <v>574</v>
      </c>
      <c r="C113" s="1488"/>
      <c r="D113" s="1488"/>
      <c r="E113" s="1488"/>
      <c r="F113" s="1488"/>
    </row>
    <row r="114" spans="1:6">
      <c r="A114" s="354"/>
      <c r="B114" s="1449"/>
      <c r="C114" s="1449"/>
      <c r="D114" s="1449"/>
      <c r="E114" s="1449"/>
      <c r="F114" s="1449"/>
    </row>
    <row r="115" spans="1:6">
      <c r="A115" s="354"/>
      <c r="B115" s="1464" t="s">
        <v>575</v>
      </c>
      <c r="C115" s="1464"/>
      <c r="D115" s="1464"/>
      <c r="E115" s="1464"/>
      <c r="F115" s="1464"/>
    </row>
    <row r="116" spans="1:6" ht="26.25" customHeight="1">
      <c r="A116" s="354"/>
      <c r="B116" s="1454" t="s">
        <v>75</v>
      </c>
      <c r="C116" s="1454"/>
      <c r="D116" s="1454"/>
      <c r="E116" s="1454"/>
      <c r="F116" s="1454"/>
    </row>
    <row r="117" spans="1:6" ht="49.5" customHeight="1">
      <c r="A117" s="354"/>
      <c r="B117" s="1449" t="s">
        <v>76</v>
      </c>
      <c r="C117" s="1455"/>
      <c r="D117" s="1455"/>
      <c r="E117" s="1455"/>
      <c r="F117" s="1455"/>
    </row>
    <row r="118" spans="1:6" ht="25.5" customHeight="1">
      <c r="A118" s="354"/>
      <c r="B118" s="1454" t="s">
        <v>78</v>
      </c>
      <c r="C118" s="1454"/>
      <c r="D118" s="1454"/>
      <c r="E118" s="1454"/>
      <c r="F118" s="1454"/>
    </row>
    <row r="119" spans="1:6" ht="42.75" customHeight="1">
      <c r="A119" s="354"/>
      <c r="B119" s="1449" t="s">
        <v>1760</v>
      </c>
      <c r="C119" s="1454"/>
      <c r="D119" s="1454"/>
      <c r="E119" s="1454"/>
      <c r="F119" s="1454"/>
    </row>
    <row r="120" spans="1:6" ht="27.75" customHeight="1">
      <c r="A120" s="354"/>
      <c r="B120" s="1454" t="s">
        <v>1759</v>
      </c>
      <c r="C120" s="1454"/>
      <c r="D120" s="1454"/>
      <c r="E120" s="1454"/>
      <c r="F120" s="1454"/>
    </row>
    <row r="121" spans="1:6">
      <c r="A121" s="354"/>
      <c r="B121" s="1464"/>
      <c r="C121" s="1464"/>
      <c r="D121" s="1464"/>
      <c r="E121" s="1464"/>
      <c r="F121" s="1464"/>
    </row>
    <row r="122" spans="1:6">
      <c r="A122" s="354"/>
      <c r="B122" s="1464" t="s">
        <v>576</v>
      </c>
      <c r="C122" s="1464"/>
      <c r="D122" s="1464"/>
      <c r="E122" s="1464"/>
      <c r="F122" s="1464"/>
    </row>
    <row r="123" spans="1:6" ht="26.25" customHeight="1">
      <c r="A123" s="354"/>
      <c r="B123" s="1454" t="s">
        <v>85</v>
      </c>
      <c r="C123" s="1454"/>
      <c r="D123" s="1454"/>
      <c r="E123" s="1454"/>
      <c r="F123" s="1454"/>
    </row>
    <row r="124" spans="1:6" ht="27" customHeight="1">
      <c r="A124" s="354"/>
      <c r="B124" s="1454" t="s">
        <v>976</v>
      </c>
      <c r="C124" s="1485"/>
      <c r="D124" s="1485"/>
      <c r="E124" s="1485"/>
      <c r="F124" s="1485"/>
    </row>
    <row r="125" spans="1:6" ht="51" customHeight="1">
      <c r="A125" s="354"/>
      <c r="B125" s="1454" t="s">
        <v>89</v>
      </c>
      <c r="C125" s="1454"/>
      <c r="D125" s="1454"/>
      <c r="E125" s="1454"/>
      <c r="F125" s="1454"/>
    </row>
    <row r="126" spans="1:6">
      <c r="A126" s="354"/>
      <c r="B126" s="1454"/>
      <c r="C126" s="1454"/>
      <c r="D126" s="1454"/>
      <c r="E126" s="1454"/>
      <c r="F126" s="1454"/>
    </row>
    <row r="127" spans="1:6" ht="13.8">
      <c r="A127" s="354"/>
      <c r="B127" s="1452" t="s">
        <v>577</v>
      </c>
      <c r="C127" s="1486"/>
      <c r="D127" s="1486"/>
      <c r="E127" s="1486"/>
      <c r="F127" s="1486"/>
    </row>
    <row r="128" spans="1:6" ht="39.75" customHeight="1">
      <c r="A128" s="354"/>
      <c r="B128" s="1449" t="s">
        <v>1935</v>
      </c>
      <c r="C128" s="1455"/>
      <c r="D128" s="1455"/>
      <c r="E128" s="1455"/>
      <c r="F128" s="1455"/>
    </row>
    <row r="129" spans="1:7" ht="39" customHeight="1">
      <c r="A129" s="354"/>
      <c r="B129" s="1454" t="s">
        <v>92</v>
      </c>
      <c r="C129" s="1454"/>
      <c r="D129" s="1454"/>
      <c r="E129" s="1454"/>
      <c r="F129" s="1454"/>
    </row>
    <row r="130" spans="1:7" ht="13.5" customHeight="1">
      <c r="A130" s="354"/>
      <c r="B130" s="1449" t="s">
        <v>93</v>
      </c>
      <c r="C130" s="1454"/>
      <c r="D130" s="1454"/>
      <c r="E130" s="1454"/>
      <c r="F130" s="1454"/>
    </row>
    <row r="131" spans="1:7" ht="28.5" customHeight="1">
      <c r="A131" s="354"/>
      <c r="B131" s="1454" t="s">
        <v>95</v>
      </c>
      <c r="C131" s="1454"/>
      <c r="D131" s="1454"/>
      <c r="E131" s="1454"/>
      <c r="F131" s="1454"/>
    </row>
    <row r="132" spans="1:7" ht="37.5" customHeight="1">
      <c r="A132" s="354"/>
      <c r="B132" s="1454" t="s">
        <v>96</v>
      </c>
      <c r="C132" s="1454"/>
      <c r="D132" s="1454"/>
      <c r="E132" s="1454"/>
      <c r="F132" s="1454"/>
    </row>
    <row r="133" spans="1:7">
      <c r="A133" s="354"/>
      <c r="B133" s="1449" t="s">
        <v>1761</v>
      </c>
      <c r="C133" s="1454"/>
      <c r="D133" s="1454"/>
      <c r="E133" s="1454"/>
      <c r="F133" s="1454"/>
    </row>
    <row r="134" spans="1:7">
      <c r="A134" s="354"/>
      <c r="B134" s="1454"/>
      <c r="C134" s="1454"/>
      <c r="D134" s="1454"/>
      <c r="E134" s="1454"/>
      <c r="F134" s="1454"/>
    </row>
    <row r="135" spans="1:7">
      <c r="A135" s="354"/>
      <c r="B135" s="1464" t="s">
        <v>578</v>
      </c>
      <c r="C135" s="1464"/>
      <c r="D135" s="1464"/>
      <c r="E135" s="1464"/>
      <c r="F135" s="1464"/>
    </row>
    <row r="136" spans="1:7" ht="26.25" customHeight="1">
      <c r="A136" s="354"/>
      <c r="B136" s="1454" t="s">
        <v>98</v>
      </c>
      <c r="C136" s="1485"/>
      <c r="D136" s="1485"/>
      <c r="E136" s="1485"/>
      <c r="F136" s="1485"/>
    </row>
    <row r="137" spans="1:7" ht="26.25" customHeight="1">
      <c r="A137" s="354"/>
      <c r="B137" s="1449" t="s">
        <v>100</v>
      </c>
      <c r="C137" s="1449"/>
      <c r="D137" s="1449"/>
      <c r="E137" s="1449"/>
      <c r="F137" s="1449"/>
    </row>
    <row r="138" spans="1:7" ht="48.75" customHeight="1">
      <c r="A138" s="354"/>
      <c r="B138" s="1454" t="s">
        <v>102</v>
      </c>
      <c r="C138" s="1454"/>
      <c r="D138" s="1454"/>
      <c r="E138" s="1454"/>
      <c r="F138" s="1454"/>
    </row>
    <row r="139" spans="1:7" ht="9" customHeight="1">
      <c r="A139" s="354"/>
      <c r="B139" s="1454"/>
      <c r="C139" s="1454"/>
      <c r="D139" s="1454"/>
      <c r="E139" s="1454"/>
      <c r="F139" s="1454"/>
    </row>
    <row r="140" spans="1:7" s="573" customFormat="1" ht="13.8">
      <c r="A140" s="539"/>
      <c r="B140" s="1480" t="s">
        <v>579</v>
      </c>
      <c r="C140" s="1481"/>
      <c r="D140" s="1481"/>
      <c r="E140" s="1481"/>
      <c r="F140" s="1481"/>
      <c r="G140" s="1035"/>
    </row>
    <row r="141" spans="1:7" ht="25.5" customHeight="1">
      <c r="A141" s="354"/>
      <c r="B141" s="1454" t="s">
        <v>580</v>
      </c>
      <c r="C141" s="1454"/>
      <c r="D141" s="1454"/>
      <c r="E141" s="1454"/>
      <c r="F141" s="1454"/>
    </row>
    <row r="142" spans="1:7" ht="29.25" customHeight="1">
      <c r="A142" s="354"/>
      <c r="B142" s="1449" t="s">
        <v>105</v>
      </c>
      <c r="C142" s="1454"/>
      <c r="D142" s="1454"/>
      <c r="E142" s="1454"/>
      <c r="F142" s="1454"/>
    </row>
    <row r="143" spans="1:7" ht="53.25" customHeight="1">
      <c r="A143" s="354"/>
      <c r="B143" s="1454" t="s">
        <v>977</v>
      </c>
      <c r="C143" s="1454"/>
      <c r="D143" s="1454"/>
      <c r="E143" s="1454"/>
      <c r="F143" s="1454"/>
    </row>
    <row r="144" spans="1:7">
      <c r="A144" s="354"/>
      <c r="B144" s="1449"/>
      <c r="C144" s="1454"/>
      <c r="D144" s="1454"/>
      <c r="E144" s="1454"/>
      <c r="F144" s="1454"/>
    </row>
    <row r="145" spans="1:9" s="574" customFormat="1">
      <c r="A145" s="540"/>
      <c r="B145" s="1482" t="s">
        <v>581</v>
      </c>
      <c r="C145" s="1482"/>
      <c r="D145" s="1482"/>
      <c r="E145" s="1482"/>
      <c r="F145" s="1482"/>
      <c r="G145" s="1035"/>
      <c r="H145" s="573"/>
      <c r="I145" s="573"/>
    </row>
    <row r="146" spans="1:9" ht="36.75" customHeight="1">
      <c r="A146" s="354"/>
      <c r="B146" s="1483" t="s">
        <v>4047</v>
      </c>
      <c r="C146" s="1484"/>
      <c r="D146" s="1484"/>
      <c r="E146" s="1484"/>
      <c r="F146" s="1484"/>
      <c r="G146" s="1047"/>
    </row>
    <row r="147" spans="1:9" ht="42" customHeight="1">
      <c r="A147" s="354"/>
      <c r="B147" s="1454" t="s">
        <v>1925</v>
      </c>
      <c r="C147" s="1454"/>
      <c r="D147" s="1454"/>
      <c r="E147" s="1454"/>
      <c r="F147" s="1454"/>
    </row>
    <row r="148" spans="1:9" ht="39" customHeight="1">
      <c r="A148" s="354"/>
      <c r="B148" s="1449" t="s">
        <v>582</v>
      </c>
      <c r="C148" s="1454"/>
      <c r="D148" s="1454"/>
      <c r="E148" s="1454"/>
      <c r="F148" s="1454"/>
    </row>
    <row r="149" spans="1:9" ht="63" customHeight="1">
      <c r="A149" s="354"/>
      <c r="B149" s="1454" t="s">
        <v>1751</v>
      </c>
      <c r="C149" s="1454"/>
      <c r="D149" s="1454"/>
      <c r="E149" s="1454"/>
      <c r="F149" s="1454"/>
    </row>
    <row r="150" spans="1:9" ht="52.5" customHeight="1">
      <c r="A150" s="354"/>
      <c r="B150" s="1449" t="s">
        <v>1762</v>
      </c>
      <c r="C150" s="1454"/>
      <c r="D150" s="1454"/>
      <c r="E150" s="1454"/>
      <c r="F150" s="1454"/>
    </row>
    <row r="151" spans="1:9" ht="13.8">
      <c r="A151" s="354"/>
      <c r="B151" s="1475"/>
      <c r="C151" s="1476"/>
      <c r="D151" s="1476"/>
      <c r="E151" s="1476"/>
      <c r="F151" s="1476"/>
    </row>
    <row r="152" spans="1:9" ht="27" customHeight="1">
      <c r="A152" s="354"/>
      <c r="B152" s="1477" t="s">
        <v>583</v>
      </c>
      <c r="C152" s="1478"/>
      <c r="D152" s="1478"/>
      <c r="E152" s="1478"/>
      <c r="F152" s="1479"/>
    </row>
    <row r="153" spans="1:9" ht="13.8">
      <c r="A153" s="354"/>
      <c r="B153" s="548"/>
      <c r="C153" s="548"/>
      <c r="D153" s="358"/>
      <c r="E153" s="358"/>
      <c r="F153" s="359"/>
    </row>
    <row r="154" spans="1:9" ht="13.8">
      <c r="A154" s="354"/>
      <c r="B154" s="547" t="s">
        <v>336</v>
      </c>
      <c r="C154" s="547"/>
      <c r="D154" s="358"/>
      <c r="E154" s="358"/>
      <c r="F154" s="359"/>
    </row>
    <row r="155" spans="1:9" ht="54" customHeight="1">
      <c r="A155" s="354"/>
      <c r="B155" s="1454" t="s">
        <v>1915</v>
      </c>
      <c r="C155" s="1454"/>
      <c r="D155" s="1454"/>
      <c r="E155" s="1454"/>
      <c r="F155" s="1454"/>
    </row>
    <row r="156" spans="1:9" ht="33" customHeight="1">
      <c r="A156" s="354"/>
      <c r="B156" s="1454" t="s">
        <v>1916</v>
      </c>
      <c r="C156" s="1454"/>
      <c r="D156" s="1454"/>
      <c r="E156" s="1454"/>
      <c r="F156" s="1454"/>
    </row>
    <row r="157" spans="1:9" ht="13.8">
      <c r="A157" s="354"/>
      <c r="B157" s="547" t="s">
        <v>584</v>
      </c>
      <c r="C157" s="547"/>
      <c r="D157" s="358"/>
      <c r="E157" s="358"/>
      <c r="F157" s="359"/>
    </row>
    <row r="158" spans="1:9" ht="27" customHeight="1">
      <c r="A158" s="354"/>
      <c r="B158" s="1454" t="s">
        <v>1903</v>
      </c>
      <c r="C158" s="1454"/>
      <c r="D158" s="1454"/>
      <c r="E158" s="1454"/>
      <c r="F158" s="1454"/>
    </row>
    <row r="159" spans="1:9">
      <c r="A159" s="354"/>
      <c r="B159" s="1454" t="s">
        <v>585</v>
      </c>
      <c r="C159" s="1454"/>
      <c r="D159" s="1454"/>
      <c r="E159" s="1454"/>
      <c r="F159" s="1454"/>
    </row>
    <row r="160" spans="1:9">
      <c r="A160" s="354"/>
      <c r="B160" s="1454" t="s">
        <v>586</v>
      </c>
      <c r="C160" s="1454"/>
      <c r="D160" s="1454"/>
      <c r="E160" s="1454"/>
      <c r="F160" s="1454"/>
    </row>
    <row r="161" spans="1:6">
      <c r="A161" s="354"/>
      <c r="B161" s="1454" t="s">
        <v>587</v>
      </c>
      <c r="C161" s="1454"/>
      <c r="D161" s="1454"/>
      <c r="E161" s="1454"/>
      <c r="F161" s="1454"/>
    </row>
    <row r="162" spans="1:6" ht="29.25" customHeight="1">
      <c r="A162" s="354"/>
      <c r="B162" s="1454" t="s">
        <v>588</v>
      </c>
      <c r="C162" s="1454"/>
      <c r="D162" s="1454"/>
      <c r="E162" s="1454"/>
      <c r="F162" s="1454"/>
    </row>
    <row r="163" spans="1:6">
      <c r="A163" s="354"/>
      <c r="B163" s="1454" t="s">
        <v>589</v>
      </c>
      <c r="C163" s="1454"/>
      <c r="D163" s="1454"/>
      <c r="E163" s="1454"/>
      <c r="F163" s="1454"/>
    </row>
    <row r="164" spans="1:6">
      <c r="A164" s="354"/>
      <c r="B164" s="1454" t="s">
        <v>590</v>
      </c>
      <c r="C164" s="1454"/>
      <c r="D164" s="1454"/>
      <c r="E164" s="1454"/>
      <c r="F164" s="1454"/>
    </row>
    <row r="165" spans="1:6" ht="29.25" customHeight="1">
      <c r="A165" s="354"/>
      <c r="B165" s="1454" t="s">
        <v>591</v>
      </c>
      <c r="C165" s="1454"/>
      <c r="D165" s="1454"/>
      <c r="E165" s="1454"/>
      <c r="F165" s="1454"/>
    </row>
    <row r="166" spans="1:6">
      <c r="A166" s="354"/>
      <c r="B166" s="1454" t="s">
        <v>592</v>
      </c>
      <c r="C166" s="1454"/>
      <c r="D166" s="1454"/>
      <c r="E166" s="1454"/>
      <c r="F166" s="1454"/>
    </row>
    <row r="167" spans="1:6">
      <c r="A167" s="354"/>
      <c r="B167" s="1454" t="s">
        <v>593</v>
      </c>
      <c r="C167" s="1454"/>
      <c r="D167" s="1454"/>
      <c r="E167" s="1454"/>
      <c r="F167" s="1454"/>
    </row>
    <row r="168" spans="1:6">
      <c r="A168" s="354"/>
      <c r="B168" s="1454" t="s">
        <v>594</v>
      </c>
      <c r="C168" s="1454"/>
      <c r="D168" s="1454"/>
      <c r="E168" s="1454"/>
      <c r="F168" s="1454"/>
    </row>
    <row r="169" spans="1:6" ht="36" customHeight="1">
      <c r="A169" s="354"/>
      <c r="B169" s="1454" t="s">
        <v>1936</v>
      </c>
      <c r="C169" s="1454"/>
      <c r="D169" s="1454"/>
      <c r="E169" s="1454"/>
      <c r="F169" s="1454"/>
    </row>
    <row r="170" spans="1:6" ht="26.25" customHeight="1">
      <c r="A170" s="354"/>
      <c r="B170" s="1454" t="s">
        <v>595</v>
      </c>
      <c r="C170" s="1454"/>
      <c r="D170" s="1454"/>
      <c r="E170" s="1454"/>
      <c r="F170" s="1454"/>
    </row>
    <row r="171" spans="1:6" ht="24.75" customHeight="1">
      <c r="A171" s="354"/>
      <c r="B171" s="1454" t="s">
        <v>1763</v>
      </c>
      <c r="C171" s="1454"/>
      <c r="D171" s="1454"/>
      <c r="E171" s="1454"/>
      <c r="F171" s="1454"/>
    </row>
    <row r="172" spans="1:6">
      <c r="A172" s="354"/>
      <c r="B172" s="1454" t="s">
        <v>1911</v>
      </c>
      <c r="C172" s="1454"/>
      <c r="D172" s="1454"/>
      <c r="E172" s="1454"/>
      <c r="F172" s="1454"/>
    </row>
    <row r="173" spans="1:6" ht="25.5" customHeight="1">
      <c r="A173" s="354"/>
      <c r="B173" s="1454" t="s">
        <v>1764</v>
      </c>
      <c r="C173" s="1454"/>
      <c r="D173" s="1454"/>
      <c r="E173" s="1454"/>
      <c r="F173" s="1454"/>
    </row>
    <row r="174" spans="1:6" ht="13.8">
      <c r="A174" s="354"/>
      <c r="B174" s="547" t="s">
        <v>166</v>
      </c>
      <c r="C174" s="547"/>
      <c r="D174" s="358"/>
      <c r="E174" s="358"/>
      <c r="F174" s="359"/>
    </row>
    <row r="175" spans="1:6" ht="51.75" customHeight="1">
      <c r="A175" s="354"/>
      <c r="B175" s="1454" t="s">
        <v>596</v>
      </c>
      <c r="C175" s="1454"/>
      <c r="D175" s="1454"/>
      <c r="E175" s="1454"/>
      <c r="F175" s="1454"/>
    </row>
    <row r="176" spans="1:6" ht="12.75" customHeight="1">
      <c r="A176" s="354"/>
      <c r="B176" s="547" t="s">
        <v>597</v>
      </c>
      <c r="C176" s="547"/>
      <c r="D176" s="358"/>
      <c r="E176" s="358"/>
      <c r="F176" s="359"/>
    </row>
    <row r="177" spans="1:6" ht="27.75" customHeight="1">
      <c r="A177" s="354"/>
      <c r="B177" s="1454" t="s">
        <v>598</v>
      </c>
      <c r="C177" s="1454"/>
      <c r="D177" s="1454"/>
      <c r="E177" s="1454"/>
      <c r="F177" s="1454"/>
    </row>
    <row r="178" spans="1:6" ht="12.75" customHeight="1">
      <c r="A178" s="354"/>
      <c r="B178" s="547" t="s">
        <v>599</v>
      </c>
      <c r="C178" s="547"/>
      <c r="D178" s="358"/>
      <c r="E178" s="358"/>
      <c r="F178" s="359"/>
    </row>
    <row r="179" spans="1:6" ht="53.25" customHeight="1">
      <c r="A179" s="354"/>
      <c r="B179" s="1454" t="s">
        <v>600</v>
      </c>
      <c r="C179" s="1454"/>
      <c r="D179" s="1454"/>
      <c r="E179" s="1454"/>
      <c r="F179" s="1454"/>
    </row>
    <row r="180" spans="1:6" ht="13.8">
      <c r="A180" s="354"/>
      <c r="B180" s="547" t="s">
        <v>601</v>
      </c>
      <c r="C180" s="547"/>
      <c r="D180" s="358"/>
      <c r="E180" s="358"/>
      <c r="F180" s="359"/>
    </row>
    <row r="181" spans="1:6" ht="30.75" customHeight="1">
      <c r="A181" s="354"/>
      <c r="B181" s="1454" t="s">
        <v>602</v>
      </c>
      <c r="C181" s="1454"/>
      <c r="D181" s="1454"/>
      <c r="E181" s="1454"/>
      <c r="F181" s="1454"/>
    </row>
    <row r="182" spans="1:6" ht="12.75" customHeight="1">
      <c r="A182" s="354"/>
      <c r="B182" s="547" t="s">
        <v>603</v>
      </c>
      <c r="C182" s="547"/>
      <c r="D182" s="358"/>
      <c r="E182" s="358"/>
      <c r="F182" s="359"/>
    </row>
    <row r="183" spans="1:6" ht="16.5" customHeight="1">
      <c r="A183" s="354"/>
      <c r="B183" s="1454" t="s">
        <v>1765</v>
      </c>
      <c r="C183" s="1454"/>
      <c r="D183" s="1454"/>
      <c r="E183" s="1454"/>
      <c r="F183" s="1454"/>
    </row>
    <row r="184" spans="1:6" ht="13.8">
      <c r="A184" s="354"/>
      <c r="B184" s="547" t="s">
        <v>604</v>
      </c>
      <c r="C184" s="547"/>
      <c r="D184" s="358"/>
      <c r="E184" s="358"/>
      <c r="F184" s="359"/>
    </row>
    <row r="185" spans="1:6" ht="50.25" customHeight="1">
      <c r="A185" s="354"/>
      <c r="B185" s="1454" t="s">
        <v>1766</v>
      </c>
      <c r="C185" s="1454"/>
      <c r="D185" s="1454"/>
      <c r="E185" s="1454"/>
      <c r="F185" s="1454"/>
    </row>
    <row r="186" spans="1:6">
      <c r="A186" s="354"/>
      <c r="B186" s="548"/>
      <c r="C186" s="548"/>
      <c r="D186" s="548"/>
      <c r="E186" s="548"/>
      <c r="F186" s="548"/>
    </row>
    <row r="187" spans="1:6">
      <c r="A187" s="354"/>
      <c r="B187" s="1469" t="s">
        <v>605</v>
      </c>
      <c r="C187" s="1470"/>
      <c r="D187" s="1470"/>
      <c r="E187" s="1470"/>
      <c r="F187" s="1471"/>
    </row>
    <row r="188" spans="1:6" ht="15.6">
      <c r="A188" s="354"/>
      <c r="B188" s="360"/>
      <c r="C188" s="360"/>
      <c r="D188" s="361"/>
      <c r="E188" s="361"/>
      <c r="F188" s="362"/>
    </row>
    <row r="189" spans="1:6">
      <c r="A189" s="354"/>
      <c r="B189" s="1472" t="s">
        <v>259</v>
      </c>
      <c r="C189" s="1473"/>
      <c r="D189" s="1473"/>
      <c r="E189" s="1473"/>
      <c r="F189" s="1474"/>
    </row>
    <row r="190" spans="1:6" ht="25.5" customHeight="1">
      <c r="A190" s="354"/>
      <c r="B190" s="1454" t="s">
        <v>606</v>
      </c>
      <c r="C190" s="1454"/>
      <c r="D190" s="1454"/>
      <c r="E190" s="1454"/>
      <c r="F190" s="1454"/>
    </row>
    <row r="191" spans="1:6" ht="14.25" customHeight="1">
      <c r="A191" s="354"/>
      <c r="B191" s="1454" t="s">
        <v>978</v>
      </c>
      <c r="C191" s="1454"/>
      <c r="D191" s="1454"/>
      <c r="E191" s="1454"/>
      <c r="F191" s="1454"/>
    </row>
    <row r="192" spans="1:6">
      <c r="A192" s="354"/>
      <c r="B192" s="1454" t="s">
        <v>607</v>
      </c>
      <c r="C192" s="1454"/>
      <c r="D192" s="1454"/>
      <c r="E192" s="1454"/>
      <c r="F192" s="1454"/>
    </row>
    <row r="193" spans="1:6" ht="40.5" customHeight="1">
      <c r="A193" s="354"/>
      <c r="B193" s="1454" t="s">
        <v>608</v>
      </c>
      <c r="C193" s="1454"/>
      <c r="D193" s="1454"/>
      <c r="E193" s="1454"/>
      <c r="F193" s="1454"/>
    </row>
    <row r="194" spans="1:6" ht="26.25" customHeight="1">
      <c r="A194" s="354"/>
      <c r="B194" s="1454" t="s">
        <v>1937</v>
      </c>
      <c r="C194" s="1454"/>
      <c r="D194" s="1454"/>
      <c r="E194" s="1454"/>
      <c r="F194" s="1454"/>
    </row>
    <row r="195" spans="1:6" ht="28.5" customHeight="1">
      <c r="A195" s="354"/>
      <c r="B195" s="1454" t="s">
        <v>1767</v>
      </c>
      <c r="C195" s="1454"/>
      <c r="D195" s="1454"/>
      <c r="E195" s="1454"/>
      <c r="F195" s="1454"/>
    </row>
    <row r="196" spans="1:6">
      <c r="A196" s="354"/>
      <c r="B196" s="1449" t="s">
        <v>1769</v>
      </c>
      <c r="C196" s="1454"/>
      <c r="D196" s="1454"/>
      <c r="E196" s="1454"/>
      <c r="F196" s="1454"/>
    </row>
    <row r="197" spans="1:6" ht="38.25" customHeight="1">
      <c r="A197" s="354"/>
      <c r="B197" s="1454" t="s">
        <v>609</v>
      </c>
      <c r="C197" s="1454"/>
      <c r="D197" s="1454"/>
      <c r="E197" s="1454"/>
      <c r="F197" s="1454"/>
    </row>
    <row r="198" spans="1:6" ht="37.5" customHeight="1">
      <c r="A198" s="354"/>
      <c r="B198" s="1454"/>
      <c r="C198" s="1454"/>
      <c r="D198" s="1454"/>
      <c r="E198" s="1454"/>
      <c r="F198" s="1454"/>
    </row>
    <row r="199" spans="1:6">
      <c r="A199" s="354"/>
      <c r="B199" s="363"/>
      <c r="C199" s="363"/>
      <c r="D199" s="363"/>
      <c r="E199" s="363"/>
      <c r="F199" s="364"/>
    </row>
    <row r="200" spans="1:6">
      <c r="A200" s="354"/>
      <c r="B200" s="1466" t="s">
        <v>610</v>
      </c>
      <c r="C200" s="1467"/>
      <c r="D200" s="1467"/>
      <c r="E200" s="1467"/>
      <c r="F200" s="1468"/>
    </row>
    <row r="201" spans="1:6" ht="26.25" customHeight="1">
      <c r="A201" s="354"/>
      <c r="B201" s="1454" t="s">
        <v>1768</v>
      </c>
      <c r="C201" s="1454"/>
      <c r="D201" s="1454"/>
      <c r="E201" s="1454"/>
      <c r="F201" s="1454"/>
    </row>
    <row r="202" spans="1:6" ht="13.8">
      <c r="A202" s="354"/>
      <c r="B202" s="363"/>
      <c r="C202" s="363"/>
      <c r="D202" s="361"/>
      <c r="E202" s="361"/>
      <c r="F202" s="362"/>
    </row>
    <row r="203" spans="1:6">
      <c r="A203" s="354"/>
      <c r="B203" s="1466" t="s">
        <v>611</v>
      </c>
      <c r="C203" s="1467"/>
      <c r="D203" s="1467"/>
      <c r="E203" s="1467"/>
      <c r="F203" s="1468"/>
    </row>
    <row r="204" spans="1:6" ht="13.8">
      <c r="A204" s="354"/>
      <c r="B204" s="363"/>
      <c r="C204" s="363"/>
      <c r="D204" s="361"/>
      <c r="E204" s="361"/>
      <c r="F204" s="362"/>
    </row>
    <row r="205" spans="1:6" ht="13.8">
      <c r="A205" s="354"/>
      <c r="B205" s="561" t="s">
        <v>190</v>
      </c>
      <c r="C205" s="561"/>
      <c r="D205" s="361"/>
      <c r="E205" s="361"/>
      <c r="F205" s="362"/>
    </row>
    <row r="206" spans="1:6">
      <c r="A206" s="354"/>
      <c r="B206" s="1454" t="s">
        <v>612</v>
      </c>
      <c r="C206" s="1454"/>
      <c r="D206" s="1454"/>
      <c r="E206" s="1454"/>
      <c r="F206" s="1454"/>
    </row>
    <row r="207" spans="1:6">
      <c r="A207" s="354"/>
      <c r="B207" s="1454" t="s">
        <v>948</v>
      </c>
      <c r="C207" s="1454"/>
      <c r="D207" s="1454"/>
      <c r="E207" s="1454"/>
      <c r="F207" s="1454"/>
    </row>
    <row r="208" spans="1:6" ht="27.75" customHeight="1">
      <c r="A208" s="354"/>
      <c r="B208" s="1454" t="s">
        <v>1841</v>
      </c>
      <c r="C208" s="1454"/>
      <c r="D208" s="1454"/>
      <c r="E208" s="1454"/>
      <c r="F208" s="1454"/>
    </row>
    <row r="209" spans="1:6" ht="51" customHeight="1">
      <c r="A209" s="354"/>
      <c r="B209" s="1454" t="s">
        <v>1842</v>
      </c>
      <c r="C209" s="1454"/>
      <c r="D209" s="1454"/>
      <c r="E209" s="1454"/>
      <c r="F209" s="1454"/>
    </row>
    <row r="210" spans="1:6" ht="50.25" customHeight="1">
      <c r="A210" s="354"/>
      <c r="B210" s="1454" t="s">
        <v>1770</v>
      </c>
      <c r="C210" s="1454"/>
      <c r="D210" s="1454"/>
      <c r="E210" s="1454"/>
      <c r="F210" s="1454"/>
    </row>
    <row r="211" spans="1:6" ht="37.5" customHeight="1">
      <c r="A211" s="354"/>
      <c r="B211" s="1454" t="s">
        <v>1771</v>
      </c>
      <c r="C211" s="1454"/>
      <c r="D211" s="1454"/>
      <c r="E211" s="1454"/>
      <c r="F211" s="1454"/>
    </row>
    <row r="212" spans="1:6" ht="27" customHeight="1">
      <c r="A212" s="354"/>
      <c r="B212" s="1454" t="s">
        <v>1772</v>
      </c>
      <c r="C212" s="1454"/>
      <c r="D212" s="1454"/>
      <c r="E212" s="1454"/>
      <c r="F212" s="1454"/>
    </row>
    <row r="213" spans="1:6" ht="28.5" customHeight="1">
      <c r="A213" s="354"/>
      <c r="B213" s="1454" t="s">
        <v>1785</v>
      </c>
      <c r="C213" s="1454"/>
      <c r="D213" s="1454"/>
      <c r="E213" s="1454"/>
      <c r="F213" s="1454"/>
    </row>
    <row r="214" spans="1:6" ht="27" customHeight="1">
      <c r="A214" s="354"/>
      <c r="B214" s="1454" t="s">
        <v>1773</v>
      </c>
      <c r="C214" s="1454"/>
      <c r="D214" s="1454"/>
      <c r="E214" s="1454"/>
      <c r="F214" s="1454"/>
    </row>
    <row r="215" spans="1:6" ht="61.5" customHeight="1">
      <c r="A215" s="354"/>
      <c r="B215" s="1449" t="s">
        <v>3879</v>
      </c>
      <c r="C215" s="1454"/>
      <c r="D215" s="1454"/>
      <c r="E215" s="1454"/>
      <c r="F215" s="1454"/>
    </row>
    <row r="216" spans="1:6" ht="27" customHeight="1">
      <c r="A216" s="354"/>
      <c r="B216" s="1454" t="s">
        <v>1775</v>
      </c>
      <c r="C216" s="1454"/>
      <c r="D216" s="1454"/>
      <c r="E216" s="1454"/>
      <c r="F216" s="1454"/>
    </row>
    <row r="217" spans="1:6">
      <c r="A217" s="354"/>
      <c r="B217" s="1454" t="s">
        <v>613</v>
      </c>
      <c r="C217" s="1454"/>
      <c r="D217" s="1454"/>
      <c r="E217" s="1454"/>
      <c r="F217" s="1454"/>
    </row>
    <row r="218" spans="1:6">
      <c r="A218" s="354"/>
      <c r="B218" s="1454" t="s">
        <v>614</v>
      </c>
      <c r="C218" s="1454"/>
      <c r="D218" s="1454"/>
      <c r="E218" s="1454"/>
      <c r="F218" s="1454"/>
    </row>
    <row r="219" spans="1:6" ht="39" customHeight="1">
      <c r="A219" s="354"/>
      <c r="B219" s="1454" t="s">
        <v>1774</v>
      </c>
      <c r="C219" s="1454"/>
      <c r="D219" s="1454"/>
      <c r="E219" s="1454"/>
      <c r="F219" s="1454"/>
    </row>
    <row r="220" spans="1:6" ht="37.5" customHeight="1">
      <c r="A220" s="354"/>
      <c r="B220" s="1454" t="s">
        <v>615</v>
      </c>
      <c r="C220" s="1454"/>
      <c r="D220" s="1454"/>
      <c r="E220" s="1454"/>
      <c r="F220" s="1454"/>
    </row>
    <row r="221" spans="1:6" ht="25.5" customHeight="1">
      <c r="A221" s="354"/>
      <c r="B221" s="1454" t="s">
        <v>616</v>
      </c>
      <c r="C221" s="1454"/>
      <c r="D221" s="1454"/>
      <c r="E221" s="1454"/>
      <c r="F221" s="1454"/>
    </row>
    <row r="222" spans="1:6" ht="26.25" customHeight="1">
      <c r="A222" s="354"/>
      <c r="B222" s="1454" t="s">
        <v>1776</v>
      </c>
      <c r="C222" s="1454"/>
      <c r="D222" s="1454"/>
      <c r="E222" s="1454"/>
      <c r="F222" s="1454"/>
    </row>
    <row r="223" spans="1:6" ht="75" customHeight="1">
      <c r="A223" s="354"/>
      <c r="B223" s="1454" t="s">
        <v>1801</v>
      </c>
      <c r="C223" s="1454"/>
      <c r="D223" s="1454"/>
      <c r="E223" s="1454"/>
      <c r="F223" s="1454"/>
    </row>
    <row r="224" spans="1:6" ht="39.75" customHeight="1">
      <c r="A224" s="354"/>
      <c r="B224" s="1454" t="s">
        <v>1938</v>
      </c>
      <c r="C224" s="1454"/>
      <c r="D224" s="1454"/>
      <c r="E224" s="1454"/>
      <c r="F224" s="1454"/>
    </row>
    <row r="225" spans="1:7" ht="28.5" customHeight="1">
      <c r="A225" s="354"/>
      <c r="B225" s="1454" t="s">
        <v>922</v>
      </c>
      <c r="C225" s="1454"/>
      <c r="D225" s="1454"/>
      <c r="E225" s="1454"/>
      <c r="F225" s="1454"/>
    </row>
    <row r="226" spans="1:7" ht="14.25" customHeight="1">
      <c r="A226" s="354"/>
      <c r="B226" s="1454" t="s">
        <v>617</v>
      </c>
      <c r="C226" s="1454"/>
      <c r="D226" s="1454"/>
      <c r="E226" s="1454"/>
      <c r="F226" s="1454"/>
    </row>
    <row r="227" spans="1:7" ht="39" customHeight="1">
      <c r="A227" s="354"/>
      <c r="B227" s="1454" t="s">
        <v>1802</v>
      </c>
      <c r="C227" s="1454"/>
      <c r="D227" s="1454"/>
      <c r="E227" s="1454"/>
      <c r="F227" s="1454"/>
    </row>
    <row r="228" spans="1:7" ht="26.25" customHeight="1">
      <c r="A228" s="354"/>
      <c r="B228" s="1454" t="s">
        <v>949</v>
      </c>
      <c r="C228" s="1454"/>
      <c r="D228" s="1454"/>
      <c r="E228" s="1454"/>
      <c r="F228" s="1454"/>
    </row>
    <row r="229" spans="1:7" ht="39" customHeight="1">
      <c r="A229" s="354"/>
      <c r="B229" s="1454" t="s">
        <v>618</v>
      </c>
      <c r="C229" s="1454"/>
      <c r="D229" s="1454"/>
      <c r="E229" s="1454"/>
      <c r="F229" s="1454"/>
    </row>
    <row r="230" spans="1:7">
      <c r="A230" s="354"/>
      <c r="B230" s="1454" t="s">
        <v>619</v>
      </c>
      <c r="C230" s="1454"/>
      <c r="D230" s="1454"/>
      <c r="E230" s="1454"/>
      <c r="F230" s="1454"/>
    </row>
    <row r="231" spans="1:7">
      <c r="A231" s="354"/>
      <c r="B231" s="1454" t="s">
        <v>620</v>
      </c>
      <c r="C231" s="1454"/>
      <c r="D231" s="1454"/>
      <c r="E231" s="1454"/>
      <c r="F231" s="1454"/>
    </row>
    <row r="232" spans="1:7">
      <c r="A232" s="354"/>
      <c r="B232" s="1449" t="s">
        <v>1803</v>
      </c>
      <c r="C232" s="1454"/>
      <c r="D232" s="1454"/>
      <c r="E232" s="1454"/>
      <c r="F232" s="1454"/>
    </row>
    <row r="233" spans="1:7" ht="26.25" customHeight="1">
      <c r="A233" s="354"/>
      <c r="B233" s="1454" t="s">
        <v>621</v>
      </c>
      <c r="C233" s="1454"/>
      <c r="D233" s="1454"/>
      <c r="E233" s="1454"/>
      <c r="F233" s="1454"/>
    </row>
    <row r="234" spans="1:7" ht="51" customHeight="1">
      <c r="A234" s="354"/>
      <c r="B234" s="1454" t="s">
        <v>622</v>
      </c>
      <c r="C234" s="1454"/>
      <c r="D234" s="1454"/>
      <c r="E234" s="1454"/>
      <c r="F234" s="1454"/>
      <c r="G234" s="1036"/>
    </row>
    <row r="235" spans="1:7" ht="51" customHeight="1">
      <c r="A235" s="354"/>
      <c r="B235" s="1454" t="s">
        <v>623</v>
      </c>
      <c r="C235" s="1454"/>
      <c r="D235" s="1454"/>
      <c r="E235" s="1454"/>
      <c r="F235" s="1454"/>
      <c r="G235" s="1036"/>
    </row>
    <row r="236" spans="1:7" ht="52.5" customHeight="1">
      <c r="A236" s="354"/>
      <c r="B236" s="1454" t="s">
        <v>1804</v>
      </c>
      <c r="C236" s="1454"/>
      <c r="D236" s="1454"/>
      <c r="E236" s="1454"/>
      <c r="F236" s="1454"/>
    </row>
    <row r="237" spans="1:7" ht="36.75" customHeight="1">
      <c r="A237" s="354"/>
      <c r="B237" s="1454" t="s">
        <v>624</v>
      </c>
      <c r="C237" s="1454"/>
      <c r="D237" s="1454"/>
      <c r="E237" s="1454"/>
      <c r="F237" s="1454"/>
    </row>
    <row r="238" spans="1:7">
      <c r="A238" s="354"/>
      <c r="B238" s="366"/>
      <c r="C238" s="366"/>
      <c r="D238" s="366"/>
      <c r="E238" s="366"/>
      <c r="F238" s="367"/>
    </row>
    <row r="239" spans="1:7" ht="13.8">
      <c r="A239" s="354"/>
      <c r="B239" s="561" t="s">
        <v>625</v>
      </c>
      <c r="C239" s="561"/>
      <c r="D239" s="361"/>
      <c r="E239" s="361"/>
      <c r="F239" s="362"/>
    </row>
    <row r="240" spans="1:7" ht="38.25" customHeight="1">
      <c r="A240" s="354"/>
      <c r="B240" s="1454" t="s">
        <v>1843</v>
      </c>
      <c r="C240" s="1454"/>
      <c r="D240" s="1454"/>
      <c r="E240" s="1454"/>
      <c r="F240" s="1454"/>
    </row>
    <row r="241" spans="1:6" ht="74.25" customHeight="1">
      <c r="A241" s="354"/>
      <c r="B241" s="1449" t="s">
        <v>3880</v>
      </c>
      <c r="C241" s="1454"/>
      <c r="D241" s="1454"/>
      <c r="E241" s="1454"/>
      <c r="F241" s="1454"/>
    </row>
    <row r="242" spans="1:6" ht="38.25" customHeight="1">
      <c r="A242" s="354"/>
      <c r="B242" s="1454" t="s">
        <v>626</v>
      </c>
      <c r="C242" s="1454"/>
      <c r="D242" s="1454"/>
      <c r="E242" s="1454"/>
      <c r="F242" s="1454"/>
    </row>
    <row r="243" spans="1:6" ht="25.5" customHeight="1">
      <c r="A243" s="354"/>
      <c r="B243" s="1454" t="s">
        <v>1805</v>
      </c>
      <c r="C243" s="1454"/>
      <c r="D243" s="1454"/>
      <c r="E243" s="1454"/>
      <c r="F243" s="1454"/>
    </row>
    <row r="244" spans="1:6">
      <c r="A244" s="354"/>
      <c r="B244" s="1454" t="s">
        <v>627</v>
      </c>
      <c r="C244" s="1454"/>
      <c r="D244" s="1454"/>
      <c r="E244" s="1454"/>
      <c r="F244" s="1454"/>
    </row>
    <row r="245" spans="1:6">
      <c r="A245" s="354"/>
      <c r="B245" s="1454" t="s">
        <v>628</v>
      </c>
      <c r="C245" s="1454"/>
      <c r="D245" s="1454"/>
      <c r="E245" s="1454"/>
      <c r="F245" s="1454"/>
    </row>
    <row r="246" spans="1:6">
      <c r="A246" s="354"/>
      <c r="B246" s="1454" t="s">
        <v>629</v>
      </c>
      <c r="C246" s="1454"/>
      <c r="D246" s="1454"/>
      <c r="E246" s="1454"/>
      <c r="F246" s="1454"/>
    </row>
    <row r="247" spans="1:6">
      <c r="A247" s="354"/>
      <c r="B247" s="1454" t="s">
        <v>630</v>
      </c>
      <c r="C247" s="1454"/>
      <c r="D247" s="1454"/>
      <c r="E247" s="1454"/>
      <c r="F247" s="1454"/>
    </row>
    <row r="248" spans="1:6">
      <c r="A248" s="354"/>
      <c r="B248" s="1454" t="s">
        <v>631</v>
      </c>
      <c r="C248" s="1454"/>
      <c r="D248" s="1454"/>
      <c r="E248" s="1454"/>
      <c r="F248" s="1454"/>
    </row>
    <row r="249" spans="1:6">
      <c r="A249" s="354"/>
      <c r="B249" s="1454" t="s">
        <v>632</v>
      </c>
      <c r="C249" s="1454"/>
      <c r="D249" s="1454"/>
      <c r="E249" s="1454"/>
      <c r="F249" s="1454"/>
    </row>
    <row r="250" spans="1:6">
      <c r="A250" s="354"/>
      <c r="B250" s="1454" t="s">
        <v>633</v>
      </c>
      <c r="C250" s="1454"/>
      <c r="D250" s="1454"/>
      <c r="E250" s="1454"/>
      <c r="F250" s="1454"/>
    </row>
    <row r="251" spans="1:6">
      <c r="A251" s="354"/>
      <c r="B251" s="1454" t="s">
        <v>634</v>
      </c>
      <c r="C251" s="1454"/>
      <c r="D251" s="1454"/>
      <c r="E251" s="1454"/>
      <c r="F251" s="1454"/>
    </row>
    <row r="252" spans="1:6">
      <c r="A252" s="354"/>
      <c r="B252" s="1454" t="s">
        <v>635</v>
      </c>
      <c r="C252" s="1454"/>
      <c r="D252" s="1454"/>
      <c r="E252" s="1454"/>
      <c r="F252" s="1454"/>
    </row>
    <row r="253" spans="1:6" ht="26.25" customHeight="1">
      <c r="A253" s="354"/>
      <c r="B253" s="1454" t="s">
        <v>1806</v>
      </c>
      <c r="C253" s="1454"/>
      <c r="D253" s="1454"/>
      <c r="E253" s="1454"/>
      <c r="F253" s="1454"/>
    </row>
    <row r="254" spans="1:6" ht="42.75" customHeight="1">
      <c r="A254" s="354"/>
      <c r="B254" s="1454"/>
      <c r="C254" s="1454"/>
      <c r="D254" s="1454"/>
      <c r="E254" s="1454"/>
      <c r="F254" s="1454"/>
    </row>
    <row r="255" spans="1:6" ht="13.8">
      <c r="A255" s="354"/>
      <c r="B255" s="1449" t="s">
        <v>950</v>
      </c>
      <c r="C255" s="1455"/>
      <c r="D255" s="1455"/>
      <c r="E255" s="1455"/>
      <c r="F255" s="1455"/>
    </row>
    <row r="256" spans="1:6" ht="13.8">
      <c r="A256" s="354"/>
      <c r="B256" s="548"/>
      <c r="C256" s="548"/>
      <c r="D256" s="358"/>
      <c r="E256" s="358"/>
      <c r="F256" s="359"/>
    </row>
    <row r="257" spans="1:6" ht="31.5" customHeight="1">
      <c r="A257" s="354"/>
      <c r="B257" s="1454" t="s">
        <v>1844</v>
      </c>
      <c r="C257" s="1454"/>
      <c r="D257" s="1454"/>
      <c r="E257" s="1454"/>
      <c r="F257" s="1454"/>
    </row>
    <row r="258" spans="1:6" ht="24.75" customHeight="1">
      <c r="A258" s="354"/>
      <c r="B258" s="1454" t="s">
        <v>636</v>
      </c>
      <c r="C258" s="1454"/>
      <c r="D258" s="1454"/>
      <c r="E258" s="1454"/>
      <c r="F258" s="1454"/>
    </row>
    <row r="259" spans="1:6" ht="38.25" customHeight="1">
      <c r="A259" s="354"/>
      <c r="B259" s="1454" t="s">
        <v>637</v>
      </c>
      <c r="C259" s="1454"/>
      <c r="D259" s="1454"/>
      <c r="E259" s="1454"/>
      <c r="F259" s="1454"/>
    </row>
    <row r="260" spans="1:6" ht="13.8">
      <c r="A260" s="354"/>
      <c r="B260" s="548"/>
      <c r="C260" s="548"/>
      <c r="D260" s="358"/>
      <c r="E260" s="358"/>
      <c r="F260" s="359"/>
    </row>
    <row r="261" spans="1:6" ht="13.8">
      <c r="A261" s="354"/>
      <c r="B261" s="548" t="s">
        <v>638</v>
      </c>
      <c r="C261" s="548"/>
      <c r="D261" s="358"/>
      <c r="E261" s="358"/>
      <c r="F261" s="359"/>
    </row>
    <row r="262" spans="1:6" ht="15.75" customHeight="1">
      <c r="A262" s="354"/>
      <c r="B262" s="1454" t="s">
        <v>639</v>
      </c>
      <c r="C262" s="1454"/>
      <c r="D262" s="1454"/>
      <c r="E262" s="1454"/>
      <c r="F262" s="1454"/>
    </row>
    <row r="263" spans="1:6">
      <c r="A263" s="354"/>
      <c r="B263" s="548"/>
      <c r="C263" s="548"/>
      <c r="D263" s="548"/>
      <c r="E263" s="548"/>
      <c r="F263" s="368"/>
    </row>
    <row r="264" spans="1:6">
      <c r="A264" s="354"/>
      <c r="B264" s="547" t="s">
        <v>148</v>
      </c>
      <c r="C264" s="547"/>
      <c r="D264" s="548"/>
      <c r="E264" s="548"/>
      <c r="F264" s="368"/>
    </row>
    <row r="265" spans="1:6">
      <c r="A265" s="354"/>
      <c r="B265" s="1454" t="s">
        <v>1807</v>
      </c>
      <c r="C265" s="1454"/>
      <c r="D265" s="1454"/>
      <c r="E265" s="1454"/>
      <c r="F265" s="1454"/>
    </row>
    <row r="266" spans="1:6">
      <c r="A266" s="354"/>
      <c r="B266" s="1454" t="s">
        <v>640</v>
      </c>
      <c r="C266" s="1454"/>
      <c r="D266" s="1454"/>
      <c r="E266" s="1454"/>
      <c r="F266" s="1454"/>
    </row>
    <row r="267" spans="1:6" ht="26.25" customHeight="1">
      <c r="A267" s="354"/>
      <c r="B267" s="1454" t="s">
        <v>641</v>
      </c>
      <c r="C267" s="1454"/>
      <c r="D267" s="1454"/>
      <c r="E267" s="1454"/>
      <c r="F267" s="1454"/>
    </row>
    <row r="268" spans="1:6" ht="27" customHeight="1">
      <c r="A268" s="354"/>
      <c r="B268" s="1454" t="s">
        <v>1808</v>
      </c>
      <c r="C268" s="1454"/>
      <c r="D268" s="1454"/>
      <c r="E268" s="1454"/>
      <c r="F268" s="1454"/>
    </row>
    <row r="269" spans="1:6" ht="25.5" customHeight="1">
      <c r="A269" s="354"/>
      <c r="B269" s="1454" t="s">
        <v>1809</v>
      </c>
      <c r="C269" s="1454"/>
      <c r="D269" s="1454"/>
      <c r="E269" s="1454"/>
      <c r="F269" s="1454"/>
    </row>
    <row r="270" spans="1:6" ht="51" customHeight="1">
      <c r="A270" s="354"/>
      <c r="B270" s="1454" t="s">
        <v>1810</v>
      </c>
      <c r="C270" s="1454"/>
      <c r="D270" s="1454"/>
      <c r="E270" s="1454"/>
      <c r="F270" s="1454"/>
    </row>
    <row r="271" spans="1:6" ht="26.25" customHeight="1">
      <c r="A271" s="354"/>
      <c r="B271" s="1454" t="s">
        <v>1811</v>
      </c>
      <c r="C271" s="1454"/>
      <c r="D271" s="1454"/>
      <c r="E271" s="1454"/>
      <c r="F271" s="1454"/>
    </row>
    <row r="272" spans="1:6">
      <c r="A272" s="354"/>
      <c r="B272" s="1454" t="s">
        <v>642</v>
      </c>
      <c r="C272" s="1454"/>
      <c r="D272" s="1454"/>
      <c r="E272" s="1454"/>
      <c r="F272" s="1454"/>
    </row>
    <row r="273" spans="1:6">
      <c r="A273" s="354"/>
      <c r="B273" s="548" t="s">
        <v>643</v>
      </c>
      <c r="C273" s="548"/>
      <c r="D273" s="369"/>
      <c r="E273" s="369"/>
      <c r="F273" s="370"/>
    </row>
    <row r="274" spans="1:6">
      <c r="A274" s="354"/>
      <c r="B274" s="548" t="s">
        <v>644</v>
      </c>
      <c r="C274" s="548"/>
      <c r="D274" s="369"/>
      <c r="E274" s="369"/>
      <c r="F274" s="370"/>
    </row>
    <row r="275" spans="1:6">
      <c r="A275" s="354"/>
      <c r="B275" s="548" t="s">
        <v>645</v>
      </c>
      <c r="C275" s="548"/>
      <c r="D275" s="369"/>
      <c r="E275" s="369"/>
      <c r="F275" s="370"/>
    </row>
    <row r="276" spans="1:6">
      <c r="A276" s="354"/>
      <c r="B276" s="548" t="s">
        <v>646</v>
      </c>
      <c r="C276" s="548"/>
      <c r="D276" s="369"/>
      <c r="E276" s="369"/>
      <c r="F276" s="370"/>
    </row>
    <row r="277" spans="1:6">
      <c r="A277" s="354"/>
      <c r="B277" s="548" t="s">
        <v>647</v>
      </c>
      <c r="C277" s="548"/>
      <c r="D277" s="369"/>
      <c r="E277" s="369"/>
      <c r="F277" s="370"/>
    </row>
    <row r="278" spans="1:6">
      <c r="A278" s="354"/>
      <c r="B278" s="548" t="s">
        <v>648</v>
      </c>
      <c r="C278" s="548"/>
      <c r="D278" s="369"/>
      <c r="E278" s="369"/>
      <c r="F278" s="370"/>
    </row>
    <row r="279" spans="1:6">
      <c r="A279" s="354"/>
      <c r="B279" s="548" t="s">
        <v>649</v>
      </c>
      <c r="C279" s="548"/>
      <c r="D279" s="369"/>
      <c r="E279" s="369"/>
      <c r="F279" s="370"/>
    </row>
    <row r="280" spans="1:6">
      <c r="A280" s="354"/>
      <c r="B280" s="548" t="s">
        <v>650</v>
      </c>
      <c r="C280" s="548"/>
      <c r="D280" s="369"/>
      <c r="E280" s="369"/>
      <c r="F280" s="370"/>
    </row>
    <row r="281" spans="1:6" ht="38.25" customHeight="1">
      <c r="A281" s="354"/>
      <c r="B281" s="1454" t="s">
        <v>1777</v>
      </c>
      <c r="C281" s="1454"/>
      <c r="D281" s="1454"/>
      <c r="E281" s="1454"/>
      <c r="F281" s="1454"/>
    </row>
    <row r="282" spans="1:6">
      <c r="A282" s="354"/>
      <c r="B282" s="1454" t="s">
        <v>651</v>
      </c>
      <c r="C282" s="1454"/>
      <c r="D282" s="1454"/>
      <c r="E282" s="1454"/>
      <c r="F282" s="1454"/>
    </row>
    <row r="283" spans="1:6">
      <c r="A283" s="354"/>
      <c r="B283" s="1454" t="s">
        <v>652</v>
      </c>
      <c r="C283" s="1454"/>
      <c r="D283" s="1454"/>
      <c r="E283" s="1454"/>
      <c r="F283" s="1454"/>
    </row>
    <row r="284" spans="1:6">
      <c r="A284" s="354"/>
      <c r="B284" s="1454" t="s">
        <v>653</v>
      </c>
      <c r="C284" s="1454"/>
      <c r="D284" s="1454"/>
      <c r="E284" s="1454"/>
      <c r="F284" s="1454"/>
    </row>
    <row r="285" spans="1:6">
      <c r="A285" s="354"/>
      <c r="B285" s="548"/>
      <c r="C285" s="548"/>
      <c r="D285" s="548"/>
      <c r="E285" s="548"/>
      <c r="F285" s="368"/>
    </row>
    <row r="286" spans="1:6">
      <c r="A286" s="354"/>
      <c r="B286" s="561" t="s">
        <v>601</v>
      </c>
      <c r="C286" s="561"/>
      <c r="D286" s="366"/>
      <c r="E286" s="366"/>
      <c r="F286" s="367"/>
    </row>
    <row r="287" spans="1:6" ht="38.25" customHeight="1">
      <c r="A287" s="354"/>
      <c r="B287" s="1454" t="s">
        <v>654</v>
      </c>
      <c r="C287" s="1454"/>
      <c r="D287" s="1454"/>
      <c r="E287" s="1454"/>
      <c r="F287" s="1454"/>
    </row>
    <row r="288" spans="1:6" ht="49.5" customHeight="1">
      <c r="A288" s="354"/>
      <c r="B288" s="1454" t="s">
        <v>655</v>
      </c>
      <c r="C288" s="1454"/>
      <c r="D288" s="1454"/>
      <c r="E288" s="1454"/>
      <c r="F288" s="1454"/>
    </row>
    <row r="289" spans="1:14" ht="26.25" customHeight="1">
      <c r="A289" s="354"/>
      <c r="B289" s="1454" t="s">
        <v>656</v>
      </c>
      <c r="C289" s="1454"/>
      <c r="D289" s="1454"/>
      <c r="E289" s="1454"/>
      <c r="F289" s="1454"/>
    </row>
    <row r="290" spans="1:14" ht="26.25" customHeight="1">
      <c r="A290" s="354"/>
      <c r="B290" s="1454" t="s">
        <v>657</v>
      </c>
      <c r="C290" s="1454"/>
      <c r="D290" s="1454"/>
      <c r="E290" s="1454"/>
      <c r="F290" s="1454"/>
    </row>
    <row r="291" spans="1:14" ht="61.5" customHeight="1">
      <c r="A291" s="354"/>
      <c r="B291" s="1454" t="s">
        <v>658</v>
      </c>
      <c r="C291" s="1454"/>
      <c r="D291" s="1454"/>
      <c r="E291" s="1454"/>
      <c r="F291" s="1454"/>
    </row>
    <row r="292" spans="1:14" ht="38.25" customHeight="1">
      <c r="A292" s="354"/>
      <c r="B292" s="1454" t="s">
        <v>659</v>
      </c>
      <c r="C292" s="1454"/>
      <c r="D292" s="1454"/>
      <c r="E292" s="1454"/>
      <c r="F292" s="1454"/>
    </row>
    <row r="293" spans="1:14" ht="49.5" customHeight="1">
      <c r="A293" s="354"/>
      <c r="B293" s="1454" t="s">
        <v>660</v>
      </c>
      <c r="C293" s="1454"/>
      <c r="D293" s="1454"/>
      <c r="E293" s="1454"/>
      <c r="F293" s="1454"/>
    </row>
    <row r="294" spans="1:14" ht="39" customHeight="1">
      <c r="A294" s="354"/>
      <c r="B294" s="1454" t="s">
        <v>1786</v>
      </c>
      <c r="C294" s="1454"/>
      <c r="D294" s="1454"/>
      <c r="E294" s="1454"/>
      <c r="F294" s="1454"/>
    </row>
    <row r="295" spans="1:14" ht="24.75" customHeight="1">
      <c r="A295" s="354"/>
      <c r="B295" s="1454" t="s">
        <v>661</v>
      </c>
      <c r="C295" s="1454"/>
      <c r="D295" s="1454"/>
      <c r="E295" s="1454"/>
      <c r="F295" s="1454"/>
    </row>
    <row r="296" spans="1:14" ht="25.5" customHeight="1">
      <c r="A296" s="354"/>
      <c r="B296" s="1454" t="s">
        <v>662</v>
      </c>
      <c r="C296" s="1454"/>
      <c r="D296" s="1454"/>
      <c r="E296" s="1454"/>
      <c r="F296" s="1454"/>
    </row>
    <row r="297" spans="1:14" ht="50.25" customHeight="1">
      <c r="A297" s="354"/>
      <c r="B297" s="1454" t="s">
        <v>663</v>
      </c>
      <c r="C297" s="1454"/>
      <c r="D297" s="1454"/>
      <c r="E297" s="1454"/>
      <c r="F297" s="1454"/>
    </row>
    <row r="298" spans="1:14">
      <c r="A298" s="354"/>
      <c r="B298" s="548"/>
      <c r="C298" s="548"/>
      <c r="D298" s="548"/>
      <c r="E298" s="548"/>
      <c r="F298" s="548"/>
    </row>
    <row r="299" spans="1:14">
      <c r="A299" s="354"/>
      <c r="B299" s="371" t="s">
        <v>664</v>
      </c>
      <c r="C299" s="372"/>
      <c r="D299" s="373"/>
      <c r="E299" s="373"/>
      <c r="F299" s="374"/>
      <c r="G299" s="1048"/>
      <c r="H299" s="1049"/>
      <c r="I299" s="1049"/>
      <c r="J299" s="575"/>
      <c r="K299" s="575"/>
      <c r="L299" s="575"/>
      <c r="M299" s="575"/>
      <c r="N299" s="575"/>
    </row>
    <row r="300" spans="1:14">
      <c r="A300" s="354"/>
      <c r="B300" s="376"/>
      <c r="C300" s="376"/>
      <c r="D300" s="366"/>
      <c r="E300" s="366"/>
      <c r="F300" s="367"/>
      <c r="G300" s="1048"/>
      <c r="H300" s="1049"/>
      <c r="I300" s="1049"/>
      <c r="J300" s="575"/>
      <c r="K300" s="575"/>
      <c r="L300" s="575"/>
      <c r="M300" s="575"/>
      <c r="N300" s="575"/>
    </row>
    <row r="301" spans="1:14" ht="22.5" customHeight="1">
      <c r="A301" s="354"/>
      <c r="B301" s="1454" t="s">
        <v>1812</v>
      </c>
      <c r="C301" s="1454"/>
      <c r="D301" s="1454"/>
      <c r="E301" s="1454"/>
      <c r="F301" s="1454"/>
      <c r="G301" s="1050"/>
      <c r="H301" s="1049"/>
      <c r="I301" s="1049"/>
      <c r="J301" s="575"/>
      <c r="K301" s="575"/>
      <c r="L301" s="575"/>
      <c r="M301" s="575"/>
      <c r="N301" s="575"/>
    </row>
    <row r="302" spans="1:14" ht="21" customHeight="1">
      <c r="A302" s="354"/>
      <c r="B302" s="1454" t="s">
        <v>1814</v>
      </c>
      <c r="C302" s="1454"/>
      <c r="D302" s="1454"/>
      <c r="E302" s="1454"/>
      <c r="F302" s="1454"/>
      <c r="G302" s="1050"/>
      <c r="H302" s="1049"/>
      <c r="I302" s="1049"/>
      <c r="J302" s="575"/>
      <c r="K302" s="575"/>
      <c r="L302" s="575"/>
      <c r="M302" s="575"/>
      <c r="N302" s="575"/>
    </row>
    <row r="303" spans="1:14" ht="25.5" customHeight="1">
      <c r="A303" s="354"/>
      <c r="B303" s="1454" t="s">
        <v>1813</v>
      </c>
      <c r="C303" s="1454"/>
      <c r="D303" s="1454"/>
      <c r="E303" s="1454"/>
      <c r="F303" s="1454"/>
      <c r="G303" s="1050"/>
      <c r="H303" s="1049"/>
      <c r="I303" s="1049"/>
      <c r="J303" s="575"/>
      <c r="K303" s="575"/>
      <c r="L303" s="575"/>
      <c r="M303" s="575"/>
      <c r="N303" s="575"/>
    </row>
    <row r="304" spans="1:14">
      <c r="A304" s="354"/>
      <c r="B304" s="1454" t="s">
        <v>665</v>
      </c>
      <c r="C304" s="1454"/>
      <c r="D304" s="1454"/>
      <c r="E304" s="1454"/>
      <c r="F304" s="1454"/>
      <c r="G304" s="1050"/>
      <c r="H304" s="1049"/>
      <c r="I304" s="1049"/>
      <c r="J304" s="575"/>
      <c r="K304" s="575"/>
      <c r="L304" s="575"/>
      <c r="M304" s="575"/>
      <c r="N304" s="575"/>
    </row>
    <row r="305" spans="1:14" ht="39" customHeight="1">
      <c r="A305" s="354"/>
      <c r="B305" s="1454" t="s">
        <v>666</v>
      </c>
      <c r="C305" s="1454"/>
      <c r="D305" s="1454"/>
      <c r="E305" s="1454"/>
      <c r="F305" s="1454"/>
      <c r="G305" s="1050"/>
      <c r="H305" s="1049"/>
      <c r="I305" s="1049"/>
      <c r="J305" s="575"/>
      <c r="K305" s="575"/>
      <c r="L305" s="575"/>
      <c r="M305" s="575"/>
      <c r="N305" s="575"/>
    </row>
    <row r="306" spans="1:14" ht="24" customHeight="1">
      <c r="A306" s="354"/>
      <c r="B306" s="1454" t="s">
        <v>667</v>
      </c>
      <c r="C306" s="1454"/>
      <c r="D306" s="1454"/>
      <c r="E306" s="1454"/>
      <c r="F306" s="1454"/>
      <c r="G306" s="1050"/>
      <c r="H306" s="1049"/>
      <c r="I306" s="1049"/>
      <c r="J306" s="575"/>
      <c r="K306" s="575"/>
      <c r="L306" s="575"/>
      <c r="M306" s="575"/>
      <c r="N306" s="575"/>
    </row>
    <row r="307" spans="1:14" ht="63" customHeight="1">
      <c r="A307" s="354"/>
      <c r="B307" s="1449" t="s">
        <v>1845</v>
      </c>
      <c r="C307" s="1454"/>
      <c r="D307" s="1454"/>
      <c r="E307" s="1454"/>
      <c r="F307" s="1454"/>
      <c r="G307" s="1050"/>
      <c r="H307" s="1049"/>
      <c r="I307" s="1049"/>
      <c r="J307" s="575"/>
      <c r="K307" s="575"/>
      <c r="L307" s="575"/>
      <c r="M307" s="575"/>
      <c r="N307" s="575"/>
    </row>
    <row r="308" spans="1:14" ht="13.8">
      <c r="A308" s="354"/>
      <c r="B308" s="377"/>
      <c r="C308" s="377"/>
      <c r="D308" s="361"/>
      <c r="E308" s="361"/>
      <c r="F308" s="367"/>
      <c r="G308" s="1050"/>
      <c r="H308" s="1049"/>
      <c r="I308" s="1049"/>
      <c r="J308" s="575"/>
      <c r="K308" s="575"/>
      <c r="L308" s="575"/>
      <c r="M308" s="575"/>
      <c r="N308" s="575"/>
    </row>
    <row r="309" spans="1:14" ht="13.8">
      <c r="A309" s="354"/>
      <c r="B309" s="377" t="s">
        <v>668</v>
      </c>
      <c r="C309" s="377"/>
      <c r="D309" s="361"/>
      <c r="E309" s="361"/>
      <c r="F309" s="367"/>
      <c r="G309" s="1050"/>
      <c r="H309" s="1049"/>
      <c r="I309" s="1049"/>
      <c r="J309" s="575"/>
      <c r="K309" s="575"/>
      <c r="L309" s="575"/>
      <c r="M309" s="575"/>
      <c r="N309" s="575"/>
    </row>
    <row r="310" spans="1:14" ht="48" customHeight="1">
      <c r="A310" s="354"/>
      <c r="B310" s="1454" t="s">
        <v>669</v>
      </c>
      <c r="C310" s="1454"/>
      <c r="D310" s="1454"/>
      <c r="E310" s="1454"/>
      <c r="F310" s="1454"/>
      <c r="G310" s="1050"/>
      <c r="H310" s="1049"/>
      <c r="I310" s="1049"/>
      <c r="J310" s="575"/>
      <c r="K310" s="575"/>
      <c r="L310" s="575"/>
      <c r="M310" s="575"/>
      <c r="N310" s="575"/>
    </row>
    <row r="311" spans="1:14" ht="48.75" customHeight="1">
      <c r="A311" s="354"/>
      <c r="B311" s="1454" t="s">
        <v>1846</v>
      </c>
      <c r="C311" s="1454"/>
      <c r="D311" s="1454"/>
      <c r="E311" s="1454"/>
      <c r="F311" s="1454"/>
      <c r="G311" s="1050"/>
      <c r="H311" s="1049"/>
      <c r="I311" s="1049"/>
      <c r="J311" s="575"/>
      <c r="K311" s="575"/>
      <c r="L311" s="575"/>
      <c r="M311" s="575"/>
      <c r="N311" s="575"/>
    </row>
    <row r="312" spans="1:14" ht="25.5" customHeight="1">
      <c r="A312" s="354"/>
      <c r="B312" s="1454" t="s">
        <v>979</v>
      </c>
      <c r="C312" s="1454"/>
      <c r="D312" s="1454"/>
      <c r="E312" s="1454"/>
      <c r="F312" s="1454"/>
      <c r="G312" s="1050"/>
      <c r="H312" s="1049"/>
      <c r="I312" s="1049"/>
      <c r="J312" s="575"/>
      <c r="K312" s="575"/>
      <c r="L312" s="575"/>
      <c r="M312" s="575"/>
      <c r="N312" s="575"/>
    </row>
    <row r="313" spans="1:14" ht="13.8">
      <c r="A313" s="354"/>
      <c r="B313" s="377"/>
      <c r="C313" s="377"/>
      <c r="D313" s="361"/>
      <c r="E313" s="361"/>
      <c r="F313" s="367"/>
      <c r="G313" s="1050"/>
      <c r="H313" s="1049"/>
      <c r="I313" s="1049"/>
      <c r="J313" s="575"/>
      <c r="K313" s="575"/>
      <c r="L313" s="575"/>
      <c r="M313" s="575"/>
      <c r="N313" s="575"/>
    </row>
    <row r="314" spans="1:14" ht="13.8">
      <c r="A314" s="354"/>
      <c r="B314" s="377" t="s">
        <v>670</v>
      </c>
      <c r="C314" s="377"/>
      <c r="D314" s="361"/>
      <c r="E314" s="361"/>
      <c r="F314" s="367"/>
      <c r="G314" s="1050"/>
      <c r="H314" s="1049"/>
      <c r="I314" s="1049"/>
      <c r="J314" s="575"/>
      <c r="K314" s="575"/>
      <c r="L314" s="575"/>
      <c r="M314" s="575"/>
      <c r="N314" s="575"/>
    </row>
    <row r="315" spans="1:14" ht="13.8">
      <c r="A315" s="354"/>
      <c r="B315" s="548" t="s">
        <v>671</v>
      </c>
      <c r="C315" s="548"/>
      <c r="D315" s="358"/>
      <c r="E315" s="358"/>
      <c r="F315" s="370"/>
      <c r="G315" s="1050"/>
      <c r="H315" s="1049"/>
      <c r="I315" s="1049"/>
      <c r="J315" s="575"/>
      <c r="K315" s="575"/>
      <c r="L315" s="575"/>
      <c r="M315" s="575"/>
      <c r="N315" s="575"/>
    </row>
    <row r="316" spans="1:14">
      <c r="A316" s="354"/>
      <c r="B316" s="1454" t="s">
        <v>672</v>
      </c>
      <c r="C316" s="1454"/>
      <c r="D316" s="1454"/>
      <c r="E316" s="1454"/>
      <c r="F316" s="1454"/>
      <c r="G316" s="1050"/>
      <c r="H316" s="1049"/>
      <c r="I316" s="1049"/>
      <c r="J316" s="575"/>
      <c r="K316" s="575"/>
      <c r="L316" s="575"/>
      <c r="M316" s="575"/>
      <c r="N316" s="575"/>
    </row>
    <row r="317" spans="1:14">
      <c r="A317" s="354"/>
      <c r="B317" s="1454" t="s">
        <v>673</v>
      </c>
      <c r="C317" s="1454"/>
      <c r="D317" s="1454"/>
      <c r="E317" s="1454"/>
      <c r="F317" s="1454"/>
      <c r="G317" s="1050"/>
      <c r="H317" s="1049"/>
      <c r="I317" s="1049"/>
      <c r="J317" s="575"/>
      <c r="K317" s="575"/>
      <c r="L317" s="575"/>
      <c r="M317" s="575"/>
      <c r="N317" s="575"/>
    </row>
    <row r="318" spans="1:14">
      <c r="A318" s="354"/>
      <c r="B318" s="1454" t="s">
        <v>1781</v>
      </c>
      <c r="C318" s="1454"/>
      <c r="D318" s="1454"/>
      <c r="E318" s="1454"/>
      <c r="F318" s="1454"/>
      <c r="G318" s="1050"/>
      <c r="H318" s="1049"/>
      <c r="I318" s="1049"/>
      <c r="J318" s="575"/>
      <c r="K318" s="575"/>
      <c r="L318" s="575"/>
      <c r="M318" s="575"/>
      <c r="N318" s="575"/>
    </row>
    <row r="319" spans="1:14" ht="64.5" customHeight="1">
      <c r="A319" s="354"/>
      <c r="B319" s="1454" t="s">
        <v>951</v>
      </c>
      <c r="C319" s="1454"/>
      <c r="D319" s="1454"/>
      <c r="E319" s="1454"/>
      <c r="F319" s="1454"/>
      <c r="G319" s="1050"/>
      <c r="H319" s="1049"/>
      <c r="I319" s="1049"/>
      <c r="J319" s="575"/>
      <c r="K319" s="575"/>
      <c r="L319" s="575"/>
      <c r="M319" s="575"/>
      <c r="N319" s="575"/>
    </row>
    <row r="320" spans="1:14">
      <c r="A320" s="354"/>
      <c r="B320" s="1464" t="s">
        <v>1815</v>
      </c>
      <c r="C320" s="1464"/>
      <c r="D320" s="1464"/>
      <c r="E320" s="1464"/>
      <c r="F320" s="1464"/>
      <c r="G320" s="1050"/>
      <c r="H320" s="1049"/>
      <c r="I320" s="1049"/>
      <c r="J320" s="575"/>
      <c r="K320" s="575"/>
      <c r="L320" s="575"/>
      <c r="M320" s="575"/>
      <c r="N320" s="575"/>
    </row>
    <row r="321" spans="1:14" ht="38.25" customHeight="1">
      <c r="A321" s="354"/>
      <c r="B321" s="1454" t="s">
        <v>980</v>
      </c>
      <c r="C321" s="1454"/>
      <c r="D321" s="1454"/>
      <c r="E321" s="1454"/>
      <c r="F321" s="1454"/>
      <c r="G321" s="1048"/>
      <c r="H321" s="1049"/>
      <c r="I321" s="1049"/>
      <c r="J321" s="575"/>
      <c r="K321" s="575"/>
      <c r="L321" s="575"/>
      <c r="M321" s="575"/>
      <c r="N321" s="575"/>
    </row>
    <row r="322" spans="1:14">
      <c r="A322" s="354"/>
      <c r="B322" s="1454" t="s">
        <v>674</v>
      </c>
      <c r="C322" s="1454"/>
      <c r="D322" s="1454"/>
      <c r="E322" s="1454"/>
      <c r="F322" s="1454"/>
      <c r="G322" s="1048"/>
      <c r="H322" s="1049"/>
      <c r="I322" s="1049"/>
      <c r="J322" s="575"/>
      <c r="K322" s="575"/>
      <c r="L322" s="575"/>
      <c r="M322" s="575"/>
      <c r="N322" s="575"/>
    </row>
    <row r="323" spans="1:14" ht="37.5" customHeight="1">
      <c r="A323" s="354"/>
      <c r="B323" s="1454" t="s">
        <v>675</v>
      </c>
      <c r="C323" s="1454"/>
      <c r="D323" s="1454"/>
      <c r="E323" s="1454"/>
      <c r="F323" s="1454"/>
      <c r="G323" s="1048"/>
      <c r="H323" s="1049"/>
      <c r="I323" s="1049"/>
      <c r="J323" s="575"/>
      <c r="K323" s="575"/>
      <c r="L323" s="575"/>
      <c r="M323" s="575"/>
      <c r="N323" s="575"/>
    </row>
    <row r="324" spans="1:14" ht="13.8">
      <c r="A324" s="354"/>
      <c r="B324" s="377"/>
      <c r="C324" s="377"/>
      <c r="D324" s="361"/>
      <c r="E324" s="361"/>
      <c r="F324" s="367"/>
      <c r="G324" s="1048"/>
      <c r="H324" s="1049"/>
      <c r="I324" s="1049"/>
      <c r="J324" s="575"/>
      <c r="K324" s="575"/>
      <c r="L324" s="575"/>
      <c r="M324" s="575"/>
      <c r="N324" s="575"/>
    </row>
    <row r="325" spans="1:14" ht="13.8">
      <c r="A325" s="354"/>
      <c r="B325" s="377" t="s">
        <v>1800</v>
      </c>
      <c r="C325" s="377"/>
      <c r="D325" s="361"/>
      <c r="E325" s="361"/>
      <c r="F325" s="367"/>
      <c r="G325" s="1048"/>
      <c r="H325" s="1049"/>
      <c r="I325" s="1049"/>
      <c r="J325" s="575"/>
      <c r="K325" s="575"/>
      <c r="L325" s="575"/>
      <c r="M325" s="575"/>
      <c r="N325" s="575"/>
    </row>
    <row r="326" spans="1:14" ht="39" customHeight="1">
      <c r="A326" s="354"/>
      <c r="B326" s="1454" t="s">
        <v>1787</v>
      </c>
      <c r="C326" s="1454"/>
      <c r="D326" s="1454"/>
      <c r="E326" s="1454"/>
      <c r="F326" s="1454"/>
      <c r="G326" s="1048"/>
      <c r="H326" s="1049"/>
      <c r="I326" s="1049"/>
      <c r="J326" s="575"/>
      <c r="K326" s="575"/>
      <c r="L326" s="575"/>
      <c r="M326" s="575"/>
      <c r="N326" s="575"/>
    </row>
    <row r="327" spans="1:14" ht="38.25" customHeight="1">
      <c r="A327" s="354"/>
      <c r="B327" s="1454" t="s">
        <v>676</v>
      </c>
      <c r="C327" s="1454"/>
      <c r="D327" s="1454"/>
      <c r="E327" s="1454"/>
      <c r="F327" s="1454"/>
      <c r="G327" s="1048"/>
      <c r="H327" s="1049"/>
      <c r="I327" s="1049"/>
      <c r="J327" s="575"/>
      <c r="K327" s="575"/>
      <c r="L327" s="575"/>
      <c r="M327" s="575"/>
      <c r="N327" s="575"/>
    </row>
    <row r="328" spans="1:14" ht="27" customHeight="1">
      <c r="A328" s="354"/>
      <c r="B328" s="1454" t="s">
        <v>3881</v>
      </c>
      <c r="C328" s="1454"/>
      <c r="D328" s="1454"/>
      <c r="E328" s="1454"/>
      <c r="F328" s="1454"/>
      <c r="G328" s="1048"/>
      <c r="H328" s="1049"/>
      <c r="I328" s="1049"/>
      <c r="J328" s="575"/>
      <c r="K328" s="575"/>
      <c r="L328" s="575"/>
      <c r="M328" s="575"/>
      <c r="N328" s="575"/>
    </row>
    <row r="329" spans="1:14">
      <c r="A329" s="354"/>
      <c r="B329" s="548"/>
      <c r="C329" s="548"/>
      <c r="D329" s="548"/>
      <c r="E329" s="548"/>
      <c r="F329" s="368"/>
      <c r="G329" s="1048"/>
      <c r="H329" s="1049"/>
      <c r="I329" s="1049"/>
      <c r="J329" s="575"/>
      <c r="K329" s="575"/>
      <c r="L329" s="575"/>
      <c r="M329" s="575"/>
      <c r="N329" s="575"/>
    </row>
    <row r="330" spans="1:14">
      <c r="A330" s="354"/>
      <c r="B330" s="378" t="s">
        <v>677</v>
      </c>
      <c r="C330" s="373"/>
      <c r="D330" s="373"/>
      <c r="E330" s="373"/>
      <c r="F330" s="374"/>
      <c r="G330" s="1048"/>
      <c r="H330" s="1049"/>
      <c r="I330" s="1049"/>
      <c r="J330" s="575"/>
      <c r="K330" s="575"/>
      <c r="L330" s="575"/>
      <c r="M330" s="575"/>
      <c r="N330" s="575"/>
    </row>
    <row r="331" spans="1:14" ht="26.25" customHeight="1">
      <c r="A331" s="354"/>
      <c r="B331" s="1454" t="s">
        <v>981</v>
      </c>
      <c r="C331" s="1454"/>
      <c r="D331" s="1454"/>
      <c r="E331" s="1454"/>
      <c r="F331" s="1454"/>
      <c r="G331" s="1048"/>
      <c r="H331" s="1049"/>
      <c r="I331" s="1049"/>
      <c r="J331" s="575"/>
      <c r="K331" s="575"/>
      <c r="L331" s="575"/>
      <c r="M331" s="575"/>
      <c r="N331" s="575"/>
    </row>
    <row r="332" spans="1:14" ht="37.5" customHeight="1">
      <c r="A332" s="354"/>
      <c r="B332" s="1454" t="s">
        <v>982</v>
      </c>
      <c r="C332" s="1454"/>
      <c r="D332" s="1454"/>
      <c r="E332" s="1454"/>
      <c r="F332" s="1454"/>
      <c r="G332" s="1048"/>
      <c r="H332" s="1049"/>
      <c r="I332" s="1049"/>
      <c r="J332" s="575"/>
      <c r="K332" s="575"/>
      <c r="L332" s="575"/>
      <c r="M332" s="575"/>
      <c r="N332" s="575"/>
    </row>
    <row r="333" spans="1:14" ht="38.25" customHeight="1">
      <c r="A333" s="354"/>
      <c r="B333" s="1454" t="s">
        <v>678</v>
      </c>
      <c r="C333" s="1454"/>
      <c r="D333" s="1454"/>
      <c r="E333" s="1454"/>
      <c r="F333" s="1454"/>
      <c r="G333" s="1048"/>
      <c r="H333" s="1049"/>
      <c r="I333" s="1049"/>
      <c r="J333" s="575"/>
      <c r="K333" s="575"/>
      <c r="L333" s="575"/>
      <c r="M333" s="575"/>
      <c r="N333" s="575"/>
    </row>
    <row r="334" spans="1:14" ht="40.5" customHeight="1">
      <c r="A334" s="354"/>
      <c r="B334" s="1454" t="s">
        <v>1917</v>
      </c>
      <c r="C334" s="1454"/>
      <c r="D334" s="1454"/>
      <c r="E334" s="1454"/>
      <c r="F334" s="1454"/>
      <c r="G334" s="1048"/>
      <c r="H334" s="1049"/>
      <c r="I334" s="1049"/>
      <c r="J334" s="575"/>
      <c r="K334" s="575"/>
      <c r="L334" s="575"/>
      <c r="M334" s="575"/>
      <c r="N334" s="575"/>
    </row>
    <row r="335" spans="1:14" ht="25.5" customHeight="1">
      <c r="A335" s="354"/>
      <c r="B335" s="1454" t="s">
        <v>679</v>
      </c>
      <c r="C335" s="1454"/>
      <c r="D335" s="1454"/>
      <c r="E335" s="1454"/>
      <c r="F335" s="1454"/>
      <c r="G335" s="1048"/>
      <c r="H335" s="1049"/>
      <c r="I335" s="1049"/>
      <c r="J335" s="575"/>
      <c r="K335" s="575"/>
      <c r="L335" s="575"/>
      <c r="M335" s="575"/>
      <c r="N335" s="575"/>
    </row>
    <row r="336" spans="1:14" ht="26.25" customHeight="1">
      <c r="A336" s="354"/>
      <c r="B336" s="1454" t="s">
        <v>680</v>
      </c>
      <c r="C336" s="1454"/>
      <c r="D336" s="1454"/>
      <c r="E336" s="1454"/>
      <c r="F336" s="1454"/>
      <c r="G336" s="1048"/>
      <c r="H336" s="1049"/>
      <c r="I336" s="1049"/>
      <c r="J336" s="575"/>
      <c r="K336" s="575"/>
      <c r="L336" s="575"/>
      <c r="M336" s="575"/>
      <c r="N336" s="575"/>
    </row>
    <row r="337" spans="1:14" ht="49.5" customHeight="1">
      <c r="A337" s="354"/>
      <c r="B337" s="1504" t="s">
        <v>952</v>
      </c>
      <c r="C337" s="1504"/>
      <c r="D337" s="1504"/>
      <c r="E337" s="1504"/>
      <c r="F337" s="1504"/>
      <c r="G337" s="1048"/>
      <c r="H337" s="1049"/>
      <c r="I337" s="1049"/>
      <c r="J337" s="575"/>
      <c r="K337" s="575"/>
      <c r="L337" s="575"/>
      <c r="M337" s="575"/>
      <c r="N337" s="575"/>
    </row>
    <row r="338" spans="1:14" ht="25.5" customHeight="1">
      <c r="A338" s="354"/>
      <c r="B338" s="1454" t="s">
        <v>681</v>
      </c>
      <c r="C338" s="1454"/>
      <c r="D338" s="1454"/>
      <c r="E338" s="1454"/>
      <c r="F338" s="1454"/>
      <c r="G338" s="1048"/>
      <c r="H338" s="1049"/>
      <c r="I338" s="1049"/>
      <c r="J338" s="575"/>
      <c r="K338" s="575"/>
      <c r="L338" s="575"/>
      <c r="M338" s="575"/>
      <c r="N338" s="575"/>
    </row>
    <row r="339" spans="1:14" ht="49.5" customHeight="1">
      <c r="A339" s="354"/>
      <c r="B339" s="1454" t="s">
        <v>682</v>
      </c>
      <c r="C339" s="1454"/>
      <c r="D339" s="1454"/>
      <c r="E339" s="1454"/>
      <c r="F339" s="1454"/>
      <c r="G339" s="1048"/>
      <c r="H339" s="1049"/>
      <c r="I339" s="1049"/>
      <c r="J339" s="575"/>
      <c r="K339" s="575"/>
      <c r="L339" s="575"/>
      <c r="M339" s="575"/>
      <c r="N339" s="575"/>
    </row>
    <row r="340" spans="1:14" ht="36.75" customHeight="1">
      <c r="A340" s="354"/>
      <c r="B340" s="1454" t="s">
        <v>683</v>
      </c>
      <c r="C340" s="1454"/>
      <c r="D340" s="1454"/>
      <c r="E340" s="1454"/>
      <c r="F340" s="1454"/>
      <c r="G340" s="1048"/>
      <c r="H340" s="1049"/>
      <c r="I340" s="1049"/>
      <c r="J340" s="575"/>
      <c r="K340" s="575"/>
      <c r="L340" s="575"/>
      <c r="M340" s="575"/>
      <c r="N340" s="575"/>
    </row>
    <row r="341" spans="1:14" ht="39.75" customHeight="1">
      <c r="A341" s="354"/>
      <c r="B341" s="1454" t="s">
        <v>953</v>
      </c>
      <c r="C341" s="1454"/>
      <c r="D341" s="1454"/>
      <c r="E341" s="1454"/>
      <c r="F341" s="1454"/>
      <c r="G341" s="1048"/>
      <c r="H341" s="1049"/>
      <c r="I341" s="1049"/>
      <c r="J341" s="575"/>
      <c r="K341" s="575"/>
      <c r="L341" s="575"/>
      <c r="M341" s="575"/>
      <c r="N341" s="575"/>
    </row>
    <row r="342" spans="1:14" ht="65.25" customHeight="1">
      <c r="A342" s="354"/>
      <c r="B342" s="1454" t="s">
        <v>983</v>
      </c>
      <c r="C342" s="1454"/>
      <c r="D342" s="1454"/>
      <c r="E342" s="1454"/>
      <c r="F342" s="1454"/>
      <c r="G342" s="1048"/>
      <c r="H342" s="1049"/>
      <c r="I342" s="1049"/>
      <c r="J342" s="575"/>
      <c r="K342" s="575"/>
      <c r="L342" s="575"/>
      <c r="M342" s="575"/>
      <c r="N342" s="575"/>
    </row>
    <row r="343" spans="1:14" ht="11.25" customHeight="1">
      <c r="A343" s="354"/>
      <c r="B343" s="558"/>
      <c r="C343" s="558"/>
      <c r="D343" s="558"/>
      <c r="E343" s="558"/>
      <c r="F343" s="558"/>
      <c r="G343" s="1048"/>
      <c r="H343" s="1049"/>
      <c r="I343" s="1049"/>
      <c r="J343" s="575"/>
      <c r="K343" s="575"/>
      <c r="L343" s="575"/>
      <c r="M343" s="575"/>
      <c r="N343" s="575"/>
    </row>
    <row r="344" spans="1:14" ht="13.8">
      <c r="A344" s="354"/>
      <c r="B344" s="379" t="s">
        <v>559</v>
      </c>
      <c r="C344" s="380"/>
      <c r="D344" s="381"/>
      <c r="E344" s="381"/>
      <c r="F344" s="374"/>
    </row>
    <row r="345" spans="1:14" ht="9.75" customHeight="1">
      <c r="A345" s="354"/>
      <c r="B345" s="382"/>
      <c r="C345" s="382"/>
      <c r="D345" s="361"/>
      <c r="E345" s="361"/>
      <c r="F345" s="367"/>
    </row>
    <row r="346" spans="1:14" ht="13.8">
      <c r="A346" s="354"/>
      <c r="B346" s="561" t="s">
        <v>183</v>
      </c>
      <c r="C346" s="382"/>
      <c r="D346" s="361"/>
      <c r="E346" s="361"/>
      <c r="F346" s="367"/>
    </row>
    <row r="347" spans="1:14" ht="26.25" customHeight="1">
      <c r="A347" s="354"/>
      <c r="B347" s="1462" t="s">
        <v>712</v>
      </c>
      <c r="C347" s="1462" t="s">
        <v>712</v>
      </c>
      <c r="D347" s="1462" t="s">
        <v>712</v>
      </c>
      <c r="E347" s="1462" t="s">
        <v>712</v>
      </c>
      <c r="F347" s="1462" t="s">
        <v>712</v>
      </c>
    </row>
    <row r="348" spans="1:14" ht="13.8">
      <c r="A348" s="354"/>
      <c r="B348" s="1503" t="s">
        <v>713</v>
      </c>
      <c r="C348" s="1503" t="s">
        <v>714</v>
      </c>
      <c r="D348" s="1503" t="s">
        <v>714</v>
      </c>
      <c r="E348" s="1503" t="s">
        <v>714</v>
      </c>
      <c r="F348" s="1503" t="s">
        <v>714</v>
      </c>
    </row>
    <row r="349" spans="1:14" ht="27" customHeight="1">
      <c r="A349" s="354"/>
      <c r="B349" s="1460" t="s">
        <v>1847</v>
      </c>
      <c r="C349" s="1461"/>
      <c r="D349" s="1461"/>
      <c r="E349" s="1461"/>
      <c r="F349" s="1461"/>
    </row>
    <row r="350" spans="1:14" ht="27" customHeight="1">
      <c r="A350" s="354"/>
      <c r="B350" s="1460" t="s">
        <v>715</v>
      </c>
      <c r="C350" s="1461"/>
      <c r="D350" s="1461"/>
      <c r="E350" s="1461"/>
      <c r="F350" s="1461"/>
    </row>
    <row r="351" spans="1:14" ht="13.8">
      <c r="A351" s="354"/>
      <c r="B351" s="1460" t="s">
        <v>716</v>
      </c>
      <c r="C351" s="1461"/>
      <c r="D351" s="1461"/>
      <c r="E351" s="1461"/>
      <c r="F351" s="1461"/>
    </row>
    <row r="352" spans="1:14">
      <c r="A352" s="354"/>
      <c r="B352" s="555" t="s">
        <v>717</v>
      </c>
      <c r="C352" s="555"/>
      <c r="D352" s="555"/>
      <c r="E352" s="555"/>
      <c r="F352" s="555"/>
    </row>
    <row r="353" spans="1:14">
      <c r="A353" s="354"/>
      <c r="B353" s="555" t="s">
        <v>718</v>
      </c>
      <c r="C353" s="555"/>
      <c r="D353" s="555"/>
      <c r="E353" s="555"/>
      <c r="F353" s="555"/>
    </row>
    <row r="354" spans="1:14">
      <c r="A354" s="354"/>
      <c r="B354" s="555" t="s">
        <v>719</v>
      </c>
      <c r="C354" s="555"/>
      <c r="D354" s="555"/>
      <c r="E354" s="555"/>
      <c r="F354" s="555"/>
    </row>
    <row r="355" spans="1:14" ht="27.75" customHeight="1">
      <c r="A355" s="354"/>
      <c r="B355" s="1460" t="s">
        <v>1939</v>
      </c>
      <c r="C355" s="1461"/>
      <c r="D355" s="1461"/>
      <c r="E355" s="1461"/>
      <c r="F355" s="1461"/>
    </row>
    <row r="356" spans="1:14">
      <c r="A356" s="354"/>
      <c r="B356" s="556" t="s">
        <v>720</v>
      </c>
      <c r="C356" s="556"/>
      <c r="D356" s="556"/>
      <c r="E356" s="556"/>
      <c r="F356" s="556"/>
    </row>
    <row r="357" spans="1:14">
      <c r="A357" s="354"/>
      <c r="B357" s="556" t="s">
        <v>721</v>
      </c>
      <c r="C357" s="556"/>
      <c r="D357" s="556"/>
      <c r="E357" s="556"/>
      <c r="F357" s="556"/>
    </row>
    <row r="358" spans="1:14">
      <c r="A358" s="354"/>
      <c r="B358" s="556" t="s">
        <v>722</v>
      </c>
      <c r="C358" s="556"/>
      <c r="D358" s="556"/>
      <c r="E358" s="556"/>
      <c r="F358" s="556"/>
    </row>
    <row r="359" spans="1:14">
      <c r="A359" s="354"/>
      <c r="B359" s="556" t="s">
        <v>723</v>
      </c>
      <c r="C359" s="556"/>
      <c r="D359" s="556"/>
      <c r="E359" s="556"/>
      <c r="F359" s="556"/>
    </row>
    <row r="360" spans="1:14">
      <c r="A360" s="354"/>
      <c r="B360" s="556" t="s">
        <v>724</v>
      </c>
      <c r="C360" s="556"/>
      <c r="D360" s="556"/>
      <c r="E360" s="556"/>
      <c r="F360" s="556"/>
    </row>
    <row r="361" spans="1:14">
      <c r="A361" s="354"/>
      <c r="B361" s="556" t="s">
        <v>725</v>
      </c>
      <c r="C361" s="556"/>
      <c r="D361" s="556"/>
      <c r="E361" s="556"/>
      <c r="F361" s="556"/>
    </row>
    <row r="362" spans="1:14">
      <c r="A362" s="354"/>
      <c r="B362" s="556" t="s">
        <v>726</v>
      </c>
      <c r="C362" s="556"/>
      <c r="D362" s="556"/>
      <c r="E362" s="556"/>
      <c r="F362" s="556"/>
    </row>
    <row r="363" spans="1:14">
      <c r="A363" s="354"/>
      <c r="B363" s="556" t="s">
        <v>727</v>
      </c>
      <c r="C363" s="556"/>
      <c r="D363" s="556"/>
      <c r="E363" s="556"/>
      <c r="F363" s="556"/>
    </row>
    <row r="364" spans="1:14" ht="13.8">
      <c r="A364" s="354"/>
      <c r="B364" s="1462" t="s">
        <v>728</v>
      </c>
      <c r="C364" s="1463"/>
      <c r="D364" s="1463"/>
      <c r="E364" s="1463"/>
      <c r="F364" s="1463"/>
    </row>
    <row r="365" spans="1:14" ht="13.8">
      <c r="A365" s="354"/>
      <c r="B365" s="1462" t="s">
        <v>729</v>
      </c>
      <c r="C365" s="1463"/>
      <c r="D365" s="1463"/>
      <c r="E365" s="1463"/>
      <c r="F365" s="1463"/>
    </row>
    <row r="366" spans="1:14" ht="27.75" customHeight="1">
      <c r="A366" s="354"/>
      <c r="B366" s="1462" t="s">
        <v>730</v>
      </c>
      <c r="C366" s="1463"/>
      <c r="D366" s="1463"/>
      <c r="E366" s="1463"/>
      <c r="F366" s="1463"/>
    </row>
    <row r="367" spans="1:14" ht="13.8">
      <c r="A367" s="354"/>
      <c r="B367" s="1462" t="s">
        <v>731</v>
      </c>
      <c r="C367" s="1463"/>
      <c r="D367" s="1463"/>
      <c r="E367" s="1463"/>
      <c r="F367" s="1463"/>
    </row>
    <row r="368" spans="1:14" ht="11.25" customHeight="1">
      <c r="A368" s="354"/>
      <c r="B368" s="366"/>
      <c r="C368" s="366"/>
      <c r="D368" s="366"/>
      <c r="E368" s="366"/>
      <c r="F368" s="367"/>
      <c r="G368" s="1050"/>
      <c r="H368" s="1049"/>
      <c r="I368" s="1049"/>
      <c r="J368" s="575"/>
      <c r="K368" s="575"/>
      <c r="L368" s="575"/>
      <c r="M368" s="575"/>
      <c r="N368" s="575"/>
    </row>
    <row r="369" spans="1:14" ht="13.8">
      <c r="A369" s="354"/>
      <c r="B369" s="379" t="s">
        <v>684</v>
      </c>
      <c r="C369" s="380"/>
      <c r="D369" s="381"/>
      <c r="E369" s="381"/>
      <c r="F369" s="374"/>
      <c r="G369" s="1050"/>
      <c r="H369" s="1049"/>
      <c r="I369" s="1049"/>
      <c r="J369" s="575"/>
      <c r="K369" s="575"/>
      <c r="L369" s="575"/>
      <c r="M369" s="575"/>
      <c r="N369" s="575"/>
    </row>
    <row r="370" spans="1:14" ht="8.25" customHeight="1">
      <c r="A370" s="354"/>
      <c r="B370" s="383"/>
      <c r="C370" s="383"/>
      <c r="D370" s="361"/>
      <c r="E370" s="361"/>
      <c r="F370" s="367"/>
      <c r="G370" s="1050"/>
      <c r="H370" s="1049"/>
      <c r="I370" s="1049"/>
      <c r="J370" s="575"/>
      <c r="K370" s="575"/>
      <c r="L370" s="575"/>
      <c r="M370" s="575"/>
      <c r="N370" s="575"/>
    </row>
    <row r="371" spans="1:14" ht="13.8">
      <c r="A371" s="354"/>
      <c r="B371" s="377" t="s">
        <v>685</v>
      </c>
      <c r="C371" s="377"/>
      <c r="D371" s="361"/>
      <c r="E371" s="361"/>
      <c r="F371" s="367"/>
      <c r="G371" s="1050"/>
      <c r="H371" s="1049"/>
      <c r="I371" s="1049"/>
      <c r="J371" s="575"/>
      <c r="K371" s="575"/>
      <c r="L371" s="575"/>
      <c r="M371" s="575"/>
      <c r="N371" s="575"/>
    </row>
    <row r="372" spans="1:14" ht="26.25" customHeight="1">
      <c r="A372" s="354"/>
      <c r="B372" s="1454" t="s">
        <v>1816</v>
      </c>
      <c r="C372" s="1454"/>
      <c r="D372" s="1454"/>
      <c r="E372" s="1454"/>
      <c r="F372" s="1454"/>
      <c r="G372" s="1050"/>
      <c r="H372" s="1049"/>
      <c r="I372" s="1049"/>
      <c r="J372" s="575"/>
      <c r="K372" s="575"/>
      <c r="L372" s="575"/>
      <c r="M372" s="575"/>
      <c r="N372" s="575"/>
    </row>
    <row r="373" spans="1:14" ht="51.75" customHeight="1">
      <c r="A373" s="354"/>
      <c r="B373" s="1454" t="s">
        <v>686</v>
      </c>
      <c r="C373" s="1454"/>
      <c r="D373" s="1454"/>
      <c r="E373" s="1454"/>
      <c r="F373" s="1454"/>
      <c r="G373" s="1048"/>
      <c r="H373" s="1049"/>
      <c r="I373" s="1049"/>
      <c r="J373" s="575"/>
      <c r="K373" s="575"/>
      <c r="L373" s="575"/>
      <c r="M373" s="575"/>
      <c r="N373" s="575"/>
    </row>
    <row r="374" spans="1:14" ht="26.25" customHeight="1">
      <c r="A374" s="354"/>
      <c r="B374" s="1454" t="s">
        <v>687</v>
      </c>
      <c r="C374" s="1454"/>
      <c r="D374" s="1454"/>
      <c r="E374" s="1454"/>
      <c r="F374" s="1454"/>
      <c r="G374" s="1048"/>
      <c r="H374" s="1049"/>
      <c r="I374" s="1049"/>
      <c r="J374" s="575"/>
      <c r="K374" s="575"/>
      <c r="L374" s="575"/>
      <c r="M374" s="575"/>
      <c r="N374" s="575"/>
    </row>
    <row r="375" spans="1:14" ht="13.8">
      <c r="A375" s="354"/>
      <c r="B375" s="548" t="s">
        <v>12</v>
      </c>
      <c r="C375" s="548"/>
      <c r="D375" s="358"/>
      <c r="E375" s="358"/>
      <c r="F375" s="370"/>
      <c r="G375" s="1048"/>
      <c r="H375" s="1049"/>
      <c r="I375" s="1049"/>
      <c r="J375" s="575"/>
      <c r="K375" s="575"/>
      <c r="L375" s="575"/>
      <c r="M375" s="575"/>
      <c r="N375" s="575"/>
    </row>
    <row r="376" spans="1:14">
      <c r="A376" s="354"/>
      <c r="B376" s="1454" t="s">
        <v>688</v>
      </c>
      <c r="C376" s="1454"/>
      <c r="D376" s="1454"/>
      <c r="E376" s="1454"/>
      <c r="F376" s="1454"/>
      <c r="G376" s="1048"/>
      <c r="H376" s="1049"/>
      <c r="I376" s="1049"/>
      <c r="J376" s="575"/>
      <c r="K376" s="575"/>
      <c r="L376" s="575"/>
      <c r="M376" s="575"/>
      <c r="N376" s="575"/>
    </row>
    <row r="377" spans="1:14">
      <c r="A377" s="354"/>
      <c r="B377" s="1454" t="s">
        <v>689</v>
      </c>
      <c r="C377" s="1454"/>
      <c r="D377" s="1454"/>
      <c r="E377" s="1454"/>
      <c r="F377" s="1454"/>
      <c r="G377" s="1048"/>
      <c r="H377" s="1049"/>
      <c r="I377" s="1049"/>
      <c r="J377" s="575"/>
      <c r="K377" s="575"/>
      <c r="L377" s="575"/>
      <c r="M377" s="575"/>
      <c r="N377" s="575"/>
    </row>
    <row r="378" spans="1:14">
      <c r="A378" s="354"/>
      <c r="B378" s="1454" t="s">
        <v>1788</v>
      </c>
      <c r="C378" s="1454"/>
      <c r="D378" s="1454"/>
      <c r="E378" s="1454"/>
      <c r="F378" s="1454"/>
      <c r="G378" s="1048"/>
      <c r="H378" s="1049"/>
      <c r="I378" s="1049"/>
      <c r="J378" s="575"/>
      <c r="K378" s="575"/>
      <c r="L378" s="575"/>
      <c r="M378" s="575"/>
      <c r="N378" s="575"/>
    </row>
    <row r="379" spans="1:14">
      <c r="A379" s="354"/>
      <c r="B379" s="1454" t="s">
        <v>690</v>
      </c>
      <c r="C379" s="1454"/>
      <c r="D379" s="1454"/>
      <c r="E379" s="1454"/>
      <c r="F379" s="1454"/>
      <c r="G379" s="1048"/>
      <c r="H379" s="1049"/>
      <c r="I379" s="1049"/>
      <c r="J379" s="575"/>
      <c r="K379" s="575"/>
      <c r="L379" s="575"/>
      <c r="M379" s="575"/>
      <c r="N379" s="575"/>
    </row>
    <row r="380" spans="1:14">
      <c r="A380" s="354"/>
      <c r="B380" s="1454" t="s">
        <v>691</v>
      </c>
      <c r="C380" s="1454"/>
      <c r="D380" s="1454"/>
      <c r="E380" s="1454"/>
      <c r="F380" s="1454"/>
      <c r="G380" s="1048"/>
      <c r="H380" s="1049"/>
      <c r="I380" s="1049"/>
      <c r="J380" s="575"/>
      <c r="K380" s="575"/>
      <c r="L380" s="575"/>
      <c r="M380" s="575"/>
      <c r="N380" s="575"/>
    </row>
    <row r="381" spans="1:14">
      <c r="A381" s="354"/>
      <c r="B381" s="1454" t="s">
        <v>692</v>
      </c>
      <c r="C381" s="1454"/>
      <c r="D381" s="1454"/>
      <c r="E381" s="1454"/>
      <c r="F381" s="1454"/>
      <c r="G381" s="1048"/>
      <c r="H381" s="1049"/>
      <c r="I381" s="1049"/>
      <c r="J381" s="575"/>
      <c r="K381" s="575"/>
      <c r="L381" s="575"/>
      <c r="M381" s="575"/>
      <c r="N381" s="575"/>
    </row>
    <row r="382" spans="1:14">
      <c r="A382" s="354"/>
      <c r="B382" s="1454" t="s">
        <v>693</v>
      </c>
      <c r="C382" s="1454"/>
      <c r="D382" s="1454"/>
      <c r="E382" s="1454"/>
      <c r="F382" s="1454"/>
      <c r="G382" s="1048"/>
      <c r="H382" s="1049"/>
      <c r="I382" s="1049"/>
      <c r="J382" s="575"/>
      <c r="K382" s="575"/>
      <c r="L382" s="575"/>
      <c r="M382" s="575"/>
      <c r="N382" s="575"/>
    </row>
    <row r="383" spans="1:14">
      <c r="A383" s="354"/>
      <c r="B383" s="1454" t="s">
        <v>694</v>
      </c>
      <c r="C383" s="1454"/>
      <c r="D383" s="1454"/>
      <c r="E383" s="1454"/>
      <c r="F383" s="1454"/>
      <c r="G383" s="1048"/>
      <c r="H383" s="1049"/>
      <c r="I383" s="1049"/>
      <c r="J383" s="575"/>
      <c r="K383" s="575"/>
      <c r="L383" s="575"/>
      <c r="M383" s="575"/>
      <c r="N383" s="575"/>
    </row>
    <row r="384" spans="1:14">
      <c r="A384" s="354"/>
      <c r="B384" s="1454" t="s">
        <v>695</v>
      </c>
      <c r="C384" s="1454"/>
      <c r="D384" s="1454"/>
      <c r="E384" s="1454"/>
      <c r="F384" s="1454"/>
      <c r="G384" s="1048"/>
      <c r="H384" s="1049"/>
      <c r="I384" s="1049"/>
      <c r="J384" s="575"/>
      <c r="K384" s="575"/>
      <c r="L384" s="575"/>
      <c r="M384" s="575"/>
      <c r="N384" s="575"/>
    </row>
    <row r="385" spans="1:14">
      <c r="A385" s="354"/>
      <c r="B385" s="1454" t="s">
        <v>696</v>
      </c>
      <c r="C385" s="1454"/>
      <c r="D385" s="1454"/>
      <c r="E385" s="1454"/>
      <c r="F385" s="1454"/>
      <c r="G385" s="1048"/>
      <c r="H385" s="1049"/>
      <c r="I385" s="1049"/>
      <c r="J385" s="575"/>
      <c r="K385" s="575"/>
      <c r="L385" s="575"/>
      <c r="M385" s="575"/>
      <c r="N385" s="575"/>
    </row>
    <row r="386" spans="1:14" ht="10.5" customHeight="1">
      <c r="A386" s="354"/>
      <c r="B386" s="548"/>
      <c r="C386" s="548"/>
      <c r="D386" s="358"/>
      <c r="E386" s="358"/>
      <c r="F386" s="370"/>
      <c r="G386" s="1048"/>
      <c r="H386" s="1049"/>
      <c r="I386" s="1049"/>
      <c r="J386" s="575"/>
      <c r="K386" s="575"/>
      <c r="L386" s="575"/>
      <c r="M386" s="575"/>
      <c r="N386" s="575"/>
    </row>
    <row r="387" spans="1:14" ht="13.8">
      <c r="A387" s="354"/>
      <c r="B387" s="377" t="s">
        <v>697</v>
      </c>
      <c r="C387" s="377"/>
      <c r="D387" s="361"/>
      <c r="E387" s="361"/>
      <c r="F387" s="367"/>
      <c r="G387" s="1048"/>
      <c r="H387" s="1049"/>
      <c r="I387" s="1049"/>
      <c r="J387" s="575"/>
      <c r="K387" s="575"/>
      <c r="L387" s="575"/>
      <c r="M387" s="575"/>
      <c r="N387" s="575"/>
    </row>
    <row r="388" spans="1:14" ht="64.5" customHeight="1">
      <c r="A388" s="354"/>
      <c r="B388" s="1454" t="s">
        <v>698</v>
      </c>
      <c r="C388" s="1454"/>
      <c r="D388" s="1454"/>
      <c r="E388" s="1454"/>
      <c r="F388" s="1454"/>
      <c r="G388" s="1048"/>
      <c r="H388" s="1049"/>
      <c r="I388" s="1049"/>
      <c r="J388" s="575"/>
      <c r="K388" s="575"/>
      <c r="L388" s="575"/>
      <c r="M388" s="575"/>
      <c r="N388" s="575"/>
    </row>
    <row r="389" spans="1:14" ht="13.8">
      <c r="A389" s="354"/>
      <c r="B389" s="383"/>
      <c r="C389" s="383"/>
      <c r="D389" s="361"/>
      <c r="E389" s="361"/>
      <c r="F389" s="367"/>
      <c r="G389" s="1048"/>
      <c r="H389" s="1049"/>
      <c r="I389" s="1049"/>
      <c r="J389" s="575"/>
      <c r="K389" s="575"/>
      <c r="L389" s="575"/>
      <c r="M389" s="575"/>
      <c r="N389" s="575"/>
    </row>
    <row r="390" spans="1:14" ht="13.8">
      <c r="A390" s="354"/>
      <c r="B390" s="377" t="s">
        <v>699</v>
      </c>
      <c r="C390" s="377"/>
      <c r="D390" s="361"/>
      <c r="E390" s="361"/>
      <c r="F390" s="367"/>
      <c r="G390" s="1048"/>
      <c r="H390" s="1049"/>
      <c r="I390" s="1049"/>
      <c r="J390" s="575"/>
      <c r="K390" s="575"/>
      <c r="L390" s="575"/>
      <c r="M390" s="575"/>
      <c r="N390" s="575"/>
    </row>
    <row r="391" spans="1:14" ht="24.75" customHeight="1">
      <c r="A391" s="354"/>
      <c r="B391" s="1454" t="s">
        <v>1789</v>
      </c>
      <c r="C391" s="1454"/>
      <c r="D391" s="1454"/>
      <c r="E391" s="1454"/>
      <c r="F391" s="1454"/>
      <c r="G391" s="1048"/>
      <c r="H391" s="1049"/>
      <c r="I391" s="1049"/>
      <c r="J391" s="575"/>
      <c r="K391" s="575"/>
      <c r="L391" s="575"/>
      <c r="M391" s="575"/>
      <c r="N391" s="575"/>
    </row>
    <row r="392" spans="1:14">
      <c r="A392" s="354"/>
      <c r="B392" s="1454" t="s">
        <v>1790</v>
      </c>
      <c r="C392" s="1454"/>
      <c r="D392" s="1454"/>
      <c r="E392" s="1454"/>
      <c r="F392" s="1454"/>
      <c r="G392" s="1048"/>
      <c r="H392" s="1049"/>
      <c r="I392" s="1049"/>
      <c r="J392" s="575"/>
      <c r="K392" s="575"/>
      <c r="L392" s="575"/>
      <c r="M392" s="575"/>
      <c r="N392" s="575"/>
    </row>
    <row r="393" spans="1:14">
      <c r="A393" s="354"/>
      <c r="B393" s="1454" t="s">
        <v>1791</v>
      </c>
      <c r="C393" s="1454"/>
      <c r="D393" s="1454"/>
      <c r="E393" s="1454"/>
      <c r="F393" s="1454"/>
      <c r="G393" s="1048"/>
      <c r="H393" s="1049"/>
      <c r="I393" s="1049"/>
      <c r="J393" s="575"/>
      <c r="K393" s="575"/>
      <c r="L393" s="575"/>
      <c r="M393" s="575"/>
      <c r="N393" s="575"/>
    </row>
    <row r="394" spans="1:14">
      <c r="A394" s="354"/>
      <c r="B394" s="1454" t="s">
        <v>1792</v>
      </c>
      <c r="C394" s="1454"/>
      <c r="D394" s="1454"/>
      <c r="E394" s="1454"/>
      <c r="F394" s="1454"/>
      <c r="G394" s="1048"/>
      <c r="H394" s="1049"/>
      <c r="I394" s="1049"/>
      <c r="J394" s="575"/>
      <c r="K394" s="575"/>
      <c r="L394" s="575"/>
      <c r="M394" s="575"/>
      <c r="N394" s="575"/>
    </row>
    <row r="395" spans="1:14">
      <c r="A395" s="354"/>
      <c r="B395" s="548" t="s">
        <v>700</v>
      </c>
      <c r="C395" s="548"/>
      <c r="D395" s="548"/>
      <c r="E395" s="548"/>
      <c r="F395" s="370"/>
      <c r="G395" s="1048"/>
      <c r="H395" s="1049"/>
      <c r="I395" s="1049"/>
      <c r="J395" s="575"/>
      <c r="K395" s="575"/>
      <c r="L395" s="575"/>
      <c r="M395" s="575"/>
      <c r="N395" s="575"/>
    </row>
    <row r="396" spans="1:14">
      <c r="A396" s="354"/>
      <c r="B396" s="1454" t="s">
        <v>701</v>
      </c>
      <c r="C396" s="1454"/>
      <c r="D396" s="1454"/>
      <c r="E396" s="1454"/>
      <c r="F396" s="1454"/>
      <c r="G396" s="1048"/>
      <c r="H396" s="1049"/>
      <c r="I396" s="1049"/>
      <c r="J396" s="575"/>
      <c r="K396" s="575"/>
      <c r="L396" s="575"/>
      <c r="M396" s="575"/>
      <c r="N396" s="575"/>
    </row>
    <row r="397" spans="1:14">
      <c r="A397" s="354"/>
      <c r="B397" s="1454" t="s">
        <v>702</v>
      </c>
      <c r="C397" s="1454"/>
      <c r="D397" s="1454"/>
      <c r="E397" s="1454"/>
      <c r="F397" s="1454"/>
      <c r="G397" s="1048"/>
      <c r="H397" s="1049"/>
      <c r="I397" s="1049"/>
      <c r="J397" s="575"/>
      <c r="K397" s="575"/>
      <c r="L397" s="575"/>
      <c r="M397" s="575"/>
      <c r="N397" s="575"/>
    </row>
    <row r="398" spans="1:14">
      <c r="A398" s="354"/>
      <c r="B398" s="1454" t="s">
        <v>703</v>
      </c>
      <c r="C398" s="1454"/>
      <c r="D398" s="1454"/>
      <c r="E398" s="1454"/>
      <c r="F398" s="1454"/>
      <c r="G398" s="1048"/>
      <c r="H398" s="1049"/>
      <c r="I398" s="1049"/>
      <c r="J398" s="575"/>
      <c r="K398" s="575"/>
      <c r="L398" s="575"/>
      <c r="M398" s="575"/>
      <c r="N398" s="575"/>
    </row>
    <row r="399" spans="1:14">
      <c r="A399" s="354"/>
      <c r="B399" s="1454" t="s">
        <v>704</v>
      </c>
      <c r="C399" s="1454"/>
      <c r="D399" s="1454"/>
      <c r="E399" s="1454"/>
      <c r="F399" s="1454"/>
      <c r="G399" s="1048"/>
      <c r="H399" s="1049"/>
      <c r="I399" s="1049"/>
      <c r="J399" s="575"/>
      <c r="K399" s="575"/>
      <c r="L399" s="575"/>
      <c r="M399" s="575"/>
      <c r="N399" s="575"/>
    </row>
    <row r="400" spans="1:14">
      <c r="A400" s="354"/>
      <c r="B400" s="1454" t="s">
        <v>705</v>
      </c>
      <c r="C400" s="1454"/>
      <c r="D400" s="1454"/>
      <c r="E400" s="1454"/>
      <c r="F400" s="1454"/>
      <c r="G400" s="1048"/>
      <c r="H400" s="1049"/>
      <c r="I400" s="1049"/>
      <c r="J400" s="575"/>
      <c r="K400" s="575"/>
      <c r="L400" s="575"/>
      <c r="M400" s="575"/>
      <c r="N400" s="575"/>
    </row>
    <row r="401" spans="1:14">
      <c r="A401" s="354"/>
      <c r="B401" s="548" t="s">
        <v>706</v>
      </c>
      <c r="C401" s="548"/>
      <c r="D401" s="548"/>
      <c r="E401" s="548"/>
      <c r="F401" s="370"/>
      <c r="G401" s="1048"/>
      <c r="H401" s="1049"/>
      <c r="I401" s="1049"/>
      <c r="J401" s="575"/>
      <c r="K401" s="575"/>
      <c r="L401" s="575"/>
      <c r="M401" s="575"/>
      <c r="N401" s="575"/>
    </row>
    <row r="402" spans="1:14">
      <c r="A402" s="354"/>
      <c r="B402" s="548" t="s">
        <v>707</v>
      </c>
      <c r="C402" s="548"/>
      <c r="D402" s="548"/>
      <c r="E402" s="548"/>
      <c r="F402" s="370"/>
      <c r="G402" s="1048"/>
      <c r="H402" s="1049"/>
      <c r="I402" s="1049"/>
      <c r="J402" s="575"/>
      <c r="K402" s="575"/>
      <c r="L402" s="575"/>
      <c r="M402" s="575"/>
      <c r="N402" s="575"/>
    </row>
    <row r="403" spans="1:14" ht="12.75" customHeight="1">
      <c r="A403" s="354"/>
      <c r="B403" s="548" t="s">
        <v>708</v>
      </c>
      <c r="C403" s="548"/>
      <c r="D403" s="358"/>
      <c r="E403" s="358"/>
      <c r="F403" s="370"/>
      <c r="G403" s="1048"/>
      <c r="H403" s="1049"/>
      <c r="I403" s="1049"/>
      <c r="J403" s="575"/>
      <c r="K403" s="575"/>
      <c r="L403" s="575"/>
      <c r="M403" s="575"/>
      <c r="N403" s="575"/>
    </row>
    <row r="404" spans="1:14" ht="27" customHeight="1">
      <c r="A404" s="354"/>
      <c r="B404" s="1454" t="s">
        <v>709</v>
      </c>
      <c r="C404" s="1454"/>
      <c r="D404" s="1454"/>
      <c r="E404" s="1454"/>
      <c r="F404" s="1454"/>
      <c r="G404" s="1048"/>
      <c r="H404" s="1049"/>
      <c r="I404" s="1049"/>
      <c r="J404" s="575"/>
      <c r="K404" s="575"/>
      <c r="L404" s="575"/>
      <c r="M404" s="575"/>
      <c r="N404" s="575"/>
    </row>
    <row r="405" spans="1:14">
      <c r="A405" s="354"/>
      <c r="B405" s="1454" t="s">
        <v>710</v>
      </c>
      <c r="C405" s="1454"/>
      <c r="D405" s="1454"/>
      <c r="E405" s="1454"/>
      <c r="F405" s="1454"/>
      <c r="G405" s="1048"/>
      <c r="H405" s="1049"/>
      <c r="I405" s="1049"/>
      <c r="J405" s="575"/>
      <c r="K405" s="575"/>
      <c r="L405" s="575"/>
      <c r="M405" s="575"/>
      <c r="N405" s="575"/>
    </row>
    <row r="406" spans="1:14">
      <c r="A406" s="354"/>
      <c r="B406" s="1454" t="s">
        <v>984</v>
      </c>
      <c r="C406" s="1454"/>
      <c r="D406" s="1454"/>
      <c r="E406" s="1454"/>
      <c r="F406" s="1454"/>
      <c r="G406" s="1048"/>
      <c r="H406" s="1049"/>
      <c r="I406" s="1049"/>
      <c r="J406" s="575"/>
      <c r="K406" s="575"/>
      <c r="L406" s="575"/>
      <c r="M406" s="575"/>
      <c r="N406" s="575"/>
    </row>
    <row r="407" spans="1:14" ht="13.8">
      <c r="A407" s="354"/>
      <c r="B407" s="548"/>
      <c r="C407" s="548"/>
      <c r="D407" s="358"/>
      <c r="E407" s="358"/>
      <c r="F407" s="370"/>
      <c r="G407" s="1048"/>
      <c r="H407" s="1049"/>
      <c r="I407" s="1049"/>
      <c r="J407" s="575"/>
      <c r="K407" s="575"/>
      <c r="L407" s="575"/>
      <c r="M407" s="575"/>
      <c r="N407" s="575"/>
    </row>
    <row r="408" spans="1:14">
      <c r="A408" s="354"/>
      <c r="B408" s="1465" t="s">
        <v>711</v>
      </c>
      <c r="C408" s="1465"/>
      <c r="D408" s="1465"/>
      <c r="E408" s="1465"/>
      <c r="F408" s="1465"/>
      <c r="G408" s="1048"/>
      <c r="H408" s="1049"/>
      <c r="I408" s="1049"/>
      <c r="J408" s="575"/>
      <c r="K408" s="575"/>
      <c r="L408" s="575"/>
      <c r="M408" s="575"/>
      <c r="N408" s="575"/>
    </row>
    <row r="409" spans="1:14" ht="11.25" customHeight="1">
      <c r="A409" s="354"/>
      <c r="B409" s="366"/>
      <c r="C409" s="366"/>
      <c r="D409" s="366"/>
      <c r="E409" s="366"/>
      <c r="F409" s="367"/>
      <c r="G409" s="1048"/>
      <c r="H409" s="1049"/>
      <c r="I409" s="1049"/>
      <c r="J409" s="575"/>
      <c r="K409" s="575"/>
      <c r="L409" s="575"/>
      <c r="M409" s="575"/>
      <c r="N409" s="575"/>
    </row>
    <row r="410" spans="1:14" ht="13.8">
      <c r="A410" s="354"/>
      <c r="B410" s="379" t="s">
        <v>1078</v>
      </c>
      <c r="C410" s="380"/>
      <c r="D410" s="381"/>
      <c r="E410" s="381"/>
      <c r="F410" s="374"/>
      <c r="G410" s="1048"/>
      <c r="H410" s="1049"/>
      <c r="I410" s="1049"/>
      <c r="J410" s="575"/>
      <c r="K410" s="575"/>
      <c r="L410" s="575"/>
      <c r="M410" s="575"/>
      <c r="N410" s="575"/>
    </row>
    <row r="411" spans="1:14" ht="8.25" customHeight="1">
      <c r="A411" s="354"/>
      <c r="B411" s="383"/>
      <c r="C411" s="383"/>
      <c r="D411" s="361"/>
      <c r="E411" s="361"/>
      <c r="F411" s="367"/>
      <c r="G411" s="1048"/>
      <c r="H411" s="1049"/>
      <c r="I411" s="1049"/>
      <c r="J411" s="575"/>
      <c r="K411" s="575"/>
      <c r="L411" s="575"/>
      <c r="M411" s="575"/>
      <c r="N411" s="575"/>
    </row>
    <row r="412" spans="1:14" ht="13.8">
      <c r="A412" s="354"/>
      <c r="B412" s="377" t="s">
        <v>1079</v>
      </c>
      <c r="C412" s="377"/>
      <c r="D412" s="361"/>
      <c r="E412" s="361"/>
      <c r="F412" s="367"/>
      <c r="G412" s="1048"/>
      <c r="H412" s="1049"/>
      <c r="I412" s="1049"/>
      <c r="J412" s="575"/>
      <c r="K412" s="575"/>
      <c r="L412" s="575"/>
      <c r="M412" s="575"/>
      <c r="N412" s="575"/>
    </row>
    <row r="413" spans="1:14" ht="206.25" customHeight="1">
      <c r="A413" s="354"/>
      <c r="B413" s="1449" t="s">
        <v>3882</v>
      </c>
      <c r="C413" s="1454"/>
      <c r="D413" s="1454"/>
      <c r="E413" s="1454"/>
      <c r="F413" s="1454"/>
      <c r="G413" s="1050"/>
      <c r="H413" s="1049"/>
      <c r="I413" s="1049"/>
      <c r="J413" s="575"/>
      <c r="K413" s="575"/>
      <c r="L413" s="575"/>
      <c r="M413" s="575"/>
      <c r="N413" s="575"/>
    </row>
    <row r="414" spans="1:14" ht="51.75" customHeight="1">
      <c r="A414" s="354"/>
      <c r="B414" s="1449" t="s">
        <v>1080</v>
      </c>
      <c r="C414" s="1454"/>
      <c r="D414" s="1454"/>
      <c r="E414" s="1454"/>
      <c r="F414" s="1454"/>
      <c r="G414" s="1048"/>
      <c r="H414" s="1049"/>
      <c r="I414" s="1049"/>
      <c r="J414" s="575"/>
      <c r="K414" s="575"/>
      <c r="L414" s="575"/>
      <c r="M414" s="575"/>
      <c r="N414" s="575"/>
    </row>
    <row r="415" spans="1:14" ht="40.5" customHeight="1">
      <c r="A415" s="354"/>
      <c r="B415" s="1449" t="s">
        <v>1081</v>
      </c>
      <c r="C415" s="1454"/>
      <c r="D415" s="1454"/>
      <c r="E415" s="1454"/>
      <c r="F415" s="1454"/>
      <c r="G415" s="1048"/>
      <c r="H415" s="1049"/>
      <c r="I415" s="1049"/>
      <c r="J415" s="575"/>
      <c r="K415" s="575"/>
      <c r="L415" s="575"/>
      <c r="M415" s="575"/>
      <c r="N415" s="575"/>
    </row>
    <row r="416" spans="1:14" ht="78.75" customHeight="1">
      <c r="A416" s="354"/>
      <c r="B416" s="1449" t="s">
        <v>3927</v>
      </c>
      <c r="C416" s="1454"/>
      <c r="D416" s="1454"/>
      <c r="E416" s="1454"/>
      <c r="F416" s="1454"/>
      <c r="G416" s="1048"/>
      <c r="H416" s="1049"/>
      <c r="I416" s="1049"/>
      <c r="J416" s="575"/>
      <c r="K416" s="575"/>
      <c r="L416" s="575"/>
      <c r="M416" s="575"/>
      <c r="N416" s="575"/>
    </row>
    <row r="417" spans="1:14" ht="112.5" customHeight="1">
      <c r="A417" s="354"/>
      <c r="B417" s="1449" t="s">
        <v>3883</v>
      </c>
      <c r="C417" s="1454"/>
      <c r="D417" s="1454"/>
      <c r="E417" s="1454"/>
      <c r="F417" s="1454"/>
      <c r="G417" s="1050"/>
      <c r="H417" s="1049"/>
      <c r="I417" s="1049"/>
      <c r="J417" s="575"/>
      <c r="K417" s="575"/>
      <c r="L417" s="575"/>
      <c r="M417" s="575"/>
      <c r="N417" s="575"/>
    </row>
    <row r="418" spans="1:14" ht="53.25" customHeight="1">
      <c r="A418" s="354"/>
      <c r="B418" s="1449" t="s">
        <v>1082</v>
      </c>
      <c r="C418" s="1454"/>
      <c r="D418" s="1454"/>
      <c r="E418" s="1454"/>
      <c r="F418" s="1454"/>
      <c r="G418" s="1048"/>
      <c r="H418" s="1049"/>
      <c r="I418" s="1049"/>
      <c r="J418" s="575"/>
      <c r="K418" s="575"/>
      <c r="L418" s="575"/>
      <c r="M418" s="575"/>
      <c r="N418" s="575"/>
    </row>
    <row r="419" spans="1:14" ht="51.75" customHeight="1">
      <c r="A419" s="354"/>
      <c r="B419" s="1449" t="s">
        <v>1083</v>
      </c>
      <c r="C419" s="1454"/>
      <c r="D419" s="1454"/>
      <c r="E419" s="1454"/>
      <c r="F419" s="1454"/>
      <c r="G419" s="1048"/>
      <c r="H419" s="1049"/>
      <c r="I419" s="1049"/>
      <c r="J419" s="575"/>
      <c r="K419" s="575"/>
      <c r="L419" s="575"/>
      <c r="M419" s="575"/>
      <c r="N419" s="575"/>
    </row>
    <row r="420" spans="1:14" ht="90.75" customHeight="1">
      <c r="A420" s="354"/>
      <c r="B420" s="1449" t="s">
        <v>3884</v>
      </c>
      <c r="C420" s="1454"/>
      <c r="D420" s="1454"/>
      <c r="E420" s="1454"/>
      <c r="F420" s="1454"/>
      <c r="G420" s="1048"/>
      <c r="H420" s="1049"/>
      <c r="I420" s="1049"/>
      <c r="J420" s="575"/>
      <c r="K420" s="575"/>
      <c r="L420" s="575"/>
      <c r="M420" s="575"/>
      <c r="N420" s="575"/>
    </row>
    <row r="421" spans="1:14" ht="116.25" customHeight="1">
      <c r="A421" s="354"/>
      <c r="B421" s="1449" t="s">
        <v>3885</v>
      </c>
      <c r="C421" s="1454"/>
      <c r="D421" s="1454"/>
      <c r="E421" s="1454"/>
      <c r="F421" s="1454"/>
      <c r="G421" s="1048"/>
      <c r="H421" s="1049"/>
      <c r="I421" s="1049"/>
      <c r="J421" s="575"/>
      <c r="K421" s="575"/>
      <c r="L421" s="575"/>
      <c r="M421" s="575"/>
      <c r="N421" s="575"/>
    </row>
    <row r="422" spans="1:14" ht="316.5" customHeight="1">
      <c r="A422" s="354"/>
      <c r="B422" s="1449" t="s">
        <v>1084</v>
      </c>
      <c r="C422" s="1454"/>
      <c r="D422" s="1454"/>
      <c r="E422" s="1454"/>
      <c r="F422" s="1454"/>
      <c r="G422" s="1048"/>
      <c r="H422" s="1049"/>
      <c r="I422" s="1049"/>
      <c r="J422" s="575"/>
      <c r="K422" s="575"/>
      <c r="L422" s="575"/>
      <c r="M422" s="575"/>
      <c r="N422" s="575"/>
    </row>
    <row r="423" spans="1:14" ht="318.75" customHeight="1">
      <c r="A423" s="354"/>
      <c r="B423" s="1449" t="s">
        <v>3886</v>
      </c>
      <c r="C423" s="1454"/>
      <c r="D423" s="1454"/>
      <c r="E423" s="1454"/>
      <c r="F423" s="1454"/>
      <c r="G423" s="1048"/>
      <c r="H423" s="1049"/>
      <c r="I423" s="1049"/>
      <c r="J423" s="575"/>
      <c r="K423" s="575"/>
      <c r="L423" s="575"/>
      <c r="M423" s="575"/>
      <c r="N423" s="575"/>
    </row>
    <row r="424" spans="1:14" ht="104.25" customHeight="1">
      <c r="A424" s="354"/>
      <c r="B424" s="1449" t="s">
        <v>3887</v>
      </c>
      <c r="C424" s="1454"/>
      <c r="D424" s="1454"/>
      <c r="E424" s="1454"/>
      <c r="F424" s="1454"/>
      <c r="G424" s="1048"/>
      <c r="H424" s="1049"/>
      <c r="I424" s="1049"/>
      <c r="J424" s="575"/>
      <c r="K424" s="575"/>
      <c r="L424" s="575"/>
      <c r="M424" s="575"/>
      <c r="N424" s="575"/>
    </row>
    <row r="425" spans="1:14" ht="15.75" customHeight="1">
      <c r="A425" s="354"/>
      <c r="B425" s="1449"/>
      <c r="C425" s="1454"/>
      <c r="D425" s="1454"/>
      <c r="E425" s="1454"/>
      <c r="F425" s="1454"/>
      <c r="G425" s="1048"/>
      <c r="H425" s="1049"/>
      <c r="I425" s="1049"/>
      <c r="J425" s="575"/>
      <c r="K425" s="575"/>
      <c r="L425" s="575"/>
      <c r="M425" s="575"/>
      <c r="N425" s="575"/>
    </row>
    <row r="426" spans="1:14" ht="15.75" customHeight="1">
      <c r="A426" s="354"/>
      <c r="B426" s="1449" t="s">
        <v>1085</v>
      </c>
      <c r="C426" s="1454"/>
      <c r="D426" s="1454"/>
      <c r="E426" s="1454"/>
      <c r="F426" s="1454"/>
      <c r="G426" s="1048"/>
      <c r="H426" s="1049"/>
      <c r="I426" s="1049"/>
      <c r="J426" s="575"/>
      <c r="K426" s="575"/>
      <c r="L426" s="575"/>
      <c r="M426" s="575"/>
      <c r="N426" s="575"/>
    </row>
    <row r="427" spans="1:14" ht="114.75" customHeight="1">
      <c r="A427" s="354"/>
      <c r="B427" s="1449" t="s">
        <v>1926</v>
      </c>
      <c r="C427" s="1454"/>
      <c r="D427" s="1454"/>
      <c r="E427" s="1454"/>
      <c r="F427" s="1454"/>
      <c r="G427" s="1048"/>
      <c r="H427" s="1049"/>
      <c r="I427" s="1049"/>
      <c r="J427" s="575"/>
      <c r="K427" s="575"/>
      <c r="L427" s="575"/>
      <c r="M427" s="575"/>
      <c r="N427" s="575"/>
    </row>
    <row r="428" spans="1:14" ht="116.25" hidden="1" customHeight="1">
      <c r="A428" s="354"/>
      <c r="B428" s="1449"/>
      <c r="C428" s="1454"/>
      <c r="D428" s="1454"/>
      <c r="E428" s="1454"/>
      <c r="F428" s="1454"/>
      <c r="G428" s="1048"/>
      <c r="H428" s="1049"/>
      <c r="I428" s="1049"/>
      <c r="J428" s="575"/>
      <c r="K428" s="575"/>
      <c r="L428" s="575"/>
      <c r="M428" s="575"/>
      <c r="N428" s="575"/>
    </row>
    <row r="429" spans="1:14" ht="102" customHeight="1">
      <c r="A429" s="354"/>
      <c r="B429" s="1449" t="s">
        <v>1086</v>
      </c>
      <c r="C429" s="1454"/>
      <c r="D429" s="1454"/>
      <c r="E429" s="1454"/>
      <c r="F429" s="1454"/>
      <c r="G429" s="1048"/>
      <c r="H429" s="1049"/>
      <c r="I429" s="1049"/>
      <c r="J429" s="575"/>
      <c r="K429" s="575"/>
      <c r="L429" s="575"/>
      <c r="M429" s="575"/>
      <c r="N429" s="575"/>
    </row>
    <row r="430" spans="1:14" ht="126.75" customHeight="1">
      <c r="A430" s="354"/>
      <c r="B430" s="1449" t="s">
        <v>1848</v>
      </c>
      <c r="C430" s="1454"/>
      <c r="D430" s="1454"/>
      <c r="E430" s="1454"/>
      <c r="F430" s="1454"/>
      <c r="G430" s="1050"/>
      <c r="H430" s="1049"/>
      <c r="I430" s="1049"/>
      <c r="J430" s="575"/>
      <c r="K430" s="575"/>
      <c r="L430" s="575"/>
      <c r="M430" s="575"/>
      <c r="N430" s="575"/>
    </row>
    <row r="431" spans="1:14" ht="219" customHeight="1">
      <c r="A431" s="354"/>
      <c r="B431" s="1449" t="s">
        <v>1087</v>
      </c>
      <c r="C431" s="1454"/>
      <c r="D431" s="1454"/>
      <c r="E431" s="1454"/>
      <c r="F431" s="1454"/>
      <c r="G431" s="1048"/>
      <c r="H431" s="1049"/>
      <c r="I431" s="1049"/>
      <c r="J431" s="575"/>
      <c r="K431" s="575"/>
      <c r="L431" s="575"/>
      <c r="M431" s="575"/>
      <c r="N431" s="575"/>
    </row>
    <row r="432" spans="1:14" ht="171" customHeight="1">
      <c r="A432" s="354"/>
      <c r="B432" s="1449" t="s">
        <v>1088</v>
      </c>
      <c r="C432" s="1454"/>
      <c r="D432" s="1454"/>
      <c r="E432" s="1454"/>
      <c r="F432" s="1454"/>
      <c r="G432" s="1048"/>
      <c r="H432" s="1049"/>
      <c r="I432" s="1049"/>
      <c r="J432" s="575"/>
      <c r="K432" s="575"/>
      <c r="L432" s="575"/>
      <c r="M432" s="575"/>
      <c r="N432" s="575"/>
    </row>
    <row r="433" spans="1:14" ht="357" customHeight="1">
      <c r="A433" s="354"/>
      <c r="B433" s="1449" t="s">
        <v>3888</v>
      </c>
      <c r="C433" s="1454"/>
      <c r="D433" s="1454"/>
      <c r="E433" s="1454"/>
      <c r="F433" s="1454"/>
      <c r="G433" s="1048"/>
      <c r="H433" s="1049"/>
      <c r="I433" s="1049"/>
      <c r="J433" s="575"/>
      <c r="K433" s="575"/>
      <c r="L433" s="575"/>
      <c r="M433" s="575"/>
      <c r="N433" s="575"/>
    </row>
    <row r="434" spans="1:14" ht="138" customHeight="1">
      <c r="A434" s="354"/>
      <c r="B434" s="1449" t="s">
        <v>1089</v>
      </c>
      <c r="C434" s="1454"/>
      <c r="D434" s="1454"/>
      <c r="E434" s="1454"/>
      <c r="F434" s="1454"/>
      <c r="G434" s="1048"/>
      <c r="H434" s="1049"/>
      <c r="I434" s="1049"/>
      <c r="J434" s="575"/>
      <c r="K434" s="575"/>
      <c r="L434" s="575"/>
      <c r="M434" s="575"/>
      <c r="N434" s="575"/>
    </row>
    <row r="435" spans="1:14" ht="75.75" customHeight="1">
      <c r="A435" s="354"/>
      <c r="B435" s="1449" t="s">
        <v>3889</v>
      </c>
      <c r="C435" s="1454"/>
      <c r="D435" s="1454"/>
      <c r="E435" s="1454"/>
      <c r="F435" s="1454"/>
      <c r="G435" s="1048"/>
      <c r="H435" s="1049"/>
      <c r="I435" s="1049"/>
      <c r="J435" s="575"/>
      <c r="K435" s="575"/>
      <c r="L435" s="575"/>
      <c r="M435" s="575"/>
      <c r="N435" s="575"/>
    </row>
    <row r="436" spans="1:14">
      <c r="A436" s="354"/>
      <c r="B436" s="549"/>
      <c r="C436" s="548"/>
      <c r="D436" s="548"/>
      <c r="E436" s="548"/>
      <c r="F436" s="548"/>
      <c r="G436" s="1048"/>
      <c r="H436" s="1049"/>
      <c r="I436" s="1049"/>
      <c r="J436" s="575"/>
      <c r="K436" s="575"/>
      <c r="L436" s="575"/>
      <c r="M436" s="575"/>
      <c r="N436" s="575"/>
    </row>
    <row r="437" spans="1:14" ht="13.8">
      <c r="A437" s="354"/>
      <c r="B437" s="556"/>
      <c r="C437" s="557"/>
      <c r="D437" s="557"/>
      <c r="E437" s="557"/>
      <c r="F437" s="557"/>
    </row>
    <row r="438" spans="1:14">
      <c r="A438" s="354"/>
      <c r="B438" s="1505" t="s">
        <v>732</v>
      </c>
      <c r="C438" s="1506"/>
      <c r="D438" s="1506"/>
      <c r="E438" s="1506"/>
      <c r="F438" s="1507"/>
      <c r="G438" s="1048"/>
    </row>
    <row r="439" spans="1:14" ht="15.6">
      <c r="A439" s="354"/>
      <c r="B439" s="384"/>
      <c r="C439" s="384"/>
      <c r="D439" s="384"/>
      <c r="E439" s="384"/>
      <c r="F439" s="385"/>
      <c r="G439" s="1048"/>
    </row>
    <row r="440" spans="1:14">
      <c r="A440" s="354"/>
      <c r="B440" s="1464" t="s">
        <v>733</v>
      </c>
      <c r="C440" s="1464"/>
      <c r="D440" s="1464"/>
      <c r="E440" s="1464"/>
      <c r="F440" s="1464"/>
      <c r="G440" s="1048"/>
    </row>
    <row r="441" spans="1:14">
      <c r="A441" s="354"/>
      <c r="B441" s="548"/>
      <c r="C441" s="548"/>
      <c r="D441" s="369"/>
      <c r="E441" s="369"/>
      <c r="F441" s="370"/>
      <c r="G441" s="1048"/>
    </row>
    <row r="442" spans="1:14">
      <c r="A442" s="354"/>
      <c r="B442" s="547" t="s">
        <v>734</v>
      </c>
      <c r="C442" s="547"/>
      <c r="D442" s="369"/>
      <c r="E442" s="369"/>
      <c r="F442" s="370"/>
      <c r="G442" s="1048"/>
    </row>
    <row r="443" spans="1:14" ht="24" customHeight="1">
      <c r="A443" s="354"/>
      <c r="B443" s="1454" t="s">
        <v>1849</v>
      </c>
      <c r="C443" s="1454"/>
      <c r="D443" s="1454"/>
      <c r="E443" s="1454"/>
      <c r="F443" s="1454"/>
      <c r="G443" s="1050"/>
    </row>
    <row r="444" spans="1:14">
      <c r="A444" s="354"/>
      <c r="B444" s="548" t="s">
        <v>735</v>
      </c>
      <c r="C444" s="548"/>
      <c r="D444" s="369"/>
      <c r="E444" s="369"/>
      <c r="F444" s="370"/>
      <c r="G444" s="1048"/>
    </row>
    <row r="445" spans="1:14">
      <c r="A445" s="354"/>
      <c r="B445" s="548" t="s">
        <v>736</v>
      </c>
      <c r="C445" s="548"/>
      <c r="D445" s="369"/>
      <c r="E445" s="369"/>
      <c r="F445" s="370"/>
      <c r="G445" s="1048"/>
    </row>
    <row r="446" spans="1:14">
      <c r="A446" s="354"/>
      <c r="B446" s="548" t="s">
        <v>737</v>
      </c>
      <c r="C446" s="548"/>
      <c r="D446" s="369"/>
      <c r="E446" s="369"/>
      <c r="F446" s="370"/>
      <c r="G446" s="1048"/>
    </row>
    <row r="447" spans="1:14">
      <c r="A447" s="354"/>
      <c r="B447" s="548" t="s">
        <v>738</v>
      </c>
      <c r="C447" s="548"/>
      <c r="D447" s="369"/>
      <c r="E447" s="369"/>
      <c r="F447" s="370"/>
      <c r="G447" s="1048"/>
    </row>
    <row r="448" spans="1:14">
      <c r="A448" s="354"/>
      <c r="B448" s="548"/>
      <c r="C448" s="548"/>
      <c r="D448" s="369"/>
      <c r="E448" s="369"/>
      <c r="F448" s="370"/>
      <c r="G448" s="1048"/>
    </row>
    <row r="449" spans="1:7">
      <c r="A449" s="354"/>
      <c r="B449" s="547" t="s">
        <v>739</v>
      </c>
      <c r="C449" s="547"/>
      <c r="D449" s="369"/>
      <c r="E449" s="369"/>
      <c r="F449" s="370"/>
      <c r="G449" s="1048"/>
    </row>
    <row r="450" spans="1:7" ht="27" customHeight="1">
      <c r="A450" s="354"/>
      <c r="B450" s="1454" t="s">
        <v>1817</v>
      </c>
      <c r="C450" s="1454"/>
      <c r="D450" s="1454"/>
      <c r="E450" s="1454"/>
      <c r="F450" s="1454"/>
      <c r="G450" s="1050"/>
    </row>
    <row r="451" spans="1:7">
      <c r="A451" s="354"/>
      <c r="B451" s="548"/>
      <c r="C451" s="548"/>
      <c r="D451" s="369"/>
      <c r="E451" s="369"/>
      <c r="F451" s="370"/>
      <c r="G451" s="1048"/>
    </row>
    <row r="452" spans="1:7">
      <c r="A452" s="354"/>
      <c r="B452" s="1464" t="s">
        <v>740</v>
      </c>
      <c r="C452" s="1464"/>
      <c r="D452" s="1464"/>
      <c r="E452" s="1464"/>
      <c r="F452" s="1464"/>
      <c r="G452" s="1048"/>
    </row>
    <row r="453" spans="1:7">
      <c r="A453" s="354"/>
      <c r="B453" s="1454" t="s">
        <v>741</v>
      </c>
      <c r="C453" s="1454"/>
      <c r="D453" s="1454"/>
      <c r="E453" s="1454"/>
      <c r="F453" s="1454"/>
      <c r="G453" s="1048"/>
    </row>
    <row r="454" spans="1:7">
      <c r="A454" s="354"/>
      <c r="B454" s="1454" t="s">
        <v>985</v>
      </c>
      <c r="C454" s="1454"/>
      <c r="D454" s="1454"/>
      <c r="E454" s="1454"/>
      <c r="F454" s="1454"/>
      <c r="G454" s="1048"/>
    </row>
    <row r="455" spans="1:7">
      <c r="A455" s="354"/>
      <c r="B455" s="1454" t="s">
        <v>954</v>
      </c>
      <c r="C455" s="1454"/>
      <c r="D455" s="1454"/>
      <c r="E455" s="1454"/>
      <c r="F455" s="1454"/>
      <c r="G455" s="1048"/>
    </row>
    <row r="456" spans="1:7">
      <c r="A456" s="354"/>
      <c r="B456" s="1454" t="s">
        <v>955</v>
      </c>
      <c r="C456" s="1454"/>
      <c r="D456" s="1454"/>
      <c r="E456" s="1454"/>
      <c r="F456" s="1454"/>
      <c r="G456" s="1048"/>
    </row>
    <row r="457" spans="1:7" ht="26.25" customHeight="1">
      <c r="A457" s="354"/>
      <c r="B457" s="1454" t="s">
        <v>742</v>
      </c>
      <c r="C457" s="1454"/>
      <c r="D457" s="1454"/>
      <c r="E457" s="1454"/>
      <c r="F457" s="1454"/>
      <c r="G457" s="1048"/>
    </row>
    <row r="458" spans="1:7" ht="27" customHeight="1">
      <c r="A458" s="354"/>
      <c r="B458" s="1454" t="s">
        <v>956</v>
      </c>
      <c r="C458" s="1454"/>
      <c r="D458" s="1454"/>
      <c r="E458" s="1454"/>
      <c r="F458" s="1454"/>
      <c r="G458" s="1048"/>
    </row>
    <row r="459" spans="1:7">
      <c r="A459" s="354"/>
      <c r="B459" s="548"/>
      <c r="C459" s="548"/>
      <c r="D459" s="369"/>
      <c r="E459" s="369"/>
      <c r="F459" s="370"/>
      <c r="G459" s="1048"/>
    </row>
    <row r="460" spans="1:7">
      <c r="A460" s="354"/>
      <c r="B460" s="1464" t="s">
        <v>743</v>
      </c>
      <c r="C460" s="1464"/>
      <c r="D460" s="1464"/>
      <c r="E460" s="1464"/>
      <c r="F460" s="1464"/>
      <c r="G460" s="1048"/>
    </row>
    <row r="461" spans="1:7">
      <c r="A461" s="354"/>
      <c r="B461" s="1454" t="s">
        <v>744</v>
      </c>
      <c r="C461" s="1454"/>
      <c r="D461" s="1454"/>
      <c r="E461" s="1454"/>
      <c r="F461" s="1454"/>
      <c r="G461" s="1048"/>
    </row>
    <row r="462" spans="1:7">
      <c r="A462" s="354"/>
      <c r="B462" s="1454" t="s">
        <v>745</v>
      </c>
      <c r="C462" s="1454"/>
      <c r="D462" s="1454"/>
      <c r="E462" s="1454"/>
      <c r="F462" s="1454"/>
      <c r="G462" s="1048"/>
    </row>
    <row r="463" spans="1:7">
      <c r="A463" s="354"/>
      <c r="B463" s="1454" t="s">
        <v>957</v>
      </c>
      <c r="C463" s="1454"/>
      <c r="D463" s="1454"/>
      <c r="E463" s="1454"/>
      <c r="F463" s="1454"/>
      <c r="G463" s="1048"/>
    </row>
    <row r="464" spans="1:7">
      <c r="A464" s="354"/>
      <c r="B464" s="1454" t="s">
        <v>746</v>
      </c>
      <c r="C464" s="1454"/>
      <c r="D464" s="1454"/>
      <c r="E464" s="1454"/>
      <c r="F464" s="1454"/>
      <c r="G464" s="1048"/>
    </row>
    <row r="465" spans="1:7">
      <c r="A465" s="354"/>
      <c r="B465" s="1454" t="s">
        <v>747</v>
      </c>
      <c r="C465" s="1454"/>
      <c r="D465" s="1454"/>
      <c r="E465" s="1454"/>
      <c r="F465" s="1454"/>
      <c r="G465" s="1048"/>
    </row>
    <row r="466" spans="1:7">
      <c r="A466" s="354"/>
      <c r="B466" s="548"/>
      <c r="C466" s="548"/>
      <c r="D466" s="548"/>
      <c r="E466" s="548"/>
      <c r="F466" s="368"/>
      <c r="G466" s="1048"/>
    </row>
    <row r="467" spans="1:7">
      <c r="A467" s="354"/>
      <c r="B467" s="1454" t="s">
        <v>748</v>
      </c>
      <c r="C467" s="1454"/>
      <c r="D467" s="1454"/>
      <c r="E467" s="1454"/>
      <c r="F467" s="1454"/>
      <c r="G467" s="1048"/>
    </row>
    <row r="468" spans="1:7">
      <c r="A468" s="354"/>
      <c r="B468" s="1454" t="s">
        <v>749</v>
      </c>
      <c r="C468" s="1454"/>
      <c r="D468" s="1454"/>
      <c r="E468" s="1454"/>
      <c r="F468" s="1454"/>
      <c r="G468" s="1048"/>
    </row>
    <row r="469" spans="1:7">
      <c r="A469" s="354"/>
      <c r="B469" s="1454" t="s">
        <v>750</v>
      </c>
      <c r="C469" s="1454"/>
      <c r="D469" s="1454"/>
      <c r="E469" s="1454"/>
      <c r="F469" s="1454"/>
      <c r="G469" s="1048"/>
    </row>
    <row r="470" spans="1:7">
      <c r="A470" s="354"/>
      <c r="B470" s="1454" t="s">
        <v>751</v>
      </c>
      <c r="C470" s="1454"/>
      <c r="D470" s="1454"/>
      <c r="E470" s="1454"/>
      <c r="F470" s="1454"/>
      <c r="G470" s="1048"/>
    </row>
    <row r="471" spans="1:7">
      <c r="A471" s="354"/>
      <c r="B471" s="548"/>
      <c r="C471" s="548"/>
      <c r="D471" s="369"/>
      <c r="E471" s="369"/>
      <c r="F471" s="370"/>
      <c r="G471" s="1048"/>
    </row>
    <row r="472" spans="1:7" ht="50.25" customHeight="1">
      <c r="A472" s="354"/>
      <c r="B472" s="1454" t="s">
        <v>1850</v>
      </c>
      <c r="C472" s="1454"/>
      <c r="D472" s="1454"/>
      <c r="E472" s="1454"/>
      <c r="F472" s="1454"/>
      <c r="G472" s="1050"/>
    </row>
    <row r="473" spans="1:7" ht="51" customHeight="1">
      <c r="A473" s="354"/>
      <c r="B473" s="1454" t="s">
        <v>752</v>
      </c>
      <c r="C473" s="1454"/>
      <c r="D473" s="1454"/>
      <c r="E473" s="1454"/>
      <c r="F473" s="1454"/>
      <c r="G473" s="1048"/>
    </row>
    <row r="474" spans="1:7">
      <c r="A474" s="354"/>
      <c r="B474" s="363"/>
      <c r="C474" s="363"/>
      <c r="D474" s="366"/>
      <c r="E474" s="366"/>
      <c r="F474" s="367"/>
      <c r="G474" s="1048"/>
    </row>
    <row r="475" spans="1:7">
      <c r="A475" s="354"/>
      <c r="B475" s="561" t="s">
        <v>753</v>
      </c>
      <c r="C475" s="561"/>
      <c r="D475" s="366"/>
      <c r="E475" s="366"/>
      <c r="F475" s="367"/>
      <c r="G475" s="1048"/>
    </row>
    <row r="476" spans="1:7">
      <c r="A476" s="354"/>
      <c r="B476" s="363" t="s">
        <v>754</v>
      </c>
      <c r="C476" s="363"/>
      <c r="D476" s="366"/>
      <c r="E476" s="366"/>
      <c r="F476" s="367"/>
      <c r="G476" s="1048"/>
    </row>
    <row r="477" spans="1:7">
      <c r="A477" s="354"/>
      <c r="B477" s="383" t="s">
        <v>755</v>
      </c>
      <c r="C477" s="383"/>
      <c r="D477" s="366"/>
      <c r="E477" s="366"/>
      <c r="F477" s="367"/>
      <c r="G477" s="1048"/>
    </row>
    <row r="478" spans="1:7">
      <c r="A478" s="354"/>
      <c r="B478" s="1508" t="s">
        <v>921</v>
      </c>
      <c r="C478" s="1509"/>
      <c r="D478" s="1509"/>
      <c r="E478" s="1509"/>
      <c r="F478" s="1509"/>
      <c r="G478" s="1048"/>
    </row>
    <row r="479" spans="1:7">
      <c r="A479" s="354"/>
      <c r="B479" s="554" t="s">
        <v>756</v>
      </c>
      <c r="C479" s="554"/>
      <c r="D479" s="366"/>
      <c r="E479" s="366"/>
      <c r="F479" s="367"/>
      <c r="G479" s="1048"/>
    </row>
    <row r="480" spans="1:7">
      <c r="A480" s="354"/>
      <c r="B480" s="383" t="s">
        <v>757</v>
      </c>
      <c r="C480" s="383"/>
      <c r="D480" s="366"/>
      <c r="E480" s="366"/>
      <c r="F480" s="367"/>
      <c r="G480" s="1048"/>
    </row>
    <row r="481" spans="1:7">
      <c r="A481" s="354"/>
      <c r="B481" s="383" t="s">
        <v>758</v>
      </c>
      <c r="C481" s="383"/>
      <c r="D481" s="366"/>
      <c r="E481" s="366"/>
      <c r="F481" s="367"/>
      <c r="G481" s="1048"/>
    </row>
    <row r="482" spans="1:7">
      <c r="A482" s="354"/>
      <c r="B482" s="363"/>
      <c r="C482" s="363"/>
      <c r="D482" s="366"/>
      <c r="E482" s="366"/>
      <c r="F482" s="367"/>
      <c r="G482" s="1048"/>
    </row>
    <row r="483" spans="1:7">
      <c r="A483" s="354"/>
      <c r="B483" s="561" t="s">
        <v>759</v>
      </c>
      <c r="C483" s="561"/>
      <c r="D483" s="366"/>
      <c r="E483" s="366"/>
      <c r="F483" s="367"/>
      <c r="G483" s="1048"/>
    </row>
    <row r="484" spans="1:7">
      <c r="A484" s="354"/>
      <c r="B484" s="1454" t="s">
        <v>760</v>
      </c>
      <c r="C484" s="1454"/>
      <c r="D484" s="1454"/>
      <c r="E484" s="1454"/>
      <c r="F484" s="1454"/>
      <c r="G484" s="1048"/>
    </row>
    <row r="485" spans="1:7">
      <c r="A485" s="354"/>
      <c r="B485" s="1454" t="s">
        <v>761</v>
      </c>
      <c r="C485" s="1454"/>
      <c r="D485" s="1454"/>
      <c r="E485" s="1454"/>
      <c r="F485" s="1454"/>
      <c r="G485" s="1048"/>
    </row>
    <row r="486" spans="1:7">
      <c r="A486" s="354"/>
      <c r="B486" s="548" t="s">
        <v>762</v>
      </c>
      <c r="C486" s="548"/>
      <c r="D486" s="369"/>
      <c r="E486" s="369"/>
      <c r="F486" s="370"/>
      <c r="G486" s="1048"/>
    </row>
    <row r="487" spans="1:7">
      <c r="A487" s="354"/>
      <c r="B487" s="1454" t="s">
        <v>987</v>
      </c>
      <c r="C487" s="1454"/>
      <c r="D487" s="1454"/>
      <c r="E487" s="1454"/>
      <c r="F487" s="1454"/>
      <c r="G487" s="1048"/>
    </row>
    <row r="488" spans="1:7">
      <c r="A488" s="354"/>
      <c r="B488" s="1454" t="s">
        <v>986</v>
      </c>
      <c r="C488" s="1454"/>
      <c r="D488" s="1454"/>
      <c r="E488" s="1454"/>
      <c r="F488" s="1454"/>
      <c r="G488" s="1048"/>
    </row>
    <row r="489" spans="1:7">
      <c r="A489" s="354"/>
      <c r="B489" s="548"/>
      <c r="C489" s="548"/>
      <c r="D489" s="369"/>
      <c r="E489" s="369"/>
      <c r="F489" s="370"/>
      <c r="G489" s="1048"/>
    </row>
    <row r="490" spans="1:7">
      <c r="A490" s="354"/>
      <c r="B490" s="547" t="s">
        <v>763</v>
      </c>
      <c r="C490" s="547"/>
      <c r="D490" s="369"/>
      <c r="E490" s="369"/>
      <c r="F490" s="370"/>
      <c r="G490" s="1048"/>
    </row>
    <row r="491" spans="1:7" ht="26.25" customHeight="1">
      <c r="A491" s="354"/>
      <c r="B491" s="1454" t="s">
        <v>988</v>
      </c>
      <c r="C491" s="1454"/>
      <c r="D491" s="1454"/>
      <c r="E491" s="1454"/>
      <c r="F491" s="1454"/>
      <c r="G491" s="1048"/>
    </row>
    <row r="492" spans="1:7">
      <c r="A492" s="354"/>
      <c r="B492" s="366"/>
      <c r="C492" s="366"/>
      <c r="D492" s="366"/>
      <c r="E492" s="366"/>
      <c r="F492" s="367"/>
      <c r="G492" s="1048"/>
    </row>
    <row r="493" spans="1:7">
      <c r="A493" s="354"/>
      <c r="B493" s="379" t="s">
        <v>334</v>
      </c>
      <c r="C493" s="380"/>
      <c r="D493" s="386"/>
      <c r="E493" s="386"/>
      <c r="F493" s="374"/>
      <c r="G493" s="1048"/>
    </row>
    <row r="494" spans="1:7" ht="13.8">
      <c r="A494" s="354"/>
      <c r="B494" s="383"/>
      <c r="C494" s="383"/>
      <c r="D494" s="361"/>
      <c r="E494" s="361"/>
      <c r="F494" s="375"/>
      <c r="G494" s="1048"/>
    </row>
    <row r="495" spans="1:7">
      <c r="A495" s="354"/>
      <c r="B495" s="1454" t="s">
        <v>1819</v>
      </c>
      <c r="C495" s="1454"/>
      <c r="D495" s="1454"/>
      <c r="E495" s="1454"/>
      <c r="F495" s="1454"/>
      <c r="G495" s="1050"/>
    </row>
    <row r="496" spans="1:7" ht="51" customHeight="1">
      <c r="A496" s="354"/>
      <c r="B496" s="1454" t="s">
        <v>764</v>
      </c>
      <c r="C496" s="1454"/>
      <c r="D496" s="1454"/>
      <c r="E496" s="1454"/>
      <c r="F496" s="1454"/>
      <c r="G496" s="1050"/>
    </row>
    <row r="497" spans="1:7">
      <c r="A497" s="354"/>
      <c r="B497" s="387"/>
      <c r="C497" s="387"/>
      <c r="D497" s="388"/>
      <c r="E497" s="388"/>
      <c r="F497" s="375"/>
      <c r="G497" s="1050"/>
    </row>
    <row r="498" spans="1:7">
      <c r="A498" s="354"/>
      <c r="B498" s="379" t="s">
        <v>765</v>
      </c>
      <c r="C498" s="380"/>
      <c r="D498" s="389"/>
      <c r="E498" s="389"/>
      <c r="F498" s="390"/>
      <c r="G498" s="1050"/>
    </row>
    <row r="499" spans="1:7">
      <c r="A499" s="354"/>
      <c r="B499" s="363"/>
      <c r="C499" s="363"/>
      <c r="D499" s="388"/>
      <c r="E499" s="388"/>
      <c r="F499" s="375"/>
      <c r="G499" s="1050"/>
    </row>
    <row r="500" spans="1:7" ht="36.75" customHeight="1">
      <c r="A500" s="354"/>
      <c r="B500" s="1454" t="s">
        <v>766</v>
      </c>
      <c r="C500" s="1454"/>
      <c r="D500" s="1454"/>
      <c r="E500" s="1454"/>
      <c r="F500" s="1454"/>
      <c r="G500" s="1050"/>
    </row>
    <row r="501" spans="1:7">
      <c r="A501" s="354"/>
      <c r="B501" s="1454" t="s">
        <v>767</v>
      </c>
      <c r="C501" s="1454"/>
      <c r="D501" s="1454"/>
      <c r="E501" s="1454"/>
      <c r="F501" s="1454"/>
      <c r="G501" s="1050"/>
    </row>
    <row r="502" spans="1:7" ht="38.25" customHeight="1">
      <c r="A502" s="354"/>
      <c r="B502" s="1454" t="s">
        <v>958</v>
      </c>
      <c r="C502" s="1454"/>
      <c r="D502" s="1454"/>
      <c r="E502" s="1454"/>
      <c r="F502" s="1454"/>
      <c r="G502" s="1050"/>
    </row>
    <row r="503" spans="1:7">
      <c r="A503" s="354"/>
      <c r="B503" s="1454" t="s">
        <v>1818</v>
      </c>
      <c r="C503" s="1454"/>
      <c r="D503" s="1454"/>
      <c r="E503" s="1454"/>
      <c r="F503" s="1454"/>
      <c r="G503" s="1050"/>
    </row>
    <row r="504" spans="1:7">
      <c r="A504" s="354"/>
      <c r="B504" s="1454" t="s">
        <v>768</v>
      </c>
      <c r="C504" s="1454"/>
      <c r="D504" s="1454"/>
      <c r="E504" s="1454"/>
      <c r="F504" s="1454"/>
      <c r="G504" s="1050"/>
    </row>
    <row r="505" spans="1:7">
      <c r="A505" s="354"/>
      <c r="B505" s="1454" t="s">
        <v>769</v>
      </c>
      <c r="C505" s="1454"/>
      <c r="D505" s="1454"/>
      <c r="E505" s="1454"/>
      <c r="F505" s="1454"/>
      <c r="G505" s="1050"/>
    </row>
    <row r="506" spans="1:7">
      <c r="A506" s="354"/>
      <c r="B506" s="1454" t="s">
        <v>770</v>
      </c>
      <c r="C506" s="1454"/>
      <c r="D506" s="1454"/>
      <c r="E506" s="1454"/>
      <c r="F506" s="1454"/>
      <c r="G506" s="1050"/>
    </row>
    <row r="507" spans="1:7" ht="26.25" customHeight="1">
      <c r="A507" s="354"/>
      <c r="B507" s="1454" t="s">
        <v>771</v>
      </c>
      <c r="C507" s="1454"/>
      <c r="D507" s="1454"/>
      <c r="E507" s="1454"/>
      <c r="F507" s="1454"/>
      <c r="G507" s="1050"/>
    </row>
    <row r="508" spans="1:7" ht="25.5" customHeight="1">
      <c r="A508" s="354"/>
      <c r="B508" s="1454" t="s">
        <v>772</v>
      </c>
      <c r="C508" s="1454"/>
      <c r="D508" s="1454"/>
      <c r="E508" s="1454"/>
      <c r="F508" s="1454"/>
      <c r="G508" s="1050"/>
    </row>
    <row r="509" spans="1:7" ht="26.25" customHeight="1">
      <c r="A509" s="354"/>
      <c r="B509" s="1454" t="s">
        <v>773</v>
      </c>
      <c r="C509" s="1454"/>
      <c r="D509" s="1454"/>
      <c r="E509" s="1454"/>
      <c r="F509" s="1454"/>
      <c r="G509" s="1050"/>
    </row>
    <row r="510" spans="1:7" ht="38.25" customHeight="1">
      <c r="A510" s="354"/>
      <c r="B510" s="1454" t="s">
        <v>1820</v>
      </c>
      <c r="C510" s="1454"/>
      <c r="D510" s="1454"/>
      <c r="E510" s="1454"/>
      <c r="F510" s="1454"/>
      <c r="G510" s="1050"/>
    </row>
    <row r="511" spans="1:7" ht="39" customHeight="1">
      <c r="A511" s="354"/>
      <c r="B511" s="1454" t="s">
        <v>774</v>
      </c>
      <c r="C511" s="1454"/>
      <c r="D511" s="1454"/>
      <c r="E511" s="1454"/>
      <c r="F511" s="1454"/>
      <c r="G511" s="1050"/>
    </row>
    <row r="512" spans="1:7" ht="27" customHeight="1">
      <c r="A512" s="354"/>
      <c r="B512" s="1454" t="s">
        <v>1821</v>
      </c>
      <c r="C512" s="1454"/>
      <c r="D512" s="1454"/>
      <c r="E512" s="1454"/>
      <c r="F512" s="1454"/>
      <c r="G512" s="1050"/>
    </row>
    <row r="513" spans="1:7">
      <c r="A513" s="354"/>
      <c r="B513" s="548" t="s">
        <v>12</v>
      </c>
      <c r="C513" s="548"/>
      <c r="D513" s="370"/>
      <c r="E513" s="370"/>
      <c r="F513" s="370"/>
      <c r="G513" s="1048"/>
    </row>
    <row r="514" spans="1:7">
      <c r="A514" s="354"/>
      <c r="B514" s="1457" t="s">
        <v>775</v>
      </c>
      <c r="C514" s="1457"/>
      <c r="D514" s="1457"/>
      <c r="E514" s="1457"/>
      <c r="F514" s="1457"/>
      <c r="G514" s="1048"/>
    </row>
    <row r="515" spans="1:7">
      <c r="A515" s="354"/>
      <c r="B515" s="548" t="s">
        <v>776</v>
      </c>
      <c r="C515" s="548"/>
      <c r="D515" s="370"/>
      <c r="E515" s="370"/>
      <c r="F515" s="370"/>
      <c r="G515" s="1048"/>
    </row>
    <row r="516" spans="1:7">
      <c r="A516" s="354"/>
      <c r="B516" s="548" t="s">
        <v>777</v>
      </c>
      <c r="C516" s="548"/>
      <c r="D516" s="370"/>
      <c r="E516" s="370"/>
      <c r="F516" s="370"/>
      <c r="G516" s="1048"/>
    </row>
    <row r="517" spans="1:7">
      <c r="A517" s="354"/>
      <c r="B517" s="548" t="s">
        <v>778</v>
      </c>
      <c r="C517" s="548"/>
      <c r="D517" s="370"/>
      <c r="E517" s="370"/>
      <c r="F517" s="370"/>
      <c r="G517" s="1048"/>
    </row>
    <row r="518" spans="1:7">
      <c r="A518" s="354"/>
      <c r="B518" s="548" t="s">
        <v>779</v>
      </c>
      <c r="C518" s="548"/>
      <c r="D518" s="370"/>
      <c r="E518" s="370"/>
      <c r="F518" s="370"/>
      <c r="G518" s="1048"/>
    </row>
    <row r="519" spans="1:7">
      <c r="A519" s="354"/>
      <c r="B519" s="548" t="s">
        <v>780</v>
      </c>
      <c r="C519" s="548"/>
      <c r="D519" s="370"/>
      <c r="E519" s="370"/>
      <c r="F519" s="370"/>
      <c r="G519" s="1048"/>
    </row>
    <row r="520" spans="1:7">
      <c r="A520" s="354"/>
      <c r="B520" s="548" t="s">
        <v>1782</v>
      </c>
      <c r="C520" s="548"/>
      <c r="D520" s="370"/>
      <c r="E520" s="370"/>
      <c r="F520" s="370"/>
      <c r="G520" s="1048"/>
    </row>
    <row r="521" spans="1:7">
      <c r="A521" s="354"/>
      <c r="B521" s="1457" t="s">
        <v>781</v>
      </c>
      <c r="C521" s="1457"/>
      <c r="D521" s="1457"/>
      <c r="E521" s="1457"/>
      <c r="F521" s="1457"/>
      <c r="G521" s="1048"/>
    </row>
    <row r="522" spans="1:7">
      <c r="A522" s="354"/>
      <c r="B522" s="548" t="s">
        <v>1783</v>
      </c>
      <c r="C522" s="548"/>
      <c r="D522" s="370"/>
      <c r="E522" s="370"/>
      <c r="F522" s="370"/>
      <c r="G522" s="1048"/>
    </row>
    <row r="523" spans="1:7">
      <c r="A523" s="354"/>
      <c r="B523" s="548" t="s">
        <v>782</v>
      </c>
      <c r="C523" s="548"/>
      <c r="D523" s="370"/>
      <c r="E523" s="370"/>
      <c r="F523" s="370"/>
      <c r="G523" s="1048"/>
    </row>
    <row r="524" spans="1:7">
      <c r="A524" s="354"/>
      <c r="B524" s="548" t="s">
        <v>783</v>
      </c>
      <c r="C524" s="548"/>
      <c r="D524" s="370"/>
      <c r="E524" s="370"/>
      <c r="F524" s="370"/>
      <c r="G524" s="1048"/>
    </row>
    <row r="525" spans="1:7">
      <c r="A525" s="354"/>
      <c r="B525" s="1454" t="s">
        <v>784</v>
      </c>
      <c r="C525" s="1454"/>
      <c r="D525" s="1454"/>
      <c r="E525" s="1454"/>
      <c r="F525" s="1454"/>
      <c r="G525" s="1048"/>
    </row>
    <row r="526" spans="1:7">
      <c r="A526" s="354"/>
      <c r="B526" s="387"/>
      <c r="C526" s="387"/>
      <c r="D526" s="388"/>
      <c r="E526" s="388"/>
      <c r="F526" s="375"/>
      <c r="G526" s="1048"/>
    </row>
    <row r="527" spans="1:7">
      <c r="A527" s="354"/>
      <c r="B527" s="391" t="s">
        <v>785</v>
      </c>
      <c r="C527" s="392"/>
      <c r="D527" s="393"/>
      <c r="E527" s="393"/>
      <c r="F527" s="394"/>
      <c r="G527" s="1048"/>
    </row>
    <row r="528" spans="1:7">
      <c r="A528" s="354"/>
      <c r="B528" s="548"/>
      <c r="C528" s="548"/>
      <c r="D528" s="370"/>
      <c r="E528" s="370"/>
      <c r="F528" s="370"/>
      <c r="G528" s="1048"/>
    </row>
    <row r="529" spans="1:7" ht="25.5" customHeight="1">
      <c r="A529" s="354"/>
      <c r="B529" s="1454" t="s">
        <v>786</v>
      </c>
      <c r="C529" s="1454"/>
      <c r="D529" s="1454"/>
      <c r="E529" s="1454"/>
      <c r="F529" s="1454"/>
      <c r="G529" s="1048"/>
    </row>
    <row r="530" spans="1:7" ht="49.5" customHeight="1">
      <c r="A530" s="354"/>
      <c r="B530" s="1454" t="s">
        <v>787</v>
      </c>
      <c r="C530" s="1454"/>
      <c r="D530" s="1454"/>
      <c r="E530" s="1454"/>
      <c r="F530" s="1454"/>
      <c r="G530" s="1048"/>
    </row>
    <row r="531" spans="1:7" ht="39" customHeight="1">
      <c r="A531" s="354"/>
      <c r="B531" s="1454" t="s">
        <v>1793</v>
      </c>
      <c r="C531" s="1454"/>
      <c r="D531" s="1454"/>
      <c r="E531" s="1454"/>
      <c r="F531" s="1454"/>
      <c r="G531" s="1048"/>
    </row>
    <row r="532" spans="1:7" ht="49.5" customHeight="1">
      <c r="A532" s="354"/>
      <c r="B532" s="1454" t="s">
        <v>788</v>
      </c>
      <c r="C532" s="1454"/>
      <c r="D532" s="1454"/>
      <c r="E532" s="1454"/>
      <c r="F532" s="1454"/>
      <c r="G532" s="1048"/>
    </row>
    <row r="533" spans="1:7">
      <c r="A533" s="354"/>
      <c r="B533" s="548"/>
      <c r="C533" s="548"/>
      <c r="D533" s="370"/>
      <c r="E533" s="370"/>
      <c r="F533" s="370"/>
      <c r="G533" s="1048"/>
    </row>
    <row r="534" spans="1:7">
      <c r="A534" s="354"/>
      <c r="B534" s="547" t="s">
        <v>789</v>
      </c>
      <c r="C534" s="547"/>
      <c r="D534" s="370"/>
      <c r="E534" s="370"/>
      <c r="F534" s="370"/>
      <c r="G534" s="1048"/>
    </row>
    <row r="535" spans="1:7" ht="96.75" customHeight="1">
      <c r="A535" s="354"/>
      <c r="B535" s="1454" t="s">
        <v>989</v>
      </c>
      <c r="C535" s="1454"/>
      <c r="D535" s="1454"/>
      <c r="E535" s="1454"/>
      <c r="F535" s="1454"/>
      <c r="G535" s="1048"/>
    </row>
    <row r="536" spans="1:7" ht="63" customHeight="1">
      <c r="A536" s="354"/>
      <c r="B536" s="1454" t="s">
        <v>790</v>
      </c>
      <c r="C536" s="1454"/>
      <c r="D536" s="1454"/>
      <c r="E536" s="1454"/>
      <c r="F536" s="1454"/>
      <c r="G536" s="1048"/>
    </row>
    <row r="537" spans="1:7" ht="9" customHeight="1">
      <c r="A537" s="354"/>
      <c r="B537" s="548"/>
      <c r="C537" s="548"/>
      <c r="D537" s="370"/>
      <c r="E537" s="370"/>
      <c r="F537" s="370"/>
      <c r="G537" s="1048"/>
    </row>
    <row r="538" spans="1:7">
      <c r="A538" s="354"/>
      <c r="B538" s="547" t="s">
        <v>791</v>
      </c>
      <c r="C538" s="547"/>
      <c r="D538" s="370"/>
      <c r="E538" s="370"/>
      <c r="F538" s="370"/>
      <c r="G538" s="1048"/>
    </row>
    <row r="539" spans="1:7" ht="38.25" customHeight="1">
      <c r="A539" s="354"/>
      <c r="B539" s="1454" t="s">
        <v>923</v>
      </c>
      <c r="C539" s="1454"/>
      <c r="D539" s="1454"/>
      <c r="E539" s="1454"/>
      <c r="F539" s="1454"/>
      <c r="G539" s="1048"/>
    </row>
    <row r="540" spans="1:7" ht="50.25" customHeight="1">
      <c r="A540" s="354"/>
      <c r="B540" s="1454" t="s">
        <v>959</v>
      </c>
      <c r="C540" s="1454"/>
      <c r="D540" s="1454"/>
      <c r="E540" s="1454"/>
      <c r="F540" s="1454"/>
      <c r="G540" s="1048"/>
    </row>
    <row r="541" spans="1:7">
      <c r="A541" s="354"/>
      <c r="B541" s="1454" t="s">
        <v>792</v>
      </c>
      <c r="C541" s="1454"/>
      <c r="D541" s="1454"/>
      <c r="E541" s="1454"/>
      <c r="F541" s="1454"/>
      <c r="G541" s="1048"/>
    </row>
    <row r="542" spans="1:7" ht="87" customHeight="1">
      <c r="A542" s="354"/>
      <c r="B542" s="1454" t="s">
        <v>1778</v>
      </c>
      <c r="C542" s="1454"/>
      <c r="D542" s="1454"/>
      <c r="E542" s="1454"/>
      <c r="F542" s="1454"/>
      <c r="G542" s="1048"/>
    </row>
    <row r="543" spans="1:7" ht="8.25" customHeight="1">
      <c r="A543" s="354"/>
      <c r="B543" s="548"/>
      <c r="C543" s="548"/>
      <c r="D543" s="370"/>
      <c r="E543" s="370"/>
      <c r="F543" s="370"/>
      <c r="G543" s="1048"/>
    </row>
    <row r="544" spans="1:7" ht="13.8">
      <c r="A544" s="354"/>
      <c r="B544" s="547" t="s">
        <v>793</v>
      </c>
      <c r="C544" s="547"/>
      <c r="D544" s="370"/>
      <c r="E544" s="370"/>
      <c r="F544" s="370"/>
      <c r="G544" s="1048"/>
    </row>
    <row r="545" spans="1:7" ht="27" customHeight="1">
      <c r="A545" s="354"/>
      <c r="B545" s="1454" t="s">
        <v>1851</v>
      </c>
      <c r="C545" s="1454"/>
      <c r="D545" s="1454"/>
      <c r="E545" s="1454"/>
      <c r="F545" s="1454"/>
      <c r="G545" s="1050"/>
    </row>
    <row r="546" spans="1:7">
      <c r="A546" s="354"/>
      <c r="B546" s="547" t="s">
        <v>794</v>
      </c>
      <c r="C546" s="547"/>
      <c r="D546" s="370"/>
      <c r="E546" s="370"/>
      <c r="F546" s="370"/>
      <c r="G546" s="1048"/>
    </row>
    <row r="547" spans="1:7">
      <c r="A547" s="354"/>
      <c r="B547" s="1457" t="s">
        <v>795</v>
      </c>
      <c r="C547" s="1457"/>
      <c r="D547" s="1457"/>
      <c r="E547" s="1457"/>
      <c r="F547" s="1457"/>
      <c r="G547" s="1048"/>
    </row>
    <row r="548" spans="1:7">
      <c r="A548" s="354"/>
      <c r="B548" s="548" t="s">
        <v>796</v>
      </c>
      <c r="C548" s="548"/>
      <c r="D548" s="370"/>
      <c r="E548" s="370"/>
      <c r="F548" s="370"/>
      <c r="G548" s="1048"/>
    </row>
    <row r="549" spans="1:7">
      <c r="A549" s="354"/>
      <c r="B549" s="548" t="s">
        <v>652</v>
      </c>
      <c r="C549" s="548"/>
      <c r="D549" s="370"/>
      <c r="E549" s="370"/>
      <c r="F549" s="370"/>
      <c r="G549" s="1048"/>
    </row>
    <row r="550" spans="1:7">
      <c r="A550" s="354"/>
      <c r="B550" s="1454" t="s">
        <v>797</v>
      </c>
      <c r="C550" s="1454"/>
      <c r="D550" s="1454"/>
      <c r="E550" s="1454"/>
      <c r="F550" s="1454"/>
      <c r="G550" s="1048"/>
    </row>
    <row r="551" spans="1:7">
      <c r="A551" s="354"/>
      <c r="B551" s="1457" t="s">
        <v>798</v>
      </c>
      <c r="C551" s="1457"/>
      <c r="D551" s="1457"/>
      <c r="E551" s="1457"/>
      <c r="F551" s="1457"/>
      <c r="G551" s="1048"/>
    </row>
    <row r="552" spans="1:7">
      <c r="A552" s="354"/>
      <c r="B552" s="548" t="s">
        <v>799</v>
      </c>
      <c r="C552" s="548"/>
      <c r="D552" s="370"/>
      <c r="E552" s="370"/>
      <c r="F552" s="370"/>
      <c r="G552" s="1048"/>
    </row>
    <row r="553" spans="1:7">
      <c r="A553" s="354"/>
      <c r="B553" s="553" t="s">
        <v>800</v>
      </c>
      <c r="C553" s="553"/>
      <c r="D553" s="370"/>
      <c r="E553" s="370"/>
      <c r="F553" s="370"/>
      <c r="G553" s="1048"/>
    </row>
    <row r="554" spans="1:7" ht="26.25" customHeight="1">
      <c r="A554" s="354"/>
      <c r="B554" s="1449" t="s">
        <v>1852</v>
      </c>
      <c r="C554" s="1449"/>
      <c r="D554" s="1449"/>
      <c r="E554" s="1449"/>
      <c r="F554" s="1449"/>
      <c r="G554" s="1050"/>
    </row>
    <row r="555" spans="1:7">
      <c r="A555" s="354"/>
      <c r="B555" s="1449" t="s">
        <v>1794</v>
      </c>
      <c r="C555" s="1449"/>
      <c r="D555" s="1449"/>
      <c r="E555" s="1449"/>
      <c r="F555" s="1449"/>
      <c r="G555" s="1050"/>
    </row>
    <row r="556" spans="1:7">
      <c r="A556" s="354"/>
      <c r="B556" s="553" t="s">
        <v>801</v>
      </c>
      <c r="C556" s="549"/>
      <c r="D556" s="370"/>
      <c r="E556" s="370"/>
      <c r="F556" s="370"/>
      <c r="G556" s="1050"/>
    </row>
    <row r="557" spans="1:7">
      <c r="A557" s="354"/>
      <c r="B557" s="1449" t="s">
        <v>802</v>
      </c>
      <c r="C557" s="1449"/>
      <c r="D557" s="1449"/>
      <c r="E557" s="1449"/>
      <c r="F557" s="1449"/>
      <c r="G557" s="1050"/>
    </row>
    <row r="558" spans="1:7">
      <c r="A558" s="354"/>
      <c r="B558" s="549"/>
      <c r="C558" s="549"/>
      <c r="D558" s="370"/>
      <c r="E558" s="370"/>
      <c r="F558" s="370"/>
      <c r="G558" s="1050"/>
    </row>
    <row r="559" spans="1:7">
      <c r="A559" s="354"/>
      <c r="B559" s="553" t="s">
        <v>547</v>
      </c>
      <c r="C559" s="553"/>
      <c r="D559" s="370"/>
      <c r="E559" s="370"/>
      <c r="F559" s="370"/>
      <c r="G559" s="1050"/>
    </row>
    <row r="560" spans="1:7">
      <c r="A560" s="354"/>
      <c r="B560" s="1449" t="s">
        <v>803</v>
      </c>
      <c r="C560" s="1449"/>
      <c r="D560" s="1449"/>
      <c r="E560" s="1449"/>
      <c r="F560" s="1449"/>
      <c r="G560" s="1050"/>
    </row>
    <row r="561" spans="1:7" ht="27" customHeight="1">
      <c r="A561" s="354"/>
      <c r="B561" s="1449" t="s">
        <v>1795</v>
      </c>
      <c r="C561" s="1449"/>
      <c r="D561" s="1449"/>
      <c r="E561" s="1449"/>
      <c r="F561" s="1449"/>
      <c r="G561" s="1050"/>
    </row>
    <row r="562" spans="1:7">
      <c r="A562" s="354"/>
      <c r="B562" s="549"/>
      <c r="C562" s="549"/>
      <c r="D562" s="549"/>
      <c r="E562" s="549"/>
      <c r="F562" s="551"/>
      <c r="G562" s="1050"/>
    </row>
    <row r="563" spans="1:7">
      <c r="A563" s="354"/>
      <c r="B563" s="395" t="s">
        <v>553</v>
      </c>
      <c r="C563" s="396"/>
      <c r="D563" s="389"/>
      <c r="E563" s="389"/>
      <c r="F563" s="390"/>
      <c r="G563" s="1050"/>
    </row>
    <row r="564" spans="1:7">
      <c r="A564" s="354"/>
      <c r="B564" s="397"/>
      <c r="C564" s="397"/>
      <c r="D564" s="388"/>
      <c r="E564" s="388"/>
      <c r="F564" s="375"/>
      <c r="G564" s="1050"/>
    </row>
    <row r="565" spans="1:7" ht="24.75" customHeight="1">
      <c r="A565" s="354"/>
      <c r="B565" s="1454" t="s">
        <v>1857</v>
      </c>
      <c r="C565" s="1454"/>
      <c r="D565" s="1454"/>
      <c r="E565" s="1454"/>
      <c r="F565" s="1454"/>
      <c r="G565" s="1050"/>
    </row>
    <row r="566" spans="1:7" ht="27.75" customHeight="1">
      <c r="A566" s="354"/>
      <c r="B566" s="1458" t="s">
        <v>4048</v>
      </c>
      <c r="C566" s="1459"/>
      <c r="D566" s="1459"/>
      <c r="E566" s="1459"/>
      <c r="F566" s="1459"/>
      <c r="G566" s="1051"/>
    </row>
    <row r="567" spans="1:7">
      <c r="A567" s="354"/>
      <c r="B567" s="1454" t="s">
        <v>804</v>
      </c>
      <c r="C567" s="1454"/>
      <c r="D567" s="1454"/>
      <c r="E567" s="1454"/>
      <c r="F567" s="1454"/>
      <c r="G567" s="1048"/>
    </row>
    <row r="568" spans="1:7">
      <c r="A568" s="354"/>
      <c r="B568" s="1454" t="s">
        <v>805</v>
      </c>
      <c r="C568" s="1454"/>
      <c r="D568" s="1454"/>
      <c r="E568" s="1454"/>
      <c r="F568" s="1454"/>
      <c r="G568" s="1048"/>
    </row>
    <row r="569" spans="1:7">
      <c r="A569" s="354"/>
      <c r="B569" s="1454" t="s">
        <v>806</v>
      </c>
      <c r="C569" s="1454"/>
      <c r="D569" s="1454"/>
      <c r="E569" s="1454"/>
      <c r="F569" s="1454"/>
      <c r="G569" s="1048"/>
    </row>
    <row r="570" spans="1:7" ht="25.5" customHeight="1">
      <c r="A570" s="354"/>
      <c r="B570" s="1454" t="s">
        <v>807</v>
      </c>
      <c r="C570" s="1454"/>
      <c r="D570" s="1454"/>
      <c r="E570" s="1454"/>
      <c r="F570" s="1454"/>
      <c r="G570" s="1048"/>
    </row>
    <row r="571" spans="1:7" ht="37.5" customHeight="1">
      <c r="A571" s="354"/>
      <c r="B571" s="1454" t="s">
        <v>808</v>
      </c>
      <c r="C571" s="1454"/>
      <c r="D571" s="1454"/>
      <c r="E571" s="1454"/>
      <c r="F571" s="1454"/>
      <c r="G571" s="1048"/>
    </row>
    <row r="572" spans="1:7">
      <c r="A572" s="354"/>
      <c r="B572" s="1454" t="s">
        <v>809</v>
      </c>
      <c r="C572" s="1454"/>
      <c r="D572" s="1454"/>
      <c r="E572" s="1454"/>
      <c r="F572" s="1454"/>
      <c r="G572" s="1048"/>
    </row>
    <row r="573" spans="1:7" ht="26.25" customHeight="1">
      <c r="A573" s="354"/>
      <c r="B573" s="1454" t="s">
        <v>810</v>
      </c>
      <c r="C573" s="1454"/>
      <c r="D573" s="1454"/>
      <c r="E573" s="1454"/>
      <c r="F573" s="1454"/>
      <c r="G573" s="1048"/>
    </row>
    <row r="574" spans="1:7" ht="25.5" customHeight="1">
      <c r="A574" s="354"/>
      <c r="B574" s="1454" t="s">
        <v>811</v>
      </c>
      <c r="C574" s="1454"/>
      <c r="D574" s="1454"/>
      <c r="E574" s="1454"/>
      <c r="F574" s="1454"/>
      <c r="G574" s="1048"/>
    </row>
    <row r="575" spans="1:7" ht="36.75" customHeight="1">
      <c r="A575" s="354"/>
      <c r="B575" s="1454" t="s">
        <v>812</v>
      </c>
      <c r="C575" s="1454"/>
      <c r="D575" s="1454"/>
      <c r="E575" s="1454"/>
      <c r="F575" s="1454"/>
      <c r="G575" s="1048"/>
    </row>
    <row r="576" spans="1:7">
      <c r="A576" s="354"/>
      <c r="B576" s="1454" t="s">
        <v>813</v>
      </c>
      <c r="C576" s="1454"/>
      <c r="D576" s="1454"/>
      <c r="E576" s="1454"/>
      <c r="F576" s="1454"/>
      <c r="G576" s="1048"/>
    </row>
    <row r="577" spans="1:7" ht="13.8">
      <c r="A577" s="354"/>
      <c r="B577" s="547" t="s">
        <v>814</v>
      </c>
      <c r="C577" s="547"/>
      <c r="D577" s="358"/>
      <c r="E577" s="358"/>
      <c r="F577" s="359"/>
      <c r="G577" s="1048"/>
    </row>
    <row r="578" spans="1:7">
      <c r="A578" s="354"/>
      <c r="B578" s="1454" t="s">
        <v>815</v>
      </c>
      <c r="C578" s="1454"/>
      <c r="D578" s="1454"/>
      <c r="E578" s="1454"/>
      <c r="F578" s="1454"/>
      <c r="G578" s="1048"/>
    </row>
    <row r="579" spans="1:7">
      <c r="A579" s="354"/>
      <c r="B579" s="1454" t="s">
        <v>1796</v>
      </c>
      <c r="C579" s="1454"/>
      <c r="D579" s="1454"/>
      <c r="E579" s="1454"/>
      <c r="F579" s="1454"/>
      <c r="G579" s="1048"/>
    </row>
    <row r="580" spans="1:7" ht="13.8">
      <c r="A580" s="354"/>
      <c r="B580" s="547" t="s">
        <v>816</v>
      </c>
      <c r="C580" s="547"/>
      <c r="D580" s="358"/>
      <c r="E580" s="358"/>
      <c r="F580" s="359"/>
      <c r="G580" s="1048"/>
    </row>
    <row r="581" spans="1:7" ht="26.25" customHeight="1">
      <c r="A581" s="354"/>
      <c r="B581" s="1454" t="s">
        <v>817</v>
      </c>
      <c r="C581" s="1454"/>
      <c r="D581" s="1454"/>
      <c r="E581" s="1454"/>
      <c r="F581" s="1454"/>
      <c r="G581" s="1048"/>
    </row>
    <row r="582" spans="1:7">
      <c r="A582" s="354"/>
      <c r="B582" s="1454" t="s">
        <v>818</v>
      </c>
      <c r="C582" s="1454"/>
      <c r="D582" s="1454"/>
      <c r="E582" s="1454"/>
      <c r="F582" s="1454"/>
      <c r="G582" s="1048"/>
    </row>
    <row r="583" spans="1:7" ht="13.8">
      <c r="A583" s="354"/>
      <c r="B583" s="547" t="s">
        <v>819</v>
      </c>
      <c r="C583" s="547"/>
      <c r="D583" s="358"/>
      <c r="E583" s="358"/>
      <c r="F583" s="359"/>
      <c r="G583" s="1048"/>
    </row>
    <row r="584" spans="1:7" ht="24.75" customHeight="1">
      <c r="A584" s="354"/>
      <c r="B584" s="1454" t="s">
        <v>820</v>
      </c>
      <c r="C584" s="1454"/>
      <c r="D584" s="1454"/>
      <c r="E584" s="1454"/>
      <c r="F584" s="1454"/>
      <c r="G584" s="1048"/>
    </row>
    <row r="585" spans="1:7" ht="13.8">
      <c r="A585" s="354"/>
      <c r="B585" s="547" t="s">
        <v>821</v>
      </c>
      <c r="C585" s="547"/>
      <c r="D585" s="358"/>
      <c r="E585" s="358"/>
      <c r="F585" s="359"/>
      <c r="G585" s="1048"/>
    </row>
    <row r="586" spans="1:7">
      <c r="A586" s="354"/>
      <c r="B586" s="1454" t="s">
        <v>822</v>
      </c>
      <c r="C586" s="1454"/>
      <c r="D586" s="1454"/>
      <c r="E586" s="1454"/>
      <c r="F586" s="1454"/>
      <c r="G586" s="1048"/>
    </row>
    <row r="587" spans="1:7" ht="13.8">
      <c r="A587" s="354"/>
      <c r="B587" s="548" t="s">
        <v>823</v>
      </c>
      <c r="C587" s="548"/>
      <c r="D587" s="358"/>
      <c r="E587" s="358"/>
      <c r="F587" s="359"/>
      <c r="G587" s="1048"/>
    </row>
    <row r="588" spans="1:7" ht="13.8">
      <c r="A588" s="354"/>
      <c r="B588" s="548" t="s">
        <v>824</v>
      </c>
      <c r="C588" s="548"/>
      <c r="D588" s="358"/>
      <c r="E588" s="358"/>
      <c r="F588" s="359"/>
      <c r="G588" s="1048"/>
    </row>
    <row r="589" spans="1:7">
      <c r="A589" s="354"/>
      <c r="B589" s="1454" t="s">
        <v>825</v>
      </c>
      <c r="C589" s="1454"/>
      <c r="D589" s="1454"/>
      <c r="E589" s="1454"/>
      <c r="F589" s="1454"/>
      <c r="G589" s="1048"/>
    </row>
    <row r="590" spans="1:7" ht="13.8">
      <c r="A590" s="354"/>
      <c r="B590" s="548" t="s">
        <v>826</v>
      </c>
      <c r="C590" s="548"/>
      <c r="D590" s="358"/>
      <c r="E590" s="358"/>
      <c r="F590" s="359"/>
      <c r="G590" s="1048"/>
    </row>
    <row r="591" spans="1:7" ht="13.8">
      <c r="A591" s="354"/>
      <c r="B591" s="548" t="s">
        <v>827</v>
      </c>
      <c r="C591" s="548"/>
      <c r="D591" s="358"/>
      <c r="E591" s="358"/>
      <c r="F591" s="359"/>
      <c r="G591" s="1048"/>
    </row>
    <row r="592" spans="1:7">
      <c r="A592" s="354"/>
      <c r="B592" s="1454" t="s">
        <v>828</v>
      </c>
      <c r="C592" s="1454"/>
      <c r="D592" s="1454"/>
      <c r="E592" s="1454"/>
      <c r="F592" s="1454"/>
      <c r="G592" s="1048"/>
    </row>
    <row r="593" spans="1:7" ht="15" customHeight="1">
      <c r="A593" s="354"/>
      <c r="B593" s="1454" t="s">
        <v>924</v>
      </c>
      <c r="C593" s="1454"/>
      <c r="D593" s="1454"/>
      <c r="E593" s="1454"/>
      <c r="F593" s="1454"/>
      <c r="G593" s="1048"/>
    </row>
    <row r="594" spans="1:7" ht="14.25" customHeight="1">
      <c r="A594" s="354"/>
      <c r="B594" s="1454" t="s">
        <v>925</v>
      </c>
      <c r="C594" s="1454"/>
      <c r="D594" s="1454"/>
      <c r="E594" s="1454"/>
      <c r="F594" s="1454"/>
      <c r="G594" s="1048"/>
    </row>
    <row r="595" spans="1:7" ht="13.8">
      <c r="A595" s="354"/>
      <c r="B595" s="382"/>
      <c r="C595" s="382"/>
      <c r="D595" s="361"/>
      <c r="E595" s="361"/>
      <c r="F595" s="362"/>
      <c r="G595" s="1048"/>
    </row>
    <row r="596" spans="1:7" ht="13.8">
      <c r="A596" s="354"/>
      <c r="B596" s="379" t="s">
        <v>829</v>
      </c>
      <c r="C596" s="380"/>
      <c r="D596" s="381"/>
      <c r="E596" s="381"/>
      <c r="F596" s="398"/>
      <c r="G596" s="1048"/>
    </row>
    <row r="597" spans="1:7" ht="27.75" customHeight="1">
      <c r="A597" s="354"/>
      <c r="B597" s="1454" t="s">
        <v>990</v>
      </c>
      <c r="C597" s="1454"/>
      <c r="D597" s="1454"/>
      <c r="E597" s="1454"/>
      <c r="F597" s="1454"/>
      <c r="G597" s="1048"/>
    </row>
    <row r="598" spans="1:7">
      <c r="A598" s="354"/>
      <c r="B598" s="1454" t="s">
        <v>830</v>
      </c>
      <c r="C598" s="1454"/>
      <c r="D598" s="1454"/>
      <c r="E598" s="1454"/>
      <c r="F598" s="1454"/>
      <c r="G598" s="1048"/>
    </row>
    <row r="599" spans="1:7" ht="26.25" customHeight="1">
      <c r="A599" s="354"/>
      <c r="B599" s="1454" t="s">
        <v>831</v>
      </c>
      <c r="C599" s="1454"/>
      <c r="D599" s="1454"/>
      <c r="E599" s="1454"/>
      <c r="F599" s="1454"/>
      <c r="G599" s="1048"/>
    </row>
    <row r="600" spans="1:7">
      <c r="A600" s="354"/>
      <c r="B600" s="1454" t="s">
        <v>1853</v>
      </c>
      <c r="C600" s="1454"/>
      <c r="D600" s="1454"/>
      <c r="E600" s="1454"/>
      <c r="F600" s="1454"/>
      <c r="G600" s="1050"/>
    </row>
    <row r="601" spans="1:7" ht="25.5" customHeight="1">
      <c r="A601" s="354"/>
      <c r="B601" s="1454" t="s">
        <v>1822</v>
      </c>
      <c r="C601" s="1454"/>
      <c r="D601" s="1454"/>
      <c r="E601" s="1454"/>
      <c r="F601" s="1454"/>
      <c r="G601" s="1050"/>
    </row>
    <row r="602" spans="1:7">
      <c r="A602" s="354"/>
      <c r="B602" s="1454" t="s">
        <v>832</v>
      </c>
      <c r="C602" s="1454"/>
      <c r="D602" s="1454"/>
      <c r="E602" s="1454"/>
      <c r="F602" s="1454"/>
      <c r="G602" s="1048"/>
    </row>
    <row r="603" spans="1:7" ht="13.8">
      <c r="A603" s="354"/>
      <c r="B603" s="548"/>
      <c r="C603" s="548"/>
      <c r="D603" s="358"/>
      <c r="E603" s="358"/>
      <c r="F603" s="359"/>
      <c r="G603" s="1048"/>
    </row>
    <row r="604" spans="1:7" ht="13.8">
      <c r="A604" s="354"/>
      <c r="B604" s="548" t="s">
        <v>166</v>
      </c>
      <c r="C604" s="548"/>
      <c r="D604" s="358"/>
      <c r="E604" s="358"/>
      <c r="F604" s="359"/>
      <c r="G604" s="1048"/>
    </row>
    <row r="605" spans="1:7" ht="25.5" customHeight="1">
      <c r="A605" s="354"/>
      <c r="B605" s="1454" t="s">
        <v>833</v>
      </c>
      <c r="C605" s="1454"/>
      <c r="D605" s="1454"/>
      <c r="E605" s="1454"/>
      <c r="F605" s="1454"/>
      <c r="G605" s="1048"/>
    </row>
    <row r="606" spans="1:7">
      <c r="A606" s="354"/>
      <c r="B606" s="1454" t="s">
        <v>834</v>
      </c>
      <c r="C606" s="1454"/>
      <c r="D606" s="1454"/>
      <c r="E606" s="1454"/>
      <c r="F606" s="1454"/>
      <c r="G606" s="1048"/>
    </row>
    <row r="607" spans="1:7">
      <c r="A607" s="354"/>
      <c r="B607" s="1454" t="s">
        <v>835</v>
      </c>
      <c r="C607" s="1454"/>
      <c r="D607" s="1454"/>
      <c r="E607" s="1454"/>
      <c r="F607" s="1454"/>
      <c r="G607" s="1048"/>
    </row>
    <row r="608" spans="1:7" ht="39.75" customHeight="1">
      <c r="A608" s="354"/>
      <c r="B608" s="1454" t="s">
        <v>836</v>
      </c>
      <c r="C608" s="1454"/>
      <c r="D608" s="1454"/>
      <c r="E608" s="1454"/>
      <c r="F608" s="1454"/>
      <c r="G608" s="1048"/>
    </row>
    <row r="609" spans="1:7">
      <c r="A609" s="354"/>
      <c r="B609" s="1454" t="s">
        <v>837</v>
      </c>
      <c r="C609" s="1454"/>
      <c r="D609" s="1454"/>
      <c r="E609" s="1454"/>
      <c r="F609" s="1454"/>
      <c r="G609" s="1048"/>
    </row>
    <row r="610" spans="1:7">
      <c r="A610" s="354"/>
      <c r="B610" s="1454" t="s">
        <v>838</v>
      </c>
      <c r="C610" s="1454"/>
      <c r="D610" s="1454"/>
      <c r="E610" s="1454"/>
      <c r="F610" s="1454"/>
      <c r="G610" s="1048"/>
    </row>
    <row r="611" spans="1:7">
      <c r="A611" s="354"/>
      <c r="B611" s="387"/>
      <c r="C611" s="387"/>
      <c r="D611" s="388"/>
      <c r="E611" s="388"/>
      <c r="F611" s="375"/>
      <c r="G611" s="1048"/>
    </row>
    <row r="612" spans="1:7" ht="13.8">
      <c r="A612" s="354"/>
      <c r="B612" s="391" t="s">
        <v>550</v>
      </c>
      <c r="C612" s="392"/>
      <c r="D612" s="399"/>
      <c r="E612" s="399"/>
      <c r="F612" s="400"/>
      <c r="G612" s="1052"/>
    </row>
    <row r="613" spans="1:7" ht="13.8">
      <c r="A613" s="354"/>
      <c r="B613" s="548"/>
      <c r="C613" s="548"/>
      <c r="D613" s="358"/>
      <c r="E613" s="358"/>
      <c r="F613" s="359"/>
      <c r="G613" s="1052"/>
    </row>
    <row r="614" spans="1:7" ht="13.8">
      <c r="A614" s="354"/>
      <c r="B614" s="1454" t="s">
        <v>991</v>
      </c>
      <c r="C614" s="1454"/>
      <c r="D614" s="1454"/>
      <c r="E614" s="1454"/>
      <c r="F614" s="1454"/>
      <c r="G614" s="1052"/>
    </row>
    <row r="615" spans="1:7" ht="13.8">
      <c r="A615" s="354"/>
      <c r="B615" s="1456" t="s">
        <v>992</v>
      </c>
      <c r="C615" s="1454"/>
      <c r="D615" s="1454"/>
      <c r="E615" s="1454"/>
      <c r="F615" s="1454"/>
      <c r="G615" s="1052"/>
    </row>
    <row r="616" spans="1:7" ht="13.8">
      <c r="A616" s="354"/>
      <c r="B616" s="1456" t="s">
        <v>993</v>
      </c>
      <c r="C616" s="1454"/>
      <c r="D616" s="1454"/>
      <c r="E616" s="1454"/>
      <c r="F616" s="1454"/>
      <c r="G616" s="1052"/>
    </row>
    <row r="617" spans="1:7" ht="13.8">
      <c r="A617" s="354"/>
      <c r="B617" s="1454" t="s">
        <v>839</v>
      </c>
      <c r="C617" s="1454"/>
      <c r="D617" s="1454"/>
      <c r="E617" s="1454"/>
      <c r="F617" s="1454"/>
      <c r="G617" s="1052"/>
    </row>
    <row r="618" spans="1:7" ht="29.25" customHeight="1">
      <c r="A618" s="354"/>
      <c r="B618" s="1454" t="s">
        <v>994</v>
      </c>
      <c r="C618" s="1454"/>
      <c r="D618" s="1454"/>
      <c r="E618" s="1454"/>
      <c r="F618" s="1454"/>
      <c r="G618" s="1052"/>
    </row>
    <row r="619" spans="1:7" ht="27" customHeight="1">
      <c r="A619" s="354"/>
      <c r="B619" s="1454" t="s">
        <v>960</v>
      </c>
      <c r="C619" s="1454"/>
      <c r="D619" s="1454"/>
      <c r="E619" s="1454"/>
      <c r="F619" s="1454"/>
      <c r="G619" s="1052"/>
    </row>
    <row r="620" spans="1:7" ht="13.8">
      <c r="A620" s="354"/>
      <c r="B620" s="548"/>
      <c r="C620" s="548"/>
      <c r="D620" s="358"/>
      <c r="E620" s="358"/>
      <c r="F620" s="359"/>
      <c r="G620" s="1052"/>
    </row>
    <row r="621" spans="1:7" ht="39" customHeight="1">
      <c r="A621" s="354"/>
      <c r="B621" s="1454" t="s">
        <v>840</v>
      </c>
      <c r="C621" s="1454"/>
      <c r="D621" s="1454"/>
      <c r="E621" s="1454"/>
      <c r="F621" s="1454"/>
      <c r="G621" s="1052"/>
    </row>
    <row r="622" spans="1:7" ht="28.5" customHeight="1">
      <c r="A622" s="354"/>
      <c r="B622" s="1454" t="s">
        <v>841</v>
      </c>
      <c r="C622" s="1454"/>
      <c r="D622" s="1454"/>
      <c r="E622" s="1454"/>
      <c r="F622" s="1454"/>
      <c r="G622" s="1052"/>
    </row>
    <row r="623" spans="1:7" ht="27.75" customHeight="1">
      <c r="A623" s="354"/>
      <c r="B623" s="1454" t="s">
        <v>3890</v>
      </c>
      <c r="C623" s="1454"/>
      <c r="D623" s="1454"/>
      <c r="E623" s="1454"/>
      <c r="F623" s="1454"/>
      <c r="G623" s="1052"/>
    </row>
    <row r="624" spans="1:7" ht="64.5" customHeight="1">
      <c r="A624" s="354"/>
      <c r="B624" s="1454" t="s">
        <v>4049</v>
      </c>
      <c r="C624" s="1454"/>
      <c r="D624" s="1454"/>
      <c r="E624" s="1454"/>
      <c r="F624" s="1454"/>
      <c r="G624" s="1053"/>
    </row>
    <row r="625" spans="1:7" ht="51.75" customHeight="1">
      <c r="A625" s="354"/>
      <c r="B625" s="1454" t="s">
        <v>1854</v>
      </c>
      <c r="C625" s="1454"/>
      <c r="D625" s="1454"/>
      <c r="E625" s="1454"/>
      <c r="F625" s="1454"/>
      <c r="G625" s="1037"/>
    </row>
    <row r="626" spans="1:7">
      <c r="A626" s="354"/>
      <c r="B626" s="1454" t="s">
        <v>1940</v>
      </c>
      <c r="C626" s="1454"/>
      <c r="D626" s="1454"/>
      <c r="E626" s="1454"/>
      <c r="F626" s="1454"/>
      <c r="G626" s="1054"/>
    </row>
    <row r="627" spans="1:7" ht="40.5" customHeight="1">
      <c r="A627" s="354"/>
      <c r="B627" s="1454" t="s">
        <v>995</v>
      </c>
      <c r="C627" s="1454"/>
      <c r="D627" s="1454"/>
      <c r="E627" s="1454"/>
      <c r="F627" s="1454"/>
      <c r="G627" s="1052"/>
    </row>
    <row r="628" spans="1:7" ht="62.25" customHeight="1">
      <c r="A628" s="354"/>
      <c r="B628" s="1454" t="s">
        <v>996</v>
      </c>
      <c r="C628" s="1454"/>
      <c r="D628" s="1454"/>
      <c r="E628" s="1454"/>
      <c r="F628" s="1454"/>
      <c r="G628" s="1052"/>
    </row>
    <row r="629" spans="1:7" ht="24.75" customHeight="1">
      <c r="A629" s="354"/>
      <c r="B629" s="1454" t="s">
        <v>842</v>
      </c>
      <c r="C629" s="1454"/>
      <c r="D629" s="1454"/>
      <c r="E629" s="1454"/>
      <c r="F629" s="1454"/>
      <c r="G629" s="1052"/>
    </row>
    <row r="630" spans="1:7" ht="13.8">
      <c r="A630" s="354"/>
      <c r="B630" s="548" t="s">
        <v>961</v>
      </c>
      <c r="C630" s="548"/>
      <c r="D630" s="358"/>
      <c r="E630" s="358"/>
      <c r="F630" s="359"/>
      <c r="G630" s="1052"/>
    </row>
    <row r="631" spans="1:7" ht="25.5" customHeight="1">
      <c r="A631" s="354"/>
      <c r="B631" s="1454" t="s">
        <v>1941</v>
      </c>
      <c r="C631" s="1454"/>
      <c r="D631" s="1454"/>
      <c r="E631" s="1454"/>
      <c r="F631" s="1454"/>
      <c r="G631" s="1052"/>
    </row>
    <row r="632" spans="1:7" ht="25.5" customHeight="1">
      <c r="A632" s="354"/>
      <c r="B632" s="1454" t="s">
        <v>843</v>
      </c>
      <c r="C632" s="1454"/>
      <c r="D632" s="1454"/>
      <c r="E632" s="1454"/>
      <c r="F632" s="1454"/>
      <c r="G632" s="1052"/>
    </row>
    <row r="633" spans="1:7" ht="23.25" customHeight="1">
      <c r="A633" s="354"/>
      <c r="B633" s="1454" t="s">
        <v>844</v>
      </c>
      <c r="C633" s="1454"/>
      <c r="D633" s="1454"/>
      <c r="E633" s="1454"/>
      <c r="F633" s="1454"/>
      <c r="G633" s="1052"/>
    </row>
    <row r="634" spans="1:7" ht="13.8">
      <c r="A634" s="354"/>
      <c r="B634" s="1454" t="s">
        <v>845</v>
      </c>
      <c r="C634" s="1454"/>
      <c r="D634" s="1454"/>
      <c r="E634" s="1454"/>
      <c r="F634" s="1454"/>
      <c r="G634" s="1052"/>
    </row>
    <row r="635" spans="1:7" ht="13.8">
      <c r="A635" s="354"/>
      <c r="B635" s="548" t="s">
        <v>846</v>
      </c>
      <c r="C635" s="548"/>
      <c r="D635" s="358"/>
      <c r="E635" s="358"/>
      <c r="F635" s="359"/>
      <c r="G635" s="1052"/>
    </row>
    <row r="636" spans="1:7" ht="13.8">
      <c r="A636" s="354"/>
      <c r="B636" s="1454" t="s">
        <v>997</v>
      </c>
      <c r="C636" s="1454"/>
      <c r="D636" s="1454"/>
      <c r="E636" s="1454"/>
      <c r="F636" s="1454"/>
      <c r="G636" s="1052"/>
    </row>
    <row r="637" spans="1:7" ht="13.8">
      <c r="A637" s="354"/>
      <c r="B637" s="548" t="s">
        <v>847</v>
      </c>
      <c r="C637" s="548"/>
      <c r="D637" s="358"/>
      <c r="E637" s="358"/>
      <c r="F637" s="359"/>
      <c r="G637" s="1052"/>
    </row>
    <row r="638" spans="1:7" ht="25.5" customHeight="1">
      <c r="A638" s="354"/>
      <c r="B638" s="1454" t="s">
        <v>1797</v>
      </c>
      <c r="C638" s="1454"/>
      <c r="D638" s="1454"/>
      <c r="E638" s="1454"/>
      <c r="F638" s="1454"/>
      <c r="G638" s="1052"/>
    </row>
    <row r="639" spans="1:7" ht="13.8">
      <c r="A639" s="354"/>
      <c r="B639" s="1454" t="s">
        <v>848</v>
      </c>
      <c r="C639" s="1454"/>
      <c r="D639" s="1454"/>
      <c r="E639" s="1454"/>
      <c r="F639" s="1454"/>
      <c r="G639" s="1052"/>
    </row>
    <row r="640" spans="1:7" ht="13.8">
      <c r="A640" s="354"/>
      <c r="B640" s="1454" t="s">
        <v>552</v>
      </c>
      <c r="C640" s="1454"/>
      <c r="D640" s="1454"/>
      <c r="E640" s="1454"/>
      <c r="F640" s="1454"/>
      <c r="G640" s="1052"/>
    </row>
    <row r="641" spans="1:7" ht="13.8">
      <c r="A641" s="354"/>
      <c r="B641" s="548" t="s">
        <v>849</v>
      </c>
      <c r="C641" s="548"/>
      <c r="D641" s="358"/>
      <c r="E641" s="358"/>
      <c r="F641" s="359"/>
      <c r="G641" s="1052"/>
    </row>
    <row r="642" spans="1:7" ht="13.8">
      <c r="A642" s="354"/>
      <c r="B642" s="1454" t="s">
        <v>850</v>
      </c>
      <c r="C642" s="1454"/>
      <c r="D642" s="1454"/>
      <c r="E642" s="1454"/>
      <c r="F642" s="1454"/>
      <c r="G642" s="1052"/>
    </row>
    <row r="643" spans="1:7">
      <c r="A643" s="354"/>
      <c r="B643" s="387"/>
      <c r="C643" s="387"/>
      <c r="D643" s="388"/>
      <c r="E643" s="388"/>
      <c r="F643" s="375"/>
      <c r="G643" s="1048"/>
    </row>
    <row r="644" spans="1:7" ht="13.8">
      <c r="A644" s="354"/>
      <c r="B644" s="379" t="s">
        <v>851</v>
      </c>
      <c r="C644" s="380"/>
      <c r="D644" s="381"/>
      <c r="E644" s="381"/>
      <c r="F644" s="398"/>
      <c r="G644" s="1052"/>
    </row>
    <row r="645" spans="1:7" ht="13.8">
      <c r="A645" s="354"/>
      <c r="B645" s="382"/>
      <c r="C645" s="382"/>
      <c r="D645" s="361"/>
      <c r="E645" s="361"/>
      <c r="F645" s="362"/>
      <c r="G645" s="1052"/>
    </row>
    <row r="646" spans="1:7" ht="29.25" customHeight="1">
      <c r="A646" s="354"/>
      <c r="B646" s="1454" t="s">
        <v>1823</v>
      </c>
      <c r="C646" s="1454"/>
      <c r="D646" s="1454"/>
      <c r="E646" s="1454"/>
      <c r="F646" s="1454"/>
      <c r="G646" s="1054"/>
    </row>
    <row r="647" spans="1:7" ht="13.8">
      <c r="A647" s="354"/>
      <c r="B647" s="548" t="s">
        <v>852</v>
      </c>
      <c r="C647" s="548"/>
      <c r="D647" s="358"/>
      <c r="E647" s="358"/>
      <c r="F647" s="359"/>
      <c r="G647" s="1052"/>
    </row>
    <row r="648" spans="1:7" ht="13.8">
      <c r="A648" s="354"/>
      <c r="B648" s="548" t="s">
        <v>853</v>
      </c>
      <c r="C648" s="548"/>
      <c r="D648" s="358"/>
      <c r="E648" s="358"/>
      <c r="F648" s="359"/>
      <c r="G648" s="1052"/>
    </row>
    <row r="649" spans="1:7" ht="13.8">
      <c r="A649" s="354"/>
      <c r="B649" s="548" t="s">
        <v>854</v>
      </c>
      <c r="C649" s="548"/>
      <c r="D649" s="358"/>
      <c r="E649" s="358"/>
      <c r="F649" s="359"/>
      <c r="G649" s="1052"/>
    </row>
    <row r="650" spans="1:7" ht="13.8">
      <c r="A650" s="354"/>
      <c r="B650" s="1454" t="s">
        <v>855</v>
      </c>
      <c r="C650" s="1454"/>
      <c r="D650" s="1454"/>
      <c r="E650" s="1454"/>
      <c r="F650" s="1454"/>
      <c r="G650" s="1052"/>
    </row>
    <row r="651" spans="1:7" ht="13.8">
      <c r="A651" s="354"/>
      <c r="B651" s="548" t="s">
        <v>856</v>
      </c>
      <c r="C651" s="548"/>
      <c r="D651" s="358"/>
      <c r="E651" s="358"/>
      <c r="F651" s="359"/>
      <c r="G651" s="1052"/>
    </row>
    <row r="652" spans="1:7" ht="13.8">
      <c r="A652" s="354"/>
      <c r="B652" s="1454" t="s">
        <v>857</v>
      </c>
      <c r="C652" s="1454"/>
      <c r="D652" s="1454"/>
      <c r="E652" s="1454"/>
      <c r="F652" s="1454"/>
      <c r="G652" s="1052"/>
    </row>
    <row r="653" spans="1:7" ht="13.8">
      <c r="A653" s="354"/>
      <c r="B653" s="1454" t="s">
        <v>858</v>
      </c>
      <c r="C653" s="1454"/>
      <c r="D653" s="1454"/>
      <c r="E653" s="1454"/>
      <c r="F653" s="1454"/>
      <c r="G653" s="1052"/>
    </row>
    <row r="654" spans="1:7" ht="13.8">
      <c r="A654" s="354"/>
      <c r="B654" s="1454" t="s">
        <v>859</v>
      </c>
      <c r="C654" s="1454"/>
      <c r="D654" s="1454"/>
      <c r="E654" s="1454"/>
      <c r="F654" s="1454"/>
      <c r="G654" s="1052"/>
    </row>
    <row r="655" spans="1:7" ht="13.8">
      <c r="A655" s="354"/>
      <c r="B655" s="1454" t="s">
        <v>860</v>
      </c>
      <c r="C655" s="1454"/>
      <c r="D655" s="1454"/>
      <c r="E655" s="1454"/>
      <c r="F655" s="1454"/>
      <c r="G655" s="1052"/>
    </row>
    <row r="656" spans="1:7" ht="26.25" customHeight="1">
      <c r="A656" s="354"/>
      <c r="B656" s="1454" t="s">
        <v>962</v>
      </c>
      <c r="C656" s="1454"/>
      <c r="D656" s="1454"/>
      <c r="E656" s="1454"/>
      <c r="F656" s="1454"/>
      <c r="G656" s="1052"/>
    </row>
    <row r="657" spans="1:7" ht="13.8">
      <c r="A657" s="354"/>
      <c r="B657" s="1454" t="s">
        <v>861</v>
      </c>
      <c r="C657" s="1454"/>
      <c r="D657" s="1454"/>
      <c r="E657" s="1454"/>
      <c r="F657" s="1454"/>
      <c r="G657" s="1052"/>
    </row>
    <row r="658" spans="1:7" ht="13.8">
      <c r="A658" s="354"/>
      <c r="B658" s="1454" t="s">
        <v>862</v>
      </c>
      <c r="C658" s="1454"/>
      <c r="D658" s="1454"/>
      <c r="E658" s="1454"/>
      <c r="F658" s="1454"/>
      <c r="G658" s="1052"/>
    </row>
    <row r="659" spans="1:7" ht="13.8">
      <c r="A659" s="354"/>
      <c r="B659" s="1454" t="s">
        <v>863</v>
      </c>
      <c r="C659" s="1454"/>
      <c r="D659" s="1454"/>
      <c r="E659" s="1454"/>
      <c r="F659" s="1454"/>
      <c r="G659" s="1052"/>
    </row>
    <row r="660" spans="1:7" ht="13.8">
      <c r="A660" s="354"/>
      <c r="B660" s="548" t="s">
        <v>864</v>
      </c>
      <c r="C660" s="548"/>
      <c r="D660" s="358"/>
      <c r="E660" s="358"/>
      <c r="F660" s="359"/>
      <c r="G660" s="1052"/>
    </row>
    <row r="661" spans="1:7">
      <c r="A661" s="354"/>
      <c r="B661" s="1454" t="s">
        <v>1858</v>
      </c>
      <c r="C661" s="1454"/>
      <c r="D661" s="1454"/>
      <c r="E661" s="1454"/>
      <c r="F661" s="1454"/>
      <c r="G661" s="1054"/>
    </row>
    <row r="662" spans="1:7" ht="41.25" customHeight="1">
      <c r="A662" s="354"/>
      <c r="B662" s="1454" t="s">
        <v>865</v>
      </c>
      <c r="C662" s="1454"/>
      <c r="D662" s="1454"/>
      <c r="E662" s="1454"/>
      <c r="F662" s="1454"/>
      <c r="G662" s="1052"/>
    </row>
    <row r="663" spans="1:7" ht="13.8">
      <c r="A663" s="354"/>
      <c r="B663" s="548"/>
      <c r="C663" s="548"/>
      <c r="D663" s="358"/>
      <c r="E663" s="358"/>
      <c r="F663" s="359"/>
      <c r="G663" s="1052"/>
    </row>
    <row r="664" spans="1:7" ht="13.8">
      <c r="A664" s="354"/>
      <c r="B664" s="548" t="s">
        <v>866</v>
      </c>
      <c r="C664" s="548"/>
      <c r="D664" s="358"/>
      <c r="E664" s="358"/>
      <c r="F664" s="359"/>
      <c r="G664" s="1052"/>
    </row>
    <row r="665" spans="1:7" ht="27.75" customHeight="1">
      <c r="A665" s="354"/>
      <c r="B665" s="1454" t="s">
        <v>1855</v>
      </c>
      <c r="C665" s="1454"/>
      <c r="D665" s="1454"/>
      <c r="E665" s="1454"/>
      <c r="F665" s="1454"/>
      <c r="G665" s="1054"/>
    </row>
    <row r="666" spans="1:7" ht="26.25" customHeight="1">
      <c r="A666" s="354"/>
      <c r="B666" s="1454" t="s">
        <v>867</v>
      </c>
      <c r="C666" s="1454"/>
      <c r="D666" s="1454"/>
      <c r="E666" s="1454"/>
      <c r="F666" s="1454"/>
      <c r="G666" s="1052"/>
    </row>
    <row r="667" spans="1:7" ht="27.75" customHeight="1">
      <c r="A667" s="354"/>
      <c r="B667" s="1454" t="s">
        <v>868</v>
      </c>
      <c r="C667" s="1454"/>
      <c r="D667" s="1454"/>
      <c r="E667" s="1454"/>
      <c r="F667" s="1454"/>
      <c r="G667" s="1052"/>
    </row>
    <row r="668" spans="1:7" ht="26.25" customHeight="1">
      <c r="A668" s="354"/>
      <c r="B668" s="1454" t="s">
        <v>1798</v>
      </c>
      <c r="C668" s="1454"/>
      <c r="D668" s="1454"/>
      <c r="E668" s="1454"/>
      <c r="F668" s="1454"/>
      <c r="G668" s="1052"/>
    </row>
    <row r="669" spans="1:7" ht="47.25" customHeight="1">
      <c r="A669" s="354"/>
      <c r="B669" s="1454" t="s">
        <v>998</v>
      </c>
      <c r="C669" s="1454"/>
      <c r="D669" s="1454"/>
      <c r="E669" s="1454"/>
      <c r="F669" s="1454"/>
      <c r="G669" s="1052"/>
    </row>
    <row r="670" spans="1:7" ht="25.5" customHeight="1">
      <c r="A670" s="354"/>
      <c r="B670" s="1454" t="s">
        <v>869</v>
      </c>
      <c r="C670" s="1454"/>
      <c r="D670" s="1454"/>
      <c r="E670" s="1454"/>
      <c r="F670" s="1454"/>
      <c r="G670" s="1052"/>
    </row>
    <row r="671" spans="1:7" ht="24.75" customHeight="1">
      <c r="A671" s="354"/>
      <c r="B671" s="1454" t="s">
        <v>999</v>
      </c>
      <c r="C671" s="1454"/>
      <c r="D671" s="1454"/>
      <c r="E671" s="1454"/>
      <c r="F671" s="1454"/>
      <c r="G671" s="1052"/>
    </row>
    <row r="672" spans="1:7" ht="13.8">
      <c r="A672" s="354"/>
      <c r="B672" s="1454" t="s">
        <v>870</v>
      </c>
      <c r="C672" s="1454"/>
      <c r="D672" s="1454"/>
      <c r="E672" s="1454"/>
      <c r="F672" s="1454"/>
      <c r="G672" s="1052"/>
    </row>
    <row r="673" spans="1:7" ht="36.75" customHeight="1">
      <c r="A673" s="354"/>
      <c r="B673" s="1454" t="s">
        <v>963</v>
      </c>
      <c r="C673" s="1454"/>
      <c r="D673" s="1454"/>
      <c r="E673" s="1454"/>
      <c r="F673" s="1454"/>
      <c r="G673" s="1052"/>
    </row>
    <row r="674" spans="1:7" ht="24" customHeight="1">
      <c r="A674" s="354"/>
      <c r="B674" s="1454" t="s">
        <v>1000</v>
      </c>
      <c r="C674" s="1454"/>
      <c r="D674" s="1454"/>
      <c r="E674" s="1454"/>
      <c r="F674" s="1454"/>
      <c r="G674" s="1052"/>
    </row>
    <row r="675" spans="1:7" ht="13.8">
      <c r="A675" s="354"/>
      <c r="B675" s="548" t="s">
        <v>871</v>
      </c>
      <c r="C675" s="548"/>
      <c r="D675" s="548"/>
      <c r="E675" s="548"/>
      <c r="F675" s="368"/>
      <c r="G675" s="1052"/>
    </row>
    <row r="676" spans="1:7" ht="40.5" customHeight="1">
      <c r="A676" s="354"/>
      <c r="B676" s="1449" t="s">
        <v>1001</v>
      </c>
      <c r="C676" s="1455"/>
      <c r="D676" s="1455"/>
      <c r="E676" s="1455"/>
      <c r="F676" s="1455"/>
      <c r="G676" s="1052"/>
    </row>
    <row r="677" spans="1:7" ht="13.8">
      <c r="A677" s="354"/>
      <c r="B677" s="548"/>
      <c r="C677" s="548"/>
      <c r="D677" s="548"/>
      <c r="E677" s="548"/>
      <c r="F677" s="368"/>
      <c r="G677" s="1052"/>
    </row>
    <row r="678" spans="1:7" ht="13.8">
      <c r="A678" s="354"/>
      <c r="B678" s="379" t="s">
        <v>556</v>
      </c>
      <c r="C678" s="380"/>
      <c r="D678" s="381"/>
      <c r="E678" s="381"/>
      <c r="F678" s="398"/>
      <c r="G678" s="1052"/>
    </row>
    <row r="679" spans="1:7" ht="13.8">
      <c r="A679" s="354"/>
      <c r="B679" s="401"/>
      <c r="C679" s="401"/>
      <c r="D679" s="361"/>
      <c r="E679" s="361"/>
      <c r="F679" s="362"/>
      <c r="G679" s="1052"/>
    </row>
    <row r="680" spans="1:7" ht="28.5" customHeight="1">
      <c r="A680" s="354"/>
      <c r="B680" s="1454" t="s">
        <v>1825</v>
      </c>
      <c r="C680" s="1454"/>
      <c r="D680" s="1454"/>
      <c r="E680" s="1454"/>
      <c r="F680" s="1454"/>
      <c r="G680" s="1054"/>
    </row>
    <row r="681" spans="1:7" ht="27" customHeight="1">
      <c r="A681" s="354"/>
      <c r="B681" s="1454" t="s">
        <v>1824</v>
      </c>
      <c r="C681" s="1454"/>
      <c r="D681" s="1454"/>
      <c r="E681" s="1454"/>
      <c r="F681" s="1454"/>
      <c r="G681" s="1054"/>
    </row>
    <row r="682" spans="1:7" ht="25.5" customHeight="1">
      <c r="A682" s="354"/>
      <c r="B682" s="1454" t="s">
        <v>1856</v>
      </c>
      <c r="C682" s="1454"/>
      <c r="D682" s="1454"/>
      <c r="E682" s="1454"/>
      <c r="F682" s="1454"/>
      <c r="G682" s="1054"/>
    </row>
    <row r="683" spans="1:7" ht="13.8">
      <c r="A683" s="354"/>
      <c r="B683" s="1454" t="s">
        <v>872</v>
      </c>
      <c r="C683" s="1454"/>
      <c r="D683" s="1454"/>
      <c r="E683" s="1454"/>
      <c r="F683" s="1454"/>
      <c r="G683" s="1052"/>
    </row>
    <row r="684" spans="1:7" ht="13.8">
      <c r="A684" s="354"/>
      <c r="B684" s="1454" t="s">
        <v>873</v>
      </c>
      <c r="C684" s="1454"/>
      <c r="D684" s="1454"/>
      <c r="E684" s="1454"/>
      <c r="F684" s="1454"/>
      <c r="G684" s="1052"/>
    </row>
    <row r="685" spans="1:7" ht="13.8">
      <c r="A685" s="354"/>
      <c r="B685" s="548"/>
      <c r="C685" s="548"/>
      <c r="D685" s="358"/>
      <c r="E685" s="358"/>
      <c r="F685" s="359"/>
      <c r="G685" s="1052"/>
    </row>
    <row r="686" spans="1:7" ht="13.8">
      <c r="A686" s="354"/>
      <c r="B686" s="548" t="s">
        <v>874</v>
      </c>
      <c r="C686" s="548"/>
      <c r="D686" s="358"/>
      <c r="E686" s="358"/>
      <c r="F686" s="359"/>
      <c r="G686" s="1052"/>
    </row>
    <row r="687" spans="1:7" ht="13.8">
      <c r="A687" s="354"/>
      <c r="B687" s="1457" t="s">
        <v>1859</v>
      </c>
      <c r="C687" s="1457"/>
      <c r="D687" s="1457"/>
      <c r="E687" s="1457"/>
      <c r="F687" s="1457"/>
      <c r="G687" s="1052"/>
    </row>
    <row r="688" spans="1:7" ht="13.8">
      <c r="A688" s="354"/>
      <c r="B688" s="548"/>
      <c r="C688" s="548"/>
      <c r="D688" s="358"/>
      <c r="E688" s="358"/>
      <c r="F688" s="359"/>
      <c r="G688" s="1052"/>
    </row>
    <row r="689" spans="1:7" ht="13.8">
      <c r="A689" s="354"/>
      <c r="B689" s="1454" t="s">
        <v>875</v>
      </c>
      <c r="C689" s="1454"/>
      <c r="D689" s="1454"/>
      <c r="E689" s="1454"/>
      <c r="F689" s="1454"/>
      <c r="G689" s="1052"/>
    </row>
    <row r="690" spans="1:7" ht="13.8">
      <c r="A690" s="354"/>
      <c r="B690" s="548" t="s">
        <v>876</v>
      </c>
      <c r="C690" s="548"/>
      <c r="D690" s="358"/>
      <c r="E690" s="358"/>
      <c r="F690" s="359"/>
      <c r="G690" s="1052"/>
    </row>
    <row r="691" spans="1:7" ht="24" customHeight="1">
      <c r="A691" s="354"/>
      <c r="B691" s="1454" t="s">
        <v>1860</v>
      </c>
      <c r="C691" s="1454"/>
      <c r="D691" s="1454"/>
      <c r="E691" s="1454"/>
      <c r="F691" s="1454"/>
      <c r="G691" s="1054"/>
    </row>
    <row r="692" spans="1:7" ht="13.8">
      <c r="A692" s="354"/>
      <c r="B692" s="548" t="s">
        <v>877</v>
      </c>
      <c r="C692" s="548"/>
      <c r="D692" s="358"/>
      <c r="E692" s="358"/>
      <c r="F692" s="359"/>
      <c r="G692" s="1052"/>
    </row>
    <row r="693" spans="1:7" ht="13.8">
      <c r="A693" s="354"/>
      <c r="B693" s="1454" t="s">
        <v>878</v>
      </c>
      <c r="C693" s="1454"/>
      <c r="D693" s="1454"/>
      <c r="E693" s="1454"/>
      <c r="F693" s="1454"/>
      <c r="G693" s="1052"/>
    </row>
    <row r="694" spans="1:7" ht="13.8">
      <c r="A694" s="354"/>
      <c r="B694" s="548" t="s">
        <v>879</v>
      </c>
      <c r="C694" s="548"/>
      <c r="D694" s="358"/>
      <c r="E694" s="358"/>
      <c r="F694" s="359"/>
      <c r="G694" s="1052"/>
    </row>
    <row r="695" spans="1:7" ht="13.8">
      <c r="A695" s="354"/>
      <c r="B695" s="548" t="s">
        <v>880</v>
      </c>
      <c r="C695" s="548"/>
      <c r="D695" s="358"/>
      <c r="E695" s="358"/>
      <c r="F695" s="359"/>
      <c r="G695" s="1052"/>
    </row>
    <row r="696" spans="1:7" ht="13.8">
      <c r="A696" s="354"/>
      <c r="B696" s="548" t="s">
        <v>881</v>
      </c>
      <c r="C696" s="548"/>
      <c r="D696" s="358"/>
      <c r="E696" s="358"/>
      <c r="F696" s="359"/>
      <c r="G696" s="1052"/>
    </row>
    <row r="697" spans="1:7" ht="13.8">
      <c r="A697" s="354"/>
      <c r="B697" s="548" t="s">
        <v>882</v>
      </c>
      <c r="C697" s="548"/>
      <c r="D697" s="358"/>
      <c r="E697" s="358"/>
      <c r="F697" s="359"/>
      <c r="G697" s="1052"/>
    </row>
    <row r="698" spans="1:7" ht="26.25" customHeight="1">
      <c r="A698" s="354"/>
      <c r="B698" s="1454" t="s">
        <v>1861</v>
      </c>
      <c r="C698" s="1454"/>
      <c r="D698" s="1454"/>
      <c r="E698" s="1454"/>
      <c r="F698" s="1454"/>
      <c r="G698" s="1054"/>
    </row>
    <row r="699" spans="1:7" ht="13.8">
      <c r="A699" s="354"/>
      <c r="B699" s="548"/>
      <c r="C699" s="548"/>
      <c r="D699" s="358"/>
      <c r="E699" s="358"/>
      <c r="F699" s="359"/>
      <c r="G699" s="1052"/>
    </row>
    <row r="700" spans="1:7" ht="51.75" customHeight="1">
      <c r="A700" s="354"/>
      <c r="B700" s="1454" t="s">
        <v>1931</v>
      </c>
      <c r="C700" s="1454"/>
      <c r="D700" s="1454"/>
      <c r="E700" s="1454"/>
      <c r="F700" s="1454"/>
      <c r="G700" s="1052"/>
    </row>
    <row r="701" spans="1:7">
      <c r="A701" s="354"/>
      <c r="B701" s="1454" t="s">
        <v>1826</v>
      </c>
      <c r="C701" s="1454"/>
      <c r="D701" s="1454"/>
      <c r="E701" s="1454"/>
      <c r="F701" s="1454"/>
      <c r="G701" s="1054"/>
    </row>
    <row r="702" spans="1:7" ht="13.8">
      <c r="A702" s="354"/>
      <c r="B702" s="548"/>
      <c r="C702" s="548"/>
      <c r="D702" s="358"/>
      <c r="E702" s="358"/>
      <c r="F702" s="359"/>
      <c r="G702" s="1052"/>
    </row>
    <row r="703" spans="1:7" ht="13.8">
      <c r="A703" s="354"/>
      <c r="B703" s="548" t="s">
        <v>883</v>
      </c>
      <c r="C703" s="548"/>
      <c r="D703" s="358"/>
      <c r="E703" s="358"/>
      <c r="F703" s="359"/>
      <c r="G703" s="1052"/>
    </row>
    <row r="704" spans="1:7" ht="27" customHeight="1">
      <c r="A704" s="354"/>
      <c r="B704" s="1454" t="s">
        <v>884</v>
      </c>
      <c r="C704" s="1454"/>
      <c r="D704" s="1454"/>
      <c r="E704" s="1454"/>
      <c r="F704" s="1454"/>
      <c r="G704" s="1052"/>
    </row>
    <row r="705" spans="1:7" ht="26.25" customHeight="1">
      <c r="A705" s="354"/>
      <c r="B705" s="1454" t="s">
        <v>1862</v>
      </c>
      <c r="C705" s="1454"/>
      <c r="D705" s="1454"/>
      <c r="E705" s="1454"/>
      <c r="F705" s="1454"/>
      <c r="G705" s="1054"/>
    </row>
    <row r="706" spans="1:7" ht="24.75" customHeight="1">
      <c r="A706" s="354"/>
      <c r="B706" s="1454" t="s">
        <v>1863</v>
      </c>
      <c r="C706" s="1454"/>
      <c r="D706" s="1454"/>
      <c r="E706" s="1454"/>
      <c r="F706" s="1454"/>
      <c r="G706" s="1054"/>
    </row>
    <row r="707" spans="1:7" ht="13.8">
      <c r="A707" s="354"/>
      <c r="B707" s="1454" t="s">
        <v>885</v>
      </c>
      <c r="C707" s="1454"/>
      <c r="D707" s="1454"/>
      <c r="E707" s="1454"/>
      <c r="F707" s="1454"/>
      <c r="G707" s="1052"/>
    </row>
    <row r="708" spans="1:7" ht="27" customHeight="1">
      <c r="A708" s="354"/>
      <c r="B708" s="1454" t="s">
        <v>1864</v>
      </c>
      <c r="C708" s="1454"/>
      <c r="D708" s="1454"/>
      <c r="E708" s="1454"/>
      <c r="F708" s="1454"/>
      <c r="G708" s="1054"/>
    </row>
    <row r="709" spans="1:7" ht="13.8">
      <c r="A709" s="354"/>
      <c r="B709" s="1454" t="s">
        <v>886</v>
      </c>
      <c r="C709" s="1454"/>
      <c r="D709" s="1454"/>
      <c r="E709" s="1454"/>
      <c r="F709" s="1454"/>
      <c r="G709" s="1052"/>
    </row>
    <row r="710" spans="1:7" ht="13.8">
      <c r="A710" s="354"/>
      <c r="B710" s="548" t="s">
        <v>887</v>
      </c>
      <c r="C710" s="548"/>
      <c r="D710" s="358"/>
      <c r="E710" s="358"/>
      <c r="F710" s="359"/>
      <c r="G710" s="1052"/>
    </row>
    <row r="711" spans="1:7" ht="13.8">
      <c r="A711" s="354"/>
      <c r="B711" s="1454" t="s">
        <v>1799</v>
      </c>
      <c r="C711" s="1454"/>
      <c r="D711" s="1454"/>
      <c r="E711" s="1454"/>
      <c r="F711" s="1454"/>
      <c r="G711" s="1052"/>
    </row>
    <row r="712" spans="1:7" ht="13.8">
      <c r="A712" s="354"/>
      <c r="B712" s="1454" t="s">
        <v>888</v>
      </c>
      <c r="C712" s="1454"/>
      <c r="D712" s="1454"/>
      <c r="E712" s="1454"/>
      <c r="F712" s="1454"/>
      <c r="G712" s="1052"/>
    </row>
    <row r="713" spans="1:7" ht="13.8">
      <c r="A713" s="354"/>
      <c r="B713" s="1454" t="s">
        <v>889</v>
      </c>
      <c r="C713" s="1454"/>
      <c r="D713" s="1454"/>
      <c r="E713" s="1454"/>
      <c r="F713" s="1454"/>
      <c r="G713" s="1052"/>
    </row>
    <row r="714" spans="1:7" ht="13.8">
      <c r="A714" s="354"/>
      <c r="B714" s="1454" t="s">
        <v>890</v>
      </c>
      <c r="C714" s="1454"/>
      <c r="D714" s="1454"/>
      <c r="E714" s="1454"/>
      <c r="F714" s="1454"/>
      <c r="G714" s="1052"/>
    </row>
    <row r="715" spans="1:7" ht="13.8">
      <c r="A715" s="354"/>
      <c r="B715" s="1454" t="s">
        <v>891</v>
      </c>
      <c r="C715" s="1454"/>
      <c r="D715" s="1454"/>
      <c r="E715" s="1454"/>
      <c r="F715" s="1454"/>
      <c r="G715" s="1052"/>
    </row>
    <row r="716" spans="1:7" ht="13.8">
      <c r="A716" s="354"/>
      <c r="B716" s="1454" t="s">
        <v>892</v>
      </c>
      <c r="C716" s="1454"/>
      <c r="D716" s="1454"/>
      <c r="E716" s="1454"/>
      <c r="F716" s="1454"/>
      <c r="G716" s="1052"/>
    </row>
    <row r="717" spans="1:7" ht="13.8">
      <c r="A717" s="354"/>
      <c r="B717" s="1454" t="s">
        <v>893</v>
      </c>
      <c r="C717" s="1454"/>
      <c r="D717" s="1454"/>
      <c r="E717" s="1454"/>
      <c r="F717" s="1454"/>
      <c r="G717" s="1052"/>
    </row>
    <row r="718" spans="1:7" ht="13.8">
      <c r="A718" s="354"/>
      <c r="B718" s="1454" t="s">
        <v>894</v>
      </c>
      <c r="C718" s="1454"/>
      <c r="D718" s="1454"/>
      <c r="E718" s="1454"/>
      <c r="F718" s="1454"/>
      <c r="G718" s="1052"/>
    </row>
    <row r="719" spans="1:7" ht="13.8">
      <c r="A719" s="354"/>
      <c r="B719" s="1454" t="s">
        <v>895</v>
      </c>
      <c r="C719" s="1454"/>
      <c r="D719" s="1454"/>
      <c r="E719" s="1454"/>
      <c r="F719" s="1454"/>
      <c r="G719" s="1052"/>
    </row>
    <row r="720" spans="1:7" ht="13.8">
      <c r="A720" s="354"/>
      <c r="B720" s="1454" t="s">
        <v>1912</v>
      </c>
      <c r="C720" s="1454"/>
      <c r="D720" s="1454"/>
      <c r="E720" s="1454"/>
      <c r="F720" s="1454"/>
      <c r="G720" s="1052"/>
    </row>
    <row r="721" spans="1:7">
      <c r="A721" s="354"/>
      <c r="B721" s="1454" t="s">
        <v>1865</v>
      </c>
      <c r="C721" s="1454"/>
      <c r="D721" s="1454"/>
      <c r="E721" s="1454"/>
      <c r="F721" s="1454"/>
      <c r="G721" s="1054"/>
    </row>
    <row r="722" spans="1:7" ht="13.8">
      <c r="A722" s="354"/>
      <c r="B722" s="1454" t="s">
        <v>896</v>
      </c>
      <c r="C722" s="1454"/>
      <c r="D722" s="1454"/>
      <c r="E722" s="1454"/>
      <c r="F722" s="1454"/>
      <c r="G722" s="1052"/>
    </row>
    <row r="723" spans="1:7" ht="13.8">
      <c r="A723" s="354"/>
      <c r="B723" s="548"/>
      <c r="C723" s="548"/>
      <c r="D723" s="358"/>
      <c r="E723" s="358"/>
      <c r="F723" s="359"/>
      <c r="G723" s="1052"/>
    </row>
    <row r="724" spans="1:7" ht="25.5" customHeight="1">
      <c r="A724" s="354"/>
      <c r="B724" s="1454" t="s">
        <v>1784</v>
      </c>
      <c r="C724" s="1454"/>
      <c r="D724" s="1454"/>
      <c r="E724" s="1454"/>
      <c r="F724" s="1454"/>
      <c r="G724" s="1052"/>
    </row>
    <row r="725" spans="1:7" ht="13.8">
      <c r="A725" s="354"/>
      <c r="B725" s="548"/>
      <c r="C725" s="548"/>
      <c r="D725" s="548"/>
      <c r="E725" s="548"/>
      <c r="F725" s="548"/>
      <c r="G725" s="1052"/>
    </row>
    <row r="726" spans="1:7" ht="13.8">
      <c r="A726" s="354"/>
      <c r="B726" s="558" t="s">
        <v>897</v>
      </c>
      <c r="C726" s="558"/>
      <c r="D726" s="358"/>
      <c r="E726" s="358"/>
      <c r="F726" s="359"/>
      <c r="G726" s="1052"/>
    </row>
    <row r="727" spans="1:7" ht="167.25" customHeight="1">
      <c r="A727" s="354"/>
      <c r="B727" s="1449" t="s">
        <v>3891</v>
      </c>
      <c r="C727" s="1454"/>
      <c r="D727" s="1454"/>
      <c r="E727" s="1454"/>
      <c r="F727" s="1454"/>
      <c r="G727" s="1054"/>
    </row>
    <row r="728" spans="1:7" ht="13.8">
      <c r="A728" s="354"/>
      <c r="B728" s="1454" t="s">
        <v>898</v>
      </c>
      <c r="C728" s="1454"/>
      <c r="D728" s="1454"/>
      <c r="E728" s="1454"/>
      <c r="F728" s="1454"/>
      <c r="G728" s="1052"/>
    </row>
    <row r="729" spans="1:7" ht="13.8">
      <c r="A729" s="354"/>
      <c r="B729" s="548"/>
      <c r="C729" s="548"/>
      <c r="D729" s="358"/>
      <c r="E729" s="358"/>
      <c r="F729" s="359"/>
      <c r="G729" s="1052"/>
    </row>
    <row r="730" spans="1:7" ht="13.8">
      <c r="A730" s="354"/>
      <c r="B730" s="558" t="s">
        <v>899</v>
      </c>
      <c r="C730" s="558"/>
      <c r="D730" s="358"/>
      <c r="E730" s="358"/>
      <c r="F730" s="359"/>
      <c r="G730" s="1052"/>
    </row>
    <row r="731" spans="1:7" ht="38.25" customHeight="1">
      <c r="A731" s="354"/>
      <c r="B731" s="1454" t="s">
        <v>1827</v>
      </c>
      <c r="C731" s="1454"/>
      <c r="D731" s="1454"/>
      <c r="E731" s="1454"/>
      <c r="F731" s="1454"/>
      <c r="G731" s="1054"/>
    </row>
    <row r="732" spans="1:7" ht="27.75" customHeight="1">
      <c r="A732" s="354"/>
      <c r="B732" s="1454" t="s">
        <v>1866</v>
      </c>
      <c r="C732" s="1454"/>
      <c r="D732" s="1454"/>
      <c r="E732" s="1454"/>
      <c r="F732" s="1454"/>
      <c r="G732" s="1054"/>
    </row>
    <row r="733" spans="1:7" ht="24.75" customHeight="1">
      <c r="A733" s="354"/>
      <c r="B733" s="1454" t="s">
        <v>900</v>
      </c>
      <c r="C733" s="1454"/>
      <c r="D733" s="1454"/>
      <c r="E733" s="1454"/>
      <c r="F733" s="1454"/>
      <c r="G733" s="1054"/>
    </row>
    <row r="734" spans="1:7" ht="26.25" customHeight="1">
      <c r="A734" s="354"/>
      <c r="B734" s="1454" t="s">
        <v>901</v>
      </c>
      <c r="C734" s="1454"/>
      <c r="D734" s="1454"/>
      <c r="E734" s="1454"/>
      <c r="F734" s="1454"/>
      <c r="G734" s="1052"/>
    </row>
    <row r="735" spans="1:7" ht="13.8">
      <c r="A735" s="354"/>
      <c r="B735" s="1454" t="s">
        <v>902</v>
      </c>
      <c r="C735" s="1454"/>
      <c r="D735" s="1454"/>
      <c r="E735" s="1454"/>
      <c r="F735" s="1454"/>
      <c r="G735" s="1052"/>
    </row>
    <row r="736" spans="1:7" ht="28.5" customHeight="1">
      <c r="A736" s="354"/>
      <c r="B736" s="1454" t="s">
        <v>1828</v>
      </c>
      <c r="C736" s="1454"/>
      <c r="D736" s="1454"/>
      <c r="E736" s="1454"/>
      <c r="F736" s="1454"/>
      <c r="G736" s="1054"/>
    </row>
    <row r="737" spans="1:7">
      <c r="A737" s="354"/>
      <c r="B737" s="387"/>
      <c r="C737" s="387"/>
      <c r="D737" s="388"/>
      <c r="E737" s="388"/>
      <c r="F737" s="375"/>
      <c r="G737" s="1048"/>
    </row>
    <row r="738" spans="1:7" ht="15">
      <c r="A738" s="354"/>
      <c r="B738" s="1510" t="s">
        <v>903</v>
      </c>
      <c r="C738" s="1511"/>
      <c r="D738" s="1511"/>
      <c r="E738" s="1511"/>
      <c r="F738" s="1512"/>
      <c r="G738" s="1055"/>
    </row>
    <row r="739" spans="1:7" ht="15">
      <c r="A739" s="354"/>
      <c r="B739" s="402"/>
      <c r="C739" s="402"/>
      <c r="D739" s="402"/>
      <c r="E739" s="402"/>
      <c r="F739" s="403"/>
      <c r="G739" s="1055"/>
    </row>
    <row r="740" spans="1:7" ht="24" customHeight="1">
      <c r="A740" s="354"/>
      <c r="B740" s="1449" t="s">
        <v>1829</v>
      </c>
      <c r="C740" s="1449"/>
      <c r="D740" s="1449"/>
      <c r="E740" s="1449"/>
      <c r="F740" s="1449"/>
      <c r="G740" s="1054"/>
    </row>
    <row r="741" spans="1:7" ht="27" customHeight="1">
      <c r="A741" s="354"/>
      <c r="B741" s="1449" t="s">
        <v>904</v>
      </c>
      <c r="C741" s="1449"/>
      <c r="D741" s="1449"/>
      <c r="E741" s="1449"/>
      <c r="F741" s="1449"/>
      <c r="G741" s="1037"/>
    </row>
    <row r="742" spans="1:7" ht="37.5" customHeight="1">
      <c r="A742" s="354"/>
      <c r="B742" s="1449" t="s">
        <v>1830</v>
      </c>
      <c r="C742" s="1449"/>
      <c r="D742" s="1449"/>
      <c r="E742" s="1449"/>
      <c r="F742" s="1449"/>
      <c r="G742" s="1037"/>
    </row>
    <row r="743" spans="1:7" ht="15" customHeight="1">
      <c r="A743" s="354"/>
      <c r="B743" s="1513" t="s">
        <v>1831</v>
      </c>
      <c r="C743" s="1449"/>
      <c r="D743" s="1449"/>
      <c r="E743" s="1449"/>
      <c r="F743" s="1449"/>
      <c r="G743" s="1037"/>
    </row>
    <row r="744" spans="1:7" ht="15" customHeight="1">
      <c r="A744" s="354"/>
      <c r="B744" s="1449" t="s">
        <v>905</v>
      </c>
      <c r="C744" s="1449"/>
      <c r="D744" s="1449"/>
      <c r="E744" s="1449"/>
      <c r="F744" s="1449"/>
      <c r="G744" s="1037"/>
    </row>
    <row r="745" spans="1:7" ht="15" customHeight="1">
      <c r="A745" s="354"/>
      <c r="B745" s="1449" t="s">
        <v>906</v>
      </c>
      <c r="C745" s="1449"/>
      <c r="D745" s="1449"/>
      <c r="E745" s="1449"/>
      <c r="F745" s="1449"/>
    </row>
    <row r="746" spans="1:7" ht="26.25" customHeight="1">
      <c r="A746" s="354"/>
      <c r="B746" s="1449" t="s">
        <v>1832</v>
      </c>
      <c r="C746" s="1449"/>
      <c r="D746" s="1449"/>
      <c r="E746" s="1449"/>
      <c r="F746" s="1449"/>
      <c r="G746" s="1037"/>
    </row>
    <row r="747" spans="1:7" ht="13.5" customHeight="1">
      <c r="A747" s="354"/>
      <c r="B747" s="1451"/>
      <c r="C747" s="1451"/>
      <c r="D747" s="1451"/>
      <c r="E747" s="1451"/>
      <c r="F747" s="1451"/>
      <c r="G747" s="1037"/>
    </row>
    <row r="748" spans="1:7" ht="13.5" customHeight="1">
      <c r="A748" s="354"/>
      <c r="B748" s="1452" t="s">
        <v>907</v>
      </c>
      <c r="C748" s="1452"/>
      <c r="D748" s="1452"/>
      <c r="E748" s="1452"/>
      <c r="F748" s="1452"/>
      <c r="G748" s="1037"/>
    </row>
    <row r="749" spans="1:7" ht="13.5" customHeight="1">
      <c r="A749" s="354"/>
      <c r="B749" s="1449" t="s">
        <v>908</v>
      </c>
      <c r="C749" s="1449"/>
      <c r="D749" s="1449"/>
      <c r="E749" s="1449"/>
      <c r="F749" s="1449"/>
      <c r="G749" s="1037"/>
    </row>
    <row r="750" spans="1:7" ht="36.75" customHeight="1">
      <c r="A750" s="354"/>
      <c r="B750" s="1449" t="s">
        <v>964</v>
      </c>
      <c r="C750" s="1449"/>
      <c r="D750" s="1449"/>
      <c r="E750" s="1449"/>
      <c r="F750" s="1449"/>
      <c r="G750" s="1037"/>
    </row>
    <row r="751" spans="1:7" ht="13.5" customHeight="1">
      <c r="A751" s="354"/>
      <c r="B751" s="1449" t="s">
        <v>909</v>
      </c>
      <c r="C751" s="1449"/>
      <c r="D751" s="1449"/>
      <c r="E751" s="1449"/>
      <c r="F751" s="1449"/>
      <c r="G751" s="1037"/>
    </row>
    <row r="752" spans="1:7" ht="13.5" customHeight="1">
      <c r="A752" s="354"/>
      <c r="B752" s="1449" t="s">
        <v>910</v>
      </c>
      <c r="C752" s="1449"/>
      <c r="D752" s="1449"/>
      <c r="E752" s="1449"/>
      <c r="F752" s="1449"/>
      <c r="G752" s="1037"/>
    </row>
    <row r="753" spans="1:9" ht="13.5" customHeight="1">
      <c r="A753" s="354"/>
      <c r="B753" s="1450" t="s">
        <v>911</v>
      </c>
      <c r="C753" s="1450"/>
      <c r="D753" s="1450"/>
      <c r="E753" s="1450"/>
      <c r="F753" s="1450"/>
      <c r="G753" s="1037"/>
    </row>
    <row r="754" spans="1:9" ht="13.5" customHeight="1">
      <c r="A754" s="354"/>
      <c r="B754" s="1451"/>
      <c r="C754" s="1451"/>
      <c r="D754" s="1451"/>
      <c r="E754" s="1451"/>
      <c r="F754" s="1451"/>
      <c r="G754" s="1037"/>
    </row>
    <row r="755" spans="1:9" ht="13.5" customHeight="1">
      <c r="A755" s="354"/>
      <c r="B755" s="1452" t="s">
        <v>912</v>
      </c>
      <c r="C755" s="1452"/>
      <c r="D755" s="1452"/>
      <c r="E755" s="1452"/>
      <c r="F755" s="1452"/>
      <c r="G755" s="1037"/>
    </row>
    <row r="756" spans="1:9" ht="13.5" customHeight="1">
      <c r="A756" s="354"/>
      <c r="B756" s="1449" t="s">
        <v>1867</v>
      </c>
      <c r="C756" s="1449"/>
      <c r="D756" s="1449"/>
      <c r="E756" s="1449"/>
      <c r="F756" s="1449"/>
      <c r="G756" s="1037"/>
    </row>
    <row r="757" spans="1:9" ht="13.5" customHeight="1">
      <c r="A757" s="354"/>
      <c r="B757" s="1449" t="s">
        <v>1833</v>
      </c>
      <c r="C757" s="1449"/>
      <c r="D757" s="1449"/>
      <c r="E757" s="1449"/>
      <c r="F757" s="1449"/>
      <c r="G757" s="1037"/>
    </row>
    <row r="758" spans="1:9" ht="13.5" customHeight="1">
      <c r="A758" s="354"/>
      <c r="B758" s="1449" t="s">
        <v>913</v>
      </c>
      <c r="C758" s="1449"/>
      <c r="D758" s="1449"/>
      <c r="E758" s="1449"/>
      <c r="F758" s="1449"/>
      <c r="G758" s="1055"/>
    </row>
    <row r="759" spans="1:9" ht="24" customHeight="1">
      <c r="A759" s="354"/>
      <c r="B759" s="1449" t="s">
        <v>914</v>
      </c>
      <c r="C759" s="1449"/>
      <c r="D759" s="1449"/>
      <c r="E759" s="1449"/>
      <c r="F759" s="1449"/>
      <c r="G759" s="1055"/>
    </row>
    <row r="760" spans="1:9" ht="11.25" customHeight="1">
      <c r="A760" s="354"/>
      <c r="B760" s="1452" t="s">
        <v>915</v>
      </c>
      <c r="C760" s="1452"/>
      <c r="D760" s="1452"/>
      <c r="E760" s="1452"/>
      <c r="F760" s="1452"/>
      <c r="G760" s="1055"/>
    </row>
    <row r="761" spans="1:9" ht="24.75" customHeight="1">
      <c r="A761" s="354"/>
      <c r="B761" s="1449" t="s">
        <v>1002</v>
      </c>
      <c r="C761" s="1449"/>
      <c r="D761" s="1449"/>
      <c r="E761" s="1449"/>
      <c r="F761" s="1449"/>
      <c r="G761" s="1055"/>
    </row>
    <row r="762" spans="1:9" ht="12.75" customHeight="1">
      <c r="A762" s="354"/>
      <c r="B762" s="549"/>
      <c r="C762" s="549"/>
      <c r="D762" s="549"/>
      <c r="E762" s="549"/>
      <c r="F762" s="549"/>
      <c r="G762" s="1055"/>
    </row>
    <row r="763" spans="1:9" ht="13.5" customHeight="1">
      <c r="A763" s="354"/>
      <c r="B763" s="1452" t="s">
        <v>916</v>
      </c>
      <c r="C763" s="1452"/>
      <c r="D763" s="1452"/>
      <c r="E763" s="1452"/>
      <c r="F763" s="1452"/>
      <c r="G763" s="1055"/>
    </row>
    <row r="764" spans="1:9" ht="13.5" customHeight="1">
      <c r="A764" s="354"/>
      <c r="B764" s="1449" t="s">
        <v>917</v>
      </c>
      <c r="C764" s="1449"/>
      <c r="D764" s="1449"/>
      <c r="E764" s="1449"/>
      <c r="F764" s="1449"/>
      <c r="G764" s="1055"/>
    </row>
    <row r="765" spans="1:9" ht="13.5" customHeight="1">
      <c r="A765" s="354"/>
      <c r="B765" s="549" t="s">
        <v>918</v>
      </c>
      <c r="C765" s="549"/>
      <c r="D765" s="1449"/>
      <c r="E765" s="1449"/>
      <c r="F765" s="1449"/>
      <c r="G765" s="1055"/>
    </row>
    <row r="766" spans="1:9" ht="13.5" customHeight="1">
      <c r="A766" s="354"/>
      <c r="B766" s="549" t="s">
        <v>919</v>
      </c>
      <c r="C766" s="549"/>
      <c r="D766" s="1449"/>
      <c r="E766" s="1449"/>
      <c r="F766" s="1449"/>
      <c r="G766" s="1055"/>
    </row>
    <row r="767" spans="1:9" ht="13.5" customHeight="1">
      <c r="A767" s="354"/>
      <c r="B767" s="549" t="s">
        <v>920</v>
      </c>
      <c r="C767" s="549"/>
      <c r="D767" s="1449"/>
      <c r="E767" s="1449"/>
      <c r="F767" s="1449"/>
      <c r="G767" s="1055"/>
    </row>
    <row r="768" spans="1:9" s="405" customFormat="1" ht="12">
      <c r="A768" s="404"/>
      <c r="B768" s="548"/>
      <c r="C768" s="548"/>
      <c r="D768" s="548"/>
      <c r="E768" s="548"/>
      <c r="F768" s="548"/>
      <c r="G768" s="1054"/>
      <c r="H768" s="1056"/>
      <c r="I768" s="1056"/>
    </row>
    <row r="769" spans="1:9" s="405" customFormat="1" ht="12">
      <c r="A769" s="404"/>
      <c r="B769" s="559" t="s">
        <v>1016</v>
      </c>
      <c r="C769" s="560"/>
      <c r="D769" s="406"/>
      <c r="E769" s="406"/>
      <c r="F769" s="407"/>
      <c r="G769" s="1054"/>
      <c r="H769" s="1056"/>
      <c r="I769" s="1056"/>
    </row>
    <row r="770" spans="1:9" s="405" customFormat="1" ht="12">
      <c r="A770" s="404"/>
      <c r="B770" s="401"/>
      <c r="C770" s="401"/>
      <c r="D770" s="363"/>
      <c r="E770" s="363"/>
      <c r="F770" s="364"/>
      <c r="G770" s="1054"/>
      <c r="H770" s="1056"/>
      <c r="I770" s="1056"/>
    </row>
    <row r="771" spans="1:9" s="549" customFormat="1" ht="11.4">
      <c r="A771" s="408"/>
      <c r="B771" s="1447" t="s">
        <v>1013</v>
      </c>
      <c r="C771" s="1447"/>
      <c r="D771" s="1447"/>
      <c r="E771" s="1447"/>
      <c r="F771" s="1447"/>
      <c r="G771" s="1057"/>
      <c r="H771" s="1031"/>
      <c r="I771" s="1031"/>
    </row>
    <row r="772" spans="1:9" s="549" customFormat="1" ht="30" customHeight="1">
      <c r="A772" s="408"/>
      <c r="B772" s="1453" t="s">
        <v>1779</v>
      </c>
      <c r="C772" s="1453"/>
      <c r="D772" s="1453"/>
      <c r="E772" s="1453"/>
      <c r="F772" s="1453"/>
      <c r="G772" s="1057"/>
      <c r="H772" s="1031"/>
      <c r="I772" s="1031"/>
    </row>
    <row r="773" spans="1:9" s="549" customFormat="1" ht="104.25" customHeight="1">
      <c r="A773" s="408"/>
      <c r="B773" s="1447" t="s">
        <v>3892</v>
      </c>
      <c r="C773" s="1448"/>
      <c r="D773" s="1448"/>
      <c r="E773" s="1448"/>
      <c r="F773" s="1448"/>
      <c r="G773" s="1057"/>
      <c r="H773" s="1031"/>
      <c r="I773" s="1031"/>
    </row>
    <row r="774" spans="1:9" s="549" customFormat="1" ht="380.25" customHeight="1">
      <c r="A774" s="408"/>
      <c r="B774" s="1447" t="s">
        <v>3893</v>
      </c>
      <c r="C774" s="1448"/>
      <c r="D774" s="1448"/>
      <c r="E774" s="1448"/>
      <c r="F774" s="1448"/>
      <c r="G774" s="1057"/>
      <c r="H774" s="1031"/>
      <c r="I774" s="1031"/>
    </row>
    <row r="775" spans="1:9" s="549" customFormat="1" ht="102" customHeight="1">
      <c r="A775" s="408"/>
      <c r="B775" s="1447" t="s">
        <v>3894</v>
      </c>
      <c r="C775" s="1448"/>
      <c r="D775" s="1448"/>
      <c r="E775" s="1448"/>
      <c r="F775" s="1448"/>
      <c r="G775" s="1057"/>
      <c r="H775" s="1031"/>
      <c r="I775" s="1031"/>
    </row>
    <row r="776" spans="1:9" s="549" customFormat="1" ht="162" customHeight="1">
      <c r="A776" s="408"/>
      <c r="B776" s="1447" t="s">
        <v>3895</v>
      </c>
      <c r="C776" s="1448"/>
      <c r="D776" s="1448"/>
      <c r="E776" s="1448"/>
      <c r="F776" s="1448"/>
      <c r="G776" s="1057"/>
      <c r="H776" s="1031"/>
      <c r="I776" s="1031"/>
    </row>
    <row r="777" spans="1:9" s="549" customFormat="1" ht="198" customHeight="1">
      <c r="A777" s="408"/>
      <c r="B777" s="1447" t="s">
        <v>3896</v>
      </c>
      <c r="C777" s="1448"/>
      <c r="D777" s="1448"/>
      <c r="E777" s="1448"/>
      <c r="F777" s="1448"/>
      <c r="G777" s="1057"/>
      <c r="H777" s="1031"/>
      <c r="I777" s="1031"/>
    </row>
    <row r="778" spans="1:9" s="549" customFormat="1" ht="291.75" customHeight="1">
      <c r="A778" s="408"/>
      <c r="B778" s="1447" t="s">
        <v>3897</v>
      </c>
      <c r="C778" s="1448"/>
      <c r="D778" s="1448"/>
      <c r="E778" s="1448"/>
      <c r="F778" s="1448"/>
      <c r="G778" s="1057"/>
      <c r="H778" s="1031"/>
      <c r="I778" s="1031"/>
    </row>
    <row r="779" spans="1:9" s="549" customFormat="1" ht="248.25" customHeight="1">
      <c r="A779" s="408"/>
      <c r="B779" s="1447" t="s">
        <v>3898</v>
      </c>
      <c r="C779" s="1448"/>
      <c r="D779" s="1448"/>
      <c r="E779" s="1448"/>
      <c r="F779" s="1448"/>
      <c r="G779" s="1057"/>
      <c r="H779" s="1031"/>
      <c r="I779" s="1031"/>
    </row>
    <row r="780" spans="1:9" s="549" customFormat="1" ht="149.25" customHeight="1">
      <c r="A780" s="408"/>
      <c r="B780" s="1447" t="s">
        <v>3899</v>
      </c>
      <c r="C780" s="1448"/>
      <c r="D780" s="1448"/>
      <c r="E780" s="1448"/>
      <c r="F780" s="1448"/>
      <c r="G780" s="1057"/>
      <c r="H780" s="1031"/>
      <c r="I780" s="1031"/>
    </row>
    <row r="781" spans="1:9" s="549" customFormat="1" ht="20.25" customHeight="1">
      <c r="A781" s="408"/>
      <c r="B781" s="1447" t="s">
        <v>1015</v>
      </c>
      <c r="C781" s="1448"/>
      <c r="D781" s="1448"/>
      <c r="E781" s="1448"/>
      <c r="F781" s="1448"/>
      <c r="G781" s="1057"/>
      <c r="H781" s="1031"/>
      <c r="I781" s="1031"/>
    </row>
    <row r="782" spans="1:9" s="549" customFormat="1" ht="17.25" customHeight="1">
      <c r="A782" s="408"/>
      <c r="B782" s="1447" t="s">
        <v>1014</v>
      </c>
      <c r="C782" s="1448"/>
      <c r="D782" s="1448"/>
      <c r="E782" s="1448"/>
      <c r="F782" s="1448"/>
      <c r="G782" s="1057"/>
      <c r="H782" s="1031"/>
      <c r="I782" s="1031"/>
    </row>
    <row r="783" spans="1:9" s="353" customFormat="1" ht="20.399999999999999">
      <c r="A783" s="409" t="s">
        <v>350</v>
      </c>
      <c r="B783" s="410" t="s">
        <v>351</v>
      </c>
      <c r="C783" s="410" t="s">
        <v>352</v>
      </c>
      <c r="D783" s="411" t="s">
        <v>353</v>
      </c>
      <c r="E783" s="411" t="s">
        <v>354</v>
      </c>
      <c r="F783" s="411" t="s">
        <v>355</v>
      </c>
      <c r="G783" s="1041"/>
      <c r="H783" s="1042"/>
      <c r="I783" s="1042"/>
    </row>
    <row r="784" spans="1:9">
      <c r="A784" s="354"/>
      <c r="B784" s="344"/>
      <c r="C784" s="572"/>
      <c r="D784" s="572"/>
      <c r="E784" s="572"/>
      <c r="F784" s="572"/>
    </row>
    <row r="785" spans="1:12" s="552" customFormat="1">
      <c r="A785" s="412" t="s">
        <v>382</v>
      </c>
      <c r="B785" s="413" t="s">
        <v>336</v>
      </c>
      <c r="C785" s="414"/>
      <c r="D785" s="414"/>
      <c r="E785" s="414"/>
      <c r="F785" s="415"/>
      <c r="G785" s="1038"/>
      <c r="H785" s="429"/>
      <c r="I785" s="429"/>
    </row>
    <row r="786" spans="1:12" s="552" customFormat="1">
      <c r="A786" s="416"/>
      <c r="B786" s="417"/>
      <c r="C786" s="414"/>
      <c r="D786" s="414"/>
      <c r="E786" s="414"/>
      <c r="F786" s="415"/>
      <c r="G786" s="1038"/>
      <c r="H786" s="429"/>
      <c r="I786" s="429"/>
    </row>
    <row r="787" spans="1:12" s="625" customFormat="1" ht="39.75" customHeight="1">
      <c r="A787" s="116"/>
      <c r="B787" s="187" t="s">
        <v>2224</v>
      </c>
      <c r="C787" s="132"/>
      <c r="D787" s="133"/>
      <c r="E787" s="115"/>
      <c r="F787" s="624"/>
      <c r="G787" s="1058"/>
      <c r="H787" s="1059"/>
      <c r="I787" s="1059"/>
    </row>
    <row r="788" spans="1:12" s="625" customFormat="1" ht="52.8">
      <c r="A788" s="116"/>
      <c r="B788" s="187" t="s">
        <v>2225</v>
      </c>
      <c r="C788" s="132"/>
      <c r="D788" s="133"/>
      <c r="E788" s="115"/>
      <c r="F788" s="624"/>
      <c r="G788" s="1058"/>
      <c r="H788" s="1059"/>
      <c r="I788" s="1059"/>
    </row>
    <row r="789" spans="1:12" s="625" customFormat="1" ht="26.4">
      <c r="A789" s="116"/>
      <c r="B789" s="187" t="s">
        <v>2008</v>
      </c>
      <c r="C789" s="132"/>
      <c r="D789" s="133"/>
      <c r="E789" s="115"/>
      <c r="F789" s="624"/>
      <c r="G789" s="1058"/>
      <c r="H789" s="1059"/>
      <c r="I789" s="1059"/>
    </row>
    <row r="790" spans="1:12" s="625" customFormat="1" ht="66">
      <c r="A790" s="116"/>
      <c r="B790" s="187" t="s">
        <v>2009</v>
      </c>
      <c r="C790" s="132"/>
      <c r="D790" s="133"/>
      <c r="E790" s="115"/>
      <c r="F790" s="624"/>
      <c r="G790" s="1058"/>
      <c r="H790" s="1059"/>
      <c r="I790" s="1059"/>
    </row>
    <row r="791" spans="1:12" s="625" customFormat="1">
      <c r="A791" s="116"/>
      <c r="B791" s="187"/>
      <c r="C791" s="132"/>
      <c r="D791" s="133"/>
      <c r="E791" s="115"/>
      <c r="F791" s="624"/>
      <c r="G791" s="1058"/>
      <c r="H791" s="1059"/>
      <c r="I791" s="1059"/>
    </row>
    <row r="792" spans="1:12" ht="52.8">
      <c r="A792" s="708" t="s">
        <v>2007</v>
      </c>
      <c r="B792" s="365" t="s">
        <v>1913</v>
      </c>
      <c r="D792" s="577"/>
      <c r="E792" s="578"/>
      <c r="F792" s="577"/>
    </row>
    <row r="793" spans="1:12" ht="105.6">
      <c r="A793" s="576"/>
      <c r="B793" s="365" t="s">
        <v>2006</v>
      </c>
      <c r="D793" s="577"/>
      <c r="E793" s="578"/>
      <c r="F793" s="577"/>
    </row>
    <row r="794" spans="1:12" ht="39.6">
      <c r="A794" s="576"/>
      <c r="B794" s="365" t="s">
        <v>2214</v>
      </c>
      <c r="D794" s="577"/>
      <c r="E794" s="578"/>
      <c r="F794" s="577"/>
    </row>
    <row r="795" spans="1:12">
      <c r="A795" s="576"/>
      <c r="B795" s="420" t="s">
        <v>555</v>
      </c>
      <c r="C795" s="569" t="s">
        <v>348</v>
      </c>
      <c r="D795" s="577">
        <v>1950</v>
      </c>
      <c r="E795" s="331"/>
      <c r="F795" s="415">
        <f>D795*E795</f>
        <v>0</v>
      </c>
    </row>
    <row r="796" spans="1:12" s="552" customFormat="1" ht="13.8" thickBot="1">
      <c r="A796" s="418"/>
      <c r="C796" s="418"/>
      <c r="D796" s="415"/>
      <c r="E796" s="331"/>
      <c r="F796" s="415"/>
      <c r="G796" s="1038"/>
      <c r="H796" s="703"/>
      <c r="I796" s="703"/>
      <c r="J796" s="419"/>
      <c r="K796" s="419"/>
      <c r="L796" s="419"/>
    </row>
    <row r="797" spans="1:12" s="552" customFormat="1" ht="13.8" thickBot="1">
      <c r="A797" s="412"/>
      <c r="B797" s="563" t="s">
        <v>1003</v>
      </c>
      <c r="C797" s="421"/>
      <c r="D797" s="421"/>
      <c r="E797" s="1391"/>
      <c r="F797" s="422">
        <f>SUM(F792:F795)</f>
        <v>0</v>
      </c>
      <c r="G797" s="1038"/>
      <c r="H797" s="429"/>
      <c r="I797" s="429"/>
    </row>
    <row r="798" spans="1:12">
      <c r="A798" s="576"/>
      <c r="B798" s="571"/>
      <c r="C798" s="579"/>
      <c r="D798" s="579"/>
      <c r="E798" s="1392"/>
      <c r="F798" s="579"/>
    </row>
    <row r="799" spans="1:12">
      <c r="A799" s="423" t="s">
        <v>537</v>
      </c>
      <c r="B799" s="413" t="s">
        <v>1007</v>
      </c>
      <c r="C799" s="418"/>
      <c r="D799" s="415"/>
      <c r="E799" s="331"/>
      <c r="F799" s="415"/>
    </row>
    <row r="800" spans="1:12">
      <c r="A800" s="424"/>
      <c r="B800" s="425"/>
      <c r="C800" s="418"/>
      <c r="D800" s="415"/>
      <c r="E800" s="331"/>
      <c r="F800" s="415"/>
    </row>
    <row r="801" spans="1:9">
      <c r="A801" s="424"/>
      <c r="B801" s="425" t="s">
        <v>547</v>
      </c>
      <c r="C801" s="418"/>
      <c r="D801" s="415"/>
      <c r="E801" s="331"/>
      <c r="F801" s="415"/>
    </row>
    <row r="802" spans="1:9" ht="39.6">
      <c r="A802" s="424"/>
      <c r="B802" s="580" t="s">
        <v>1090</v>
      </c>
      <c r="C802" s="418"/>
      <c r="D802" s="415"/>
      <c r="E802" s="331"/>
      <c r="F802" s="415"/>
    </row>
    <row r="803" spans="1:9" ht="39.6">
      <c r="A803" s="424"/>
      <c r="B803" s="580" t="s">
        <v>1093</v>
      </c>
      <c r="C803" s="418"/>
      <c r="D803" s="415"/>
      <c r="E803" s="331"/>
      <c r="F803" s="415"/>
    </row>
    <row r="804" spans="1:9" ht="184.8">
      <c r="A804" s="424"/>
      <c r="B804" s="580" t="s">
        <v>1942</v>
      </c>
      <c r="C804" s="418"/>
      <c r="D804" s="415"/>
      <c r="E804" s="331"/>
      <c r="F804" s="415"/>
    </row>
    <row r="805" spans="1:9" s="315" customFormat="1">
      <c r="A805" s="58"/>
      <c r="B805" s="53"/>
      <c r="C805" s="132"/>
      <c r="D805" s="133"/>
      <c r="E805" s="335"/>
      <c r="F805" s="133"/>
      <c r="G805" s="1044"/>
      <c r="H805" s="1060"/>
      <c r="I805" s="1060"/>
    </row>
    <row r="806" spans="1:9" s="315" customFormat="1" ht="52.8">
      <c r="A806" s="58" t="s">
        <v>2010</v>
      </c>
      <c r="B806" s="324" t="s">
        <v>1039</v>
      </c>
      <c r="C806" s="132"/>
      <c r="D806" s="133"/>
      <c r="E806" s="335"/>
      <c r="F806" s="133"/>
      <c r="G806" s="1044"/>
      <c r="H806" s="1060"/>
      <c r="I806" s="1060"/>
    </row>
    <row r="807" spans="1:9" s="315" customFormat="1" ht="39.6">
      <c r="A807" s="58"/>
      <c r="B807" s="324" t="s">
        <v>1919</v>
      </c>
      <c r="C807" s="132"/>
      <c r="D807" s="133"/>
      <c r="E807" s="335"/>
      <c r="F807" s="133"/>
      <c r="G807" s="1044"/>
      <c r="H807" s="1060"/>
      <c r="I807" s="1060"/>
    </row>
    <row r="808" spans="1:9" ht="39.6">
      <c r="A808" s="576"/>
      <c r="B808" s="365" t="s">
        <v>2216</v>
      </c>
      <c r="D808" s="577"/>
      <c r="E808" s="578"/>
      <c r="F808" s="577"/>
    </row>
    <row r="809" spans="1:9" s="315" customFormat="1">
      <c r="A809" s="58"/>
      <c r="B809" s="629" t="s">
        <v>1040</v>
      </c>
      <c r="C809" s="132" t="s">
        <v>348</v>
      </c>
      <c r="D809" s="133">
        <v>755.2</v>
      </c>
      <c r="E809" s="335"/>
      <c r="F809" s="133">
        <f>D809*E809</f>
        <v>0</v>
      </c>
      <c r="G809" s="1044"/>
      <c r="H809" s="1060"/>
      <c r="I809" s="1060"/>
    </row>
    <row r="810" spans="1:9" s="315" customFormat="1">
      <c r="A810" s="58"/>
      <c r="B810" s="629" t="s">
        <v>1041</v>
      </c>
      <c r="C810" s="132" t="s">
        <v>534</v>
      </c>
      <c r="D810" s="133">
        <v>153.6</v>
      </c>
      <c r="E810" s="335"/>
      <c r="F810" s="133">
        <f>D810*E810</f>
        <v>0</v>
      </c>
      <c r="G810" s="1044"/>
      <c r="H810" s="1060"/>
      <c r="I810" s="1060"/>
    </row>
    <row r="811" spans="1:9" s="315" customFormat="1">
      <c r="A811" s="58"/>
      <c r="B811" s="53"/>
      <c r="C811" s="132"/>
      <c r="D811" s="133"/>
      <c r="E811" s="335"/>
      <c r="F811" s="133"/>
      <c r="G811" s="1044"/>
      <c r="H811" s="1060"/>
      <c r="I811" s="1060"/>
    </row>
    <row r="812" spans="1:9" s="315" customFormat="1" ht="26.4">
      <c r="A812" s="58" t="s">
        <v>2011</v>
      </c>
      <c r="B812" s="324" t="s">
        <v>2015</v>
      </c>
      <c r="C812" s="132"/>
      <c r="D812" s="133"/>
      <c r="E812" s="335"/>
      <c r="F812" s="133"/>
      <c r="G812" s="1044"/>
      <c r="H812" s="1060"/>
      <c r="I812" s="1060"/>
    </row>
    <row r="813" spans="1:9" s="315" customFormat="1" ht="39.6">
      <c r="A813" s="58"/>
      <c r="B813" s="324" t="s">
        <v>1919</v>
      </c>
      <c r="C813" s="132"/>
      <c r="D813" s="133"/>
      <c r="E813" s="335"/>
      <c r="F813" s="133"/>
      <c r="G813" s="1044"/>
      <c r="H813" s="1060"/>
      <c r="I813" s="1060"/>
    </row>
    <row r="814" spans="1:9" ht="39.6">
      <c r="A814" s="576"/>
      <c r="B814" s="365" t="s">
        <v>2216</v>
      </c>
      <c r="D814" s="577"/>
      <c r="E814" s="578"/>
      <c r="F814" s="577"/>
    </row>
    <row r="815" spans="1:9" s="315" customFormat="1">
      <c r="A815" s="58"/>
      <c r="B815" s="324" t="s">
        <v>532</v>
      </c>
      <c r="C815" s="132" t="s">
        <v>348</v>
      </c>
      <c r="D815" s="133">
        <v>563.20000000000005</v>
      </c>
      <c r="E815" s="335"/>
      <c r="F815" s="133">
        <f>D815*E815</f>
        <v>0</v>
      </c>
      <c r="G815" s="1044"/>
      <c r="H815" s="1060"/>
      <c r="I815" s="1060"/>
    </row>
    <row r="816" spans="1:9" s="315" customFormat="1">
      <c r="A816" s="58"/>
      <c r="B816" s="53"/>
      <c r="C816" s="132"/>
      <c r="D816" s="133"/>
      <c r="E816" s="335"/>
      <c r="F816" s="133"/>
      <c r="G816" s="1044"/>
      <c r="H816" s="1060"/>
      <c r="I816" s="1060"/>
    </row>
    <row r="817" spans="1:12" s="315" customFormat="1" ht="26.4">
      <c r="A817" s="58" t="s">
        <v>2012</v>
      </c>
      <c r="B817" s="324" t="s">
        <v>2016</v>
      </c>
      <c r="C817" s="132"/>
      <c r="D817" s="133"/>
      <c r="E817" s="335"/>
      <c r="F817" s="133"/>
      <c r="G817" s="1044"/>
      <c r="H817" s="1060"/>
      <c r="I817" s="1060"/>
    </row>
    <row r="818" spans="1:12" s="315" customFormat="1" ht="39.6">
      <c r="A818" s="58"/>
      <c r="B818" s="324" t="s">
        <v>1919</v>
      </c>
      <c r="C818" s="132"/>
      <c r="D818" s="133"/>
      <c r="E818" s="335"/>
      <c r="F818" s="133"/>
      <c r="G818" s="1044"/>
      <c r="H818" s="1060"/>
      <c r="I818" s="1060"/>
    </row>
    <row r="819" spans="1:12" ht="39.6">
      <c r="A819" s="576"/>
      <c r="B819" s="365" t="s">
        <v>2216</v>
      </c>
      <c r="D819" s="577"/>
      <c r="E819" s="578"/>
      <c r="F819" s="577"/>
    </row>
    <row r="820" spans="1:12" s="315" customFormat="1">
      <c r="A820" s="58"/>
      <c r="B820" s="324" t="s">
        <v>532</v>
      </c>
      <c r="C820" s="132" t="s">
        <v>348</v>
      </c>
      <c r="D820" s="133">
        <v>563.20000000000005</v>
      </c>
      <c r="E820" s="335"/>
      <c r="F820" s="133">
        <f>D820*E820</f>
        <v>0</v>
      </c>
      <c r="G820" s="1044"/>
      <c r="H820" s="1060"/>
      <c r="I820" s="1060"/>
    </row>
    <row r="821" spans="1:12" s="315" customFormat="1">
      <c r="A821" s="58"/>
      <c r="B821" s="324"/>
      <c r="C821" s="132"/>
      <c r="D821" s="133"/>
      <c r="E821" s="335"/>
      <c r="F821" s="133"/>
      <c r="G821" s="1044"/>
      <c r="H821" s="1060"/>
      <c r="I821" s="1060"/>
    </row>
    <row r="822" spans="1:12" s="324" customFormat="1" ht="39.6">
      <c r="A822" s="541" t="s">
        <v>2013</v>
      </c>
      <c r="B822" s="46" t="s">
        <v>2017</v>
      </c>
      <c r="C822" s="132"/>
      <c r="D822" s="133"/>
      <c r="E822" s="335"/>
      <c r="F822" s="133"/>
      <c r="G822" s="1061"/>
      <c r="H822" s="640"/>
      <c r="I822" s="134"/>
    </row>
    <row r="823" spans="1:12" s="324" customFormat="1" ht="39.6">
      <c r="A823" s="44"/>
      <c r="B823" s="324" t="s">
        <v>1919</v>
      </c>
      <c r="C823" s="132"/>
      <c r="D823" s="133"/>
      <c r="E823" s="335"/>
      <c r="F823" s="133"/>
      <c r="G823" s="1062"/>
      <c r="H823" s="1063"/>
      <c r="I823" s="1064"/>
      <c r="J823" s="9"/>
      <c r="K823" s="8"/>
      <c r="L823" s="52"/>
    </row>
    <row r="824" spans="1:12" s="324" customFormat="1">
      <c r="A824" s="44"/>
      <c r="B824" s="46" t="s">
        <v>532</v>
      </c>
      <c r="C824" s="132" t="s">
        <v>348</v>
      </c>
      <c r="D824" s="133">
        <v>944</v>
      </c>
      <c r="E824" s="335"/>
      <c r="F824" s="133">
        <f>D824*E824</f>
        <v>0</v>
      </c>
      <c r="G824" s="1062"/>
      <c r="H824" s="1063"/>
      <c r="I824" s="1064"/>
      <c r="J824" s="9"/>
      <c r="K824" s="8"/>
      <c r="L824" s="52"/>
    </row>
    <row r="825" spans="1:12" s="315" customFormat="1">
      <c r="A825" s="58"/>
      <c r="B825" s="324"/>
      <c r="C825" s="132"/>
      <c r="D825" s="133"/>
      <c r="E825" s="335"/>
      <c r="F825" s="133"/>
      <c r="G825" s="1044"/>
      <c r="H825" s="1060"/>
      <c r="I825" s="1060"/>
    </row>
    <row r="826" spans="1:12" s="324" customFormat="1" ht="26.4">
      <c r="A826" s="44" t="s">
        <v>2014</v>
      </c>
      <c r="B826" s="46" t="s">
        <v>2018</v>
      </c>
      <c r="C826" s="132"/>
      <c r="D826" s="133"/>
      <c r="E826" s="335"/>
      <c r="F826" s="133"/>
      <c r="G826" s="1061"/>
      <c r="H826" s="640"/>
      <c r="I826" s="134"/>
    </row>
    <row r="827" spans="1:12" s="635" customFormat="1" ht="105.6">
      <c r="A827" s="630"/>
      <c r="B827" s="631" t="s">
        <v>2019</v>
      </c>
      <c r="C827" s="632"/>
      <c r="D827" s="633"/>
      <c r="E827" s="634"/>
      <c r="F827" s="633"/>
      <c r="G827" s="1044"/>
      <c r="H827" s="1065"/>
      <c r="I827" s="1065"/>
    </row>
    <row r="828" spans="1:12" s="324" customFormat="1" ht="39.6">
      <c r="A828" s="44"/>
      <c r="B828" s="324" t="s">
        <v>1919</v>
      </c>
      <c r="C828" s="132"/>
      <c r="D828" s="133"/>
      <c r="E828" s="335"/>
      <c r="F828" s="133"/>
      <c r="G828" s="1062"/>
      <c r="H828" s="1063"/>
      <c r="I828" s="1064"/>
      <c r="J828" s="9"/>
      <c r="K828" s="8"/>
      <c r="L828" s="52"/>
    </row>
    <row r="829" spans="1:12" ht="39.6">
      <c r="A829" s="576"/>
      <c r="B829" s="365" t="s">
        <v>2215</v>
      </c>
      <c r="D829" s="577"/>
      <c r="E829" s="578"/>
      <c r="F829" s="577"/>
    </row>
    <row r="830" spans="1:12" s="324" customFormat="1">
      <c r="A830" s="44"/>
      <c r="B830" s="46" t="s">
        <v>532</v>
      </c>
      <c r="C830" s="132" t="s">
        <v>348</v>
      </c>
      <c r="D830" s="133">
        <v>800</v>
      </c>
      <c r="E830" s="335"/>
      <c r="F830" s="133">
        <f>D830*E830</f>
        <v>0</v>
      </c>
      <c r="G830" s="1062"/>
      <c r="H830" s="1063"/>
      <c r="I830" s="1064"/>
      <c r="J830" s="9"/>
      <c r="K830" s="8"/>
      <c r="L830" s="52"/>
    </row>
    <row r="831" spans="1:12" s="315" customFormat="1">
      <c r="A831" s="58"/>
      <c r="B831" s="324"/>
      <c r="C831" s="132"/>
      <c r="D831" s="133"/>
      <c r="E831" s="335"/>
      <c r="F831" s="133"/>
      <c r="G831" s="1044"/>
      <c r="H831" s="1060"/>
      <c r="I831" s="1060"/>
    </row>
    <row r="832" spans="1:12" s="324" customFormat="1" ht="39.6">
      <c r="A832" s="44" t="s">
        <v>1094</v>
      </c>
      <c r="B832" s="46" t="s">
        <v>2020</v>
      </c>
      <c r="C832" s="132"/>
      <c r="D832" s="133"/>
      <c r="E832" s="335"/>
      <c r="F832" s="133"/>
      <c r="G832" s="1061"/>
      <c r="H832" s="640"/>
      <c r="I832" s="134"/>
    </row>
    <row r="833" spans="1:12" s="635" customFormat="1" ht="118.8">
      <c r="A833" s="630"/>
      <c r="B833" s="631" t="s">
        <v>2086</v>
      </c>
      <c r="C833" s="632"/>
      <c r="D833" s="633"/>
      <c r="E833" s="634"/>
      <c r="F833" s="633"/>
      <c r="G833" s="1044"/>
      <c r="H833" s="1065"/>
      <c r="I833" s="1065"/>
    </row>
    <row r="834" spans="1:12" s="324" customFormat="1" ht="39.6">
      <c r="A834" s="44"/>
      <c r="B834" s="324" t="s">
        <v>1919</v>
      </c>
      <c r="C834" s="132"/>
      <c r="D834" s="133"/>
      <c r="E834" s="335"/>
      <c r="F834" s="133"/>
      <c r="G834" s="1062"/>
      <c r="H834" s="1063"/>
      <c r="I834" s="1064"/>
      <c r="J834" s="9"/>
      <c r="K834" s="8"/>
      <c r="L834" s="52"/>
    </row>
    <row r="835" spans="1:12" s="324" customFormat="1">
      <c r="A835" s="44"/>
      <c r="B835" s="46" t="s">
        <v>532</v>
      </c>
      <c r="C835" s="132" t="s">
        <v>348</v>
      </c>
      <c r="D835" s="133">
        <v>110</v>
      </c>
      <c r="E835" s="335"/>
      <c r="F835" s="133">
        <f>D835*E835</f>
        <v>0</v>
      </c>
      <c r="G835" s="1062"/>
      <c r="H835" s="1063"/>
      <c r="I835" s="1064"/>
      <c r="J835" s="9"/>
      <c r="K835" s="8"/>
      <c r="L835" s="52"/>
    </row>
    <row r="836" spans="1:12" s="315" customFormat="1">
      <c r="A836" s="58"/>
      <c r="B836" s="324"/>
      <c r="C836" s="132"/>
      <c r="D836" s="133"/>
      <c r="E836" s="335"/>
      <c r="F836" s="133"/>
      <c r="G836" s="1044"/>
      <c r="H836" s="1060"/>
      <c r="I836" s="1060"/>
    </row>
    <row r="837" spans="1:12" s="324" customFormat="1" ht="39.6">
      <c r="A837" s="44" t="s">
        <v>1022</v>
      </c>
      <c r="B837" s="46" t="s">
        <v>2021</v>
      </c>
      <c r="C837" s="132"/>
      <c r="D837" s="133"/>
      <c r="E837" s="335"/>
      <c r="F837" s="133"/>
      <c r="G837" s="1061"/>
      <c r="H837" s="640"/>
      <c r="I837" s="134"/>
    </row>
    <row r="838" spans="1:12" s="324" customFormat="1" ht="39.6">
      <c r="A838" s="44"/>
      <c r="B838" s="324" t="s">
        <v>1919</v>
      </c>
      <c r="C838" s="132"/>
      <c r="D838" s="133"/>
      <c r="E838" s="335"/>
      <c r="F838" s="133"/>
      <c r="G838" s="1062"/>
      <c r="H838" s="1063"/>
      <c r="I838" s="1064"/>
      <c r="J838" s="9"/>
      <c r="K838" s="8"/>
      <c r="L838" s="52"/>
    </row>
    <row r="839" spans="1:12" s="324" customFormat="1">
      <c r="A839" s="44"/>
      <c r="B839" s="46" t="s">
        <v>544</v>
      </c>
      <c r="C839" s="132" t="s">
        <v>534</v>
      </c>
      <c r="D839" s="133">
        <v>560</v>
      </c>
      <c r="E839" s="335"/>
      <c r="F839" s="133">
        <f>D839*E839</f>
        <v>0</v>
      </c>
      <c r="G839" s="1062"/>
      <c r="H839" s="1063"/>
      <c r="I839" s="1064"/>
      <c r="J839" s="9"/>
      <c r="K839" s="8"/>
      <c r="L839" s="52"/>
    </row>
    <row r="840" spans="1:12" s="315" customFormat="1">
      <c r="A840" s="58"/>
      <c r="B840" s="324"/>
      <c r="C840" s="58"/>
      <c r="D840" s="636"/>
      <c r="E840" s="334"/>
      <c r="F840" s="636"/>
      <c r="G840" s="1044"/>
      <c r="H840" s="1060"/>
      <c r="I840" s="1060"/>
    </row>
    <row r="841" spans="1:12" s="315" customFormat="1" ht="39.6">
      <c r="A841" s="58" t="s">
        <v>1023</v>
      </c>
      <c r="B841" s="324" t="s">
        <v>2022</v>
      </c>
      <c r="C841" s="58"/>
      <c r="D841" s="636"/>
      <c r="E841" s="334"/>
      <c r="F841" s="636"/>
      <c r="G841" s="1044"/>
      <c r="H841" s="1060"/>
      <c r="I841" s="1060"/>
    </row>
    <row r="842" spans="1:12" s="315" customFormat="1" ht="39" customHeight="1">
      <c r="A842" s="58"/>
      <c r="B842" s="324" t="s">
        <v>1918</v>
      </c>
      <c r="C842" s="58"/>
      <c r="D842" s="636"/>
      <c r="E842" s="334"/>
      <c r="F842" s="636"/>
      <c r="G842" s="1044"/>
      <c r="H842" s="1060"/>
      <c r="I842" s="1060"/>
    </row>
    <row r="843" spans="1:12" s="315" customFormat="1">
      <c r="A843" s="58"/>
      <c r="B843" s="324" t="s">
        <v>338</v>
      </c>
      <c r="E843" s="637"/>
      <c r="G843" s="1044"/>
      <c r="H843" s="1060"/>
      <c r="I843" s="1060"/>
    </row>
    <row r="844" spans="1:12" s="315" customFormat="1">
      <c r="A844" s="58"/>
      <c r="B844" s="629" t="s">
        <v>2024</v>
      </c>
      <c r="C844" s="58" t="s">
        <v>339</v>
      </c>
      <c r="D844" s="636">
        <v>1</v>
      </c>
      <c r="E844" s="334"/>
      <c r="F844" s="636">
        <f t="shared" ref="F844:F853" si="0">D844*E844</f>
        <v>0</v>
      </c>
      <c r="G844" s="1044"/>
      <c r="H844" s="1060"/>
      <c r="I844" s="1060"/>
    </row>
    <row r="845" spans="1:12" s="315" customFormat="1">
      <c r="A845" s="58"/>
      <c r="B845" s="629" t="s">
        <v>2228</v>
      </c>
      <c r="C845" s="58" t="s">
        <v>339</v>
      </c>
      <c r="D845" s="636">
        <v>2</v>
      </c>
      <c r="E845" s="334"/>
      <c r="F845" s="636">
        <f t="shared" si="0"/>
        <v>0</v>
      </c>
      <c r="G845" s="1044"/>
      <c r="H845" s="1060"/>
      <c r="I845" s="1060"/>
    </row>
    <row r="846" spans="1:12" s="315" customFormat="1">
      <c r="A846" s="58"/>
      <c r="B846" s="629" t="s">
        <v>2229</v>
      </c>
      <c r="C846" s="58" t="s">
        <v>339</v>
      </c>
      <c r="D846" s="636">
        <v>6</v>
      </c>
      <c r="E846" s="334"/>
      <c r="F846" s="636">
        <f t="shared" si="0"/>
        <v>0</v>
      </c>
      <c r="G846" s="1044"/>
      <c r="H846" s="1060"/>
      <c r="I846" s="1060"/>
    </row>
    <row r="847" spans="1:12" s="315" customFormat="1">
      <c r="A847" s="58"/>
      <c r="B847" s="629" t="s">
        <v>2230</v>
      </c>
      <c r="C847" s="58" t="s">
        <v>339</v>
      </c>
      <c r="D847" s="636">
        <v>1</v>
      </c>
      <c r="E847" s="334"/>
      <c r="F847" s="636">
        <f t="shared" si="0"/>
        <v>0</v>
      </c>
      <c r="G847" s="1044"/>
      <c r="H847" s="1060"/>
      <c r="I847" s="1060"/>
    </row>
    <row r="848" spans="1:12" s="315" customFormat="1">
      <c r="A848" s="58"/>
      <c r="B848" s="629" t="s">
        <v>2232</v>
      </c>
      <c r="C848" s="58" t="s">
        <v>339</v>
      </c>
      <c r="D848" s="636">
        <v>3</v>
      </c>
      <c r="E848" s="334"/>
      <c r="F848" s="636">
        <f t="shared" si="0"/>
        <v>0</v>
      </c>
      <c r="G848" s="1044"/>
      <c r="H848" s="1060"/>
      <c r="I848" s="1060"/>
    </row>
    <row r="849" spans="1:9" s="315" customFormat="1">
      <c r="A849" s="58"/>
      <c r="B849" s="629" t="s">
        <v>2233</v>
      </c>
      <c r="C849" s="58" t="s">
        <v>339</v>
      </c>
      <c r="D849" s="636">
        <v>3</v>
      </c>
      <c r="E849" s="334"/>
      <c r="F849" s="636">
        <f t="shared" si="0"/>
        <v>0</v>
      </c>
      <c r="G849" s="1044"/>
      <c r="H849" s="1060"/>
      <c r="I849" s="1060"/>
    </row>
    <row r="850" spans="1:9" s="315" customFormat="1">
      <c r="A850" s="58"/>
      <c r="B850" s="629" t="s">
        <v>2234</v>
      </c>
      <c r="C850" s="58" t="s">
        <v>339</v>
      </c>
      <c r="D850" s="636">
        <v>1</v>
      </c>
      <c r="E850" s="334"/>
      <c r="F850" s="636">
        <f t="shared" si="0"/>
        <v>0</v>
      </c>
      <c r="G850" s="1044"/>
      <c r="H850" s="1060"/>
      <c r="I850" s="1060"/>
    </row>
    <row r="851" spans="1:9" s="315" customFormat="1">
      <c r="A851" s="58"/>
      <c r="B851" s="629" t="s">
        <v>2235</v>
      </c>
      <c r="C851" s="58" t="s">
        <v>339</v>
      </c>
      <c r="D851" s="636">
        <v>1</v>
      </c>
      <c r="E851" s="334"/>
      <c r="F851" s="636">
        <f t="shared" si="0"/>
        <v>0</v>
      </c>
      <c r="G851" s="1044"/>
      <c r="H851" s="1060"/>
      <c r="I851" s="1060"/>
    </row>
    <row r="852" spans="1:9" s="315" customFormat="1">
      <c r="A852" s="58"/>
      <c r="B852" s="629" t="s">
        <v>2219</v>
      </c>
      <c r="C852" s="58" t="s">
        <v>339</v>
      </c>
      <c r="D852" s="636">
        <v>1</v>
      </c>
      <c r="E852" s="334"/>
      <c r="F852" s="636">
        <f t="shared" si="0"/>
        <v>0</v>
      </c>
      <c r="G852" s="1044"/>
      <c r="H852" s="1060"/>
      <c r="I852" s="1060"/>
    </row>
    <row r="853" spans="1:9" s="315" customFormat="1">
      <c r="A853" s="58"/>
      <c r="B853" s="629" t="s">
        <v>2231</v>
      </c>
      <c r="C853" s="58" t="s">
        <v>339</v>
      </c>
      <c r="D853" s="636">
        <v>1</v>
      </c>
      <c r="E853" s="334"/>
      <c r="F853" s="636">
        <f t="shared" si="0"/>
        <v>0</v>
      </c>
      <c r="G853" s="1044"/>
      <c r="H853" s="1060"/>
      <c r="I853" s="1060"/>
    </row>
    <row r="854" spans="1:9" s="315" customFormat="1">
      <c r="A854" s="58"/>
      <c r="B854" s="324"/>
      <c r="C854" s="58"/>
      <c r="D854" s="636"/>
      <c r="E854" s="334"/>
      <c r="F854" s="636"/>
      <c r="G854" s="1044"/>
      <c r="H854" s="1060"/>
      <c r="I854" s="1060"/>
    </row>
    <row r="855" spans="1:9" s="315" customFormat="1" ht="39.6">
      <c r="A855" s="58" t="s">
        <v>1024</v>
      </c>
      <c r="B855" s="134" t="s">
        <v>2023</v>
      </c>
      <c r="C855" s="58"/>
      <c r="D855" s="636"/>
      <c r="E855" s="334"/>
      <c r="F855" s="636"/>
      <c r="G855" s="1044"/>
      <c r="H855" s="1060"/>
      <c r="I855" s="1060"/>
    </row>
    <row r="856" spans="1:9" s="315" customFormat="1" ht="39" customHeight="1">
      <c r="A856" s="58"/>
      <c r="B856" s="324" t="s">
        <v>1918</v>
      </c>
      <c r="C856" s="58"/>
      <c r="D856" s="636"/>
      <c r="E856" s="334"/>
      <c r="F856" s="636"/>
      <c r="G856" s="1044"/>
      <c r="H856" s="1060"/>
      <c r="I856" s="1060"/>
    </row>
    <row r="857" spans="1:9" s="315" customFormat="1">
      <c r="A857" s="58"/>
      <c r="B857" s="324" t="s">
        <v>338</v>
      </c>
      <c r="E857" s="637"/>
      <c r="G857" s="1044"/>
      <c r="H857" s="1060"/>
      <c r="I857" s="1060"/>
    </row>
    <row r="858" spans="1:9" s="315" customFormat="1">
      <c r="A858" s="58"/>
      <c r="B858" s="629" t="s">
        <v>2237</v>
      </c>
      <c r="C858" s="58" t="s">
        <v>339</v>
      </c>
      <c r="D858" s="636">
        <v>1</v>
      </c>
      <c r="E858" s="334"/>
      <c r="F858" s="636">
        <f>D858*E858</f>
        <v>0</v>
      </c>
      <c r="G858" s="1044"/>
      <c r="H858" s="1060"/>
      <c r="I858" s="1060"/>
    </row>
    <row r="859" spans="1:9" s="315" customFormat="1">
      <c r="A859" s="58"/>
      <c r="B859" s="629" t="s">
        <v>2238</v>
      </c>
      <c r="C859" s="58" t="s">
        <v>339</v>
      </c>
      <c r="D859" s="636">
        <v>1</v>
      </c>
      <c r="E859" s="334"/>
      <c r="F859" s="636">
        <f>D859*E859</f>
        <v>0</v>
      </c>
      <c r="G859" s="1044"/>
      <c r="H859" s="1060"/>
      <c r="I859" s="1060"/>
    </row>
    <row r="860" spans="1:9" s="315" customFormat="1">
      <c r="A860" s="58"/>
      <c r="B860" s="629" t="s">
        <v>2239</v>
      </c>
      <c r="C860" s="58" t="s">
        <v>339</v>
      </c>
      <c r="D860" s="636">
        <v>1</v>
      </c>
      <c r="E860" s="334"/>
      <c r="F860" s="636">
        <f>D860*E860</f>
        <v>0</v>
      </c>
      <c r="G860" s="1044"/>
      <c r="H860" s="1060"/>
      <c r="I860" s="1060"/>
    </row>
    <row r="861" spans="1:9" s="315" customFormat="1">
      <c r="A861" s="58"/>
      <c r="B861" s="629" t="s">
        <v>2236</v>
      </c>
      <c r="C861" s="58" t="s">
        <v>339</v>
      </c>
      <c r="D861" s="636">
        <v>3</v>
      </c>
      <c r="E861" s="334"/>
      <c r="F861" s="636">
        <f t="shared" ref="F861" si="1">D861*E861</f>
        <v>0</v>
      </c>
      <c r="G861" s="1044"/>
      <c r="H861" s="1060"/>
      <c r="I861" s="1060"/>
    </row>
    <row r="862" spans="1:9" s="315" customFormat="1" ht="26.4">
      <c r="A862" s="58"/>
      <c r="B862" s="629" t="s">
        <v>2244</v>
      </c>
      <c r="C862" s="132" t="s">
        <v>339</v>
      </c>
      <c r="D862" s="133">
        <v>3</v>
      </c>
      <c r="E862" s="335"/>
      <c r="F862" s="133">
        <f t="shared" ref="F862" si="2">D862*E862</f>
        <v>0</v>
      </c>
      <c r="G862" s="1044"/>
      <c r="H862" s="1060"/>
      <c r="I862" s="1060"/>
    </row>
    <row r="863" spans="1:9" s="315" customFormat="1">
      <c r="A863" s="58"/>
      <c r="B863" s="324"/>
      <c r="C863" s="58"/>
      <c r="D863" s="636"/>
      <c r="E863" s="334"/>
      <c r="F863" s="636"/>
      <c r="G863" s="1044"/>
      <c r="H863" s="1060"/>
      <c r="I863" s="1060"/>
    </row>
    <row r="864" spans="1:9" s="315" customFormat="1" ht="39.6">
      <c r="A864" s="58" t="s">
        <v>1025</v>
      </c>
      <c r="B864" s="324" t="s">
        <v>2025</v>
      </c>
      <c r="C864" s="58"/>
      <c r="D864" s="636"/>
      <c r="E864" s="334"/>
      <c r="F864" s="636"/>
      <c r="G864" s="1044"/>
      <c r="H864" s="1060"/>
      <c r="I864" s="1060"/>
    </row>
    <row r="865" spans="1:9" s="315" customFormat="1" ht="39" customHeight="1">
      <c r="A865" s="58"/>
      <c r="B865" s="324" t="s">
        <v>1918</v>
      </c>
      <c r="C865" s="58"/>
      <c r="D865" s="636"/>
      <c r="E865" s="334"/>
      <c r="F865" s="636"/>
      <c r="G865" s="1044"/>
      <c r="H865" s="1060"/>
      <c r="I865" s="1060"/>
    </row>
    <row r="866" spans="1:9" s="315" customFormat="1">
      <c r="A866" s="58"/>
      <c r="B866" s="324" t="s">
        <v>338</v>
      </c>
      <c r="E866" s="637"/>
      <c r="G866" s="1044"/>
      <c r="H866" s="1060"/>
      <c r="I866" s="1060"/>
    </row>
    <row r="867" spans="1:9" s="315" customFormat="1">
      <c r="A867" s="58"/>
      <c r="B867" s="629" t="s">
        <v>2240</v>
      </c>
      <c r="C867" s="58" t="s">
        <v>339</v>
      </c>
      <c r="D867" s="636">
        <v>1</v>
      </c>
      <c r="E867" s="334"/>
      <c r="F867" s="636">
        <f>D867*E867</f>
        <v>0</v>
      </c>
      <c r="G867" s="1044"/>
      <c r="H867" s="1060"/>
      <c r="I867" s="1060"/>
    </row>
    <row r="868" spans="1:9" s="315" customFormat="1">
      <c r="A868" s="58"/>
      <c r="B868" s="629" t="s">
        <v>2241</v>
      </c>
      <c r="C868" s="58" t="s">
        <v>339</v>
      </c>
      <c r="D868" s="636">
        <v>1</v>
      </c>
      <c r="E868" s="334"/>
      <c r="F868" s="636">
        <f>D868*E868</f>
        <v>0</v>
      </c>
      <c r="G868" s="1044"/>
      <c r="H868" s="1060"/>
      <c r="I868" s="1060"/>
    </row>
    <row r="869" spans="1:9" s="315" customFormat="1">
      <c r="A869" s="58"/>
      <c r="B869" s="629" t="s">
        <v>2242</v>
      </c>
      <c r="C869" s="58" t="s">
        <v>339</v>
      </c>
      <c r="D869" s="636">
        <v>1</v>
      </c>
      <c r="E869" s="334"/>
      <c r="F869" s="636">
        <f>D869*E869</f>
        <v>0</v>
      </c>
      <c r="G869" s="1044"/>
      <c r="H869" s="1060"/>
      <c r="I869" s="1060"/>
    </row>
    <row r="870" spans="1:9" s="315" customFormat="1">
      <c r="A870" s="58"/>
      <c r="B870" s="324"/>
      <c r="C870" s="58"/>
      <c r="D870" s="636"/>
      <c r="E870" s="334"/>
      <c r="F870" s="636"/>
      <c r="G870" s="1044"/>
      <c r="H870" s="1060"/>
      <c r="I870" s="1060"/>
    </row>
    <row r="871" spans="1:9" s="315" customFormat="1" ht="26.4">
      <c r="A871" s="58" t="s">
        <v>1026</v>
      </c>
      <c r="B871" s="324" t="s">
        <v>2026</v>
      </c>
      <c r="C871" s="58"/>
      <c r="D871" s="636"/>
      <c r="E871" s="334"/>
      <c r="F871" s="636"/>
      <c r="G871" s="1044"/>
      <c r="H871" s="1060"/>
      <c r="I871" s="1060"/>
    </row>
    <row r="872" spans="1:9" s="315" customFormat="1" ht="39" customHeight="1">
      <c r="A872" s="58"/>
      <c r="B872" s="324" t="s">
        <v>1918</v>
      </c>
      <c r="C872" s="58"/>
      <c r="D872" s="636"/>
      <c r="E872" s="334"/>
      <c r="F872" s="636"/>
      <c r="G872" s="1044"/>
      <c r="H872" s="1060"/>
      <c r="I872" s="1060"/>
    </row>
    <row r="873" spans="1:9" s="315" customFormat="1">
      <c r="A873" s="58"/>
      <c r="B873" s="324" t="s">
        <v>338</v>
      </c>
      <c r="E873" s="637"/>
      <c r="G873" s="1044"/>
      <c r="H873" s="1060"/>
      <c r="I873" s="1060"/>
    </row>
    <row r="874" spans="1:9" s="315" customFormat="1">
      <c r="A874" s="58"/>
      <c r="B874" s="629" t="s">
        <v>2243</v>
      </c>
      <c r="C874" s="58" t="s">
        <v>339</v>
      </c>
      <c r="D874" s="636">
        <v>1</v>
      </c>
      <c r="E874" s="334"/>
      <c r="F874" s="636">
        <f t="shared" ref="F874:F878" si="3">D874*E874</f>
        <v>0</v>
      </c>
      <c r="G874" s="1044"/>
      <c r="H874" s="1060"/>
      <c r="I874" s="1060"/>
    </row>
    <row r="875" spans="1:9" s="315" customFormat="1">
      <c r="A875" s="58"/>
      <c r="B875" s="629" t="s">
        <v>2236</v>
      </c>
      <c r="C875" s="58" t="s">
        <v>339</v>
      </c>
      <c r="D875" s="636">
        <v>1</v>
      </c>
      <c r="E875" s="334"/>
      <c r="F875" s="636">
        <f t="shared" si="3"/>
        <v>0</v>
      </c>
      <c r="G875" s="1044"/>
      <c r="H875" s="1060"/>
      <c r="I875" s="1060"/>
    </row>
    <row r="876" spans="1:9" s="315" customFormat="1">
      <c r="A876" s="58"/>
      <c r="B876" s="629" t="s">
        <v>2246</v>
      </c>
      <c r="C876" s="58" t="s">
        <v>339</v>
      </c>
      <c r="D876" s="636">
        <v>1</v>
      </c>
      <c r="E876" s="334"/>
      <c r="F876" s="636">
        <f t="shared" ref="F876" si="4">D876*E876</f>
        <v>0</v>
      </c>
      <c r="G876" s="1044"/>
      <c r="H876" s="1060"/>
      <c r="I876" s="1060"/>
    </row>
    <row r="877" spans="1:9" s="315" customFormat="1">
      <c r="A877" s="58"/>
      <c r="B877" s="629" t="s">
        <v>2245</v>
      </c>
      <c r="C877" s="58" t="s">
        <v>339</v>
      </c>
      <c r="D877" s="636">
        <v>2</v>
      </c>
      <c r="E877" s="334"/>
      <c r="F877" s="636">
        <f t="shared" si="3"/>
        <v>0</v>
      </c>
      <c r="G877" s="1044"/>
      <c r="H877" s="1060"/>
      <c r="I877" s="1060"/>
    </row>
    <row r="878" spans="1:9" s="315" customFormat="1">
      <c r="A878" s="58"/>
      <c r="B878" s="629" t="s">
        <v>2247</v>
      </c>
      <c r="C878" s="58" t="s">
        <v>339</v>
      </c>
      <c r="D878" s="714">
        <v>8</v>
      </c>
      <c r="E878" s="334"/>
      <c r="F878" s="636">
        <f t="shared" si="3"/>
        <v>0</v>
      </c>
      <c r="G878" s="1044"/>
      <c r="H878" s="1060"/>
      <c r="I878" s="1060"/>
    </row>
    <row r="879" spans="1:9" s="315" customFormat="1">
      <c r="A879" s="58"/>
      <c r="B879" s="629" t="s">
        <v>2250</v>
      </c>
      <c r="C879" s="58" t="s">
        <v>339</v>
      </c>
      <c r="D879" s="714">
        <v>12</v>
      </c>
      <c r="E879" s="334"/>
      <c r="F879" s="636">
        <f t="shared" ref="F879:F880" si="5">D879*E879</f>
        <v>0</v>
      </c>
      <c r="G879" s="1044"/>
      <c r="H879" s="1060"/>
      <c r="I879" s="1060"/>
    </row>
    <row r="880" spans="1:9" s="315" customFormat="1">
      <c r="A880" s="58"/>
      <c r="B880" s="629" t="s">
        <v>2253</v>
      </c>
      <c r="C880" s="58" t="s">
        <v>339</v>
      </c>
      <c r="D880" s="714">
        <v>9</v>
      </c>
      <c r="E880" s="334"/>
      <c r="F880" s="636">
        <f t="shared" si="5"/>
        <v>0</v>
      </c>
      <c r="G880" s="1044"/>
      <c r="H880" s="1060"/>
      <c r="I880" s="1060"/>
    </row>
    <row r="881" spans="1:9" s="315" customFormat="1">
      <c r="A881" s="58"/>
      <c r="B881" s="629" t="s">
        <v>2252</v>
      </c>
      <c r="C881" s="58" t="s">
        <v>339</v>
      </c>
      <c r="D881" s="714">
        <v>3</v>
      </c>
      <c r="E881" s="334"/>
      <c r="F881" s="636">
        <f t="shared" ref="F881" si="6">D881*E881</f>
        <v>0</v>
      </c>
      <c r="G881" s="1044"/>
      <c r="H881" s="1060"/>
      <c r="I881" s="1060"/>
    </row>
    <row r="882" spans="1:9" s="315" customFormat="1">
      <c r="A882" s="58"/>
      <c r="B882" s="629" t="s">
        <v>2254</v>
      </c>
      <c r="C882" s="58" t="s">
        <v>339</v>
      </c>
      <c r="D882" s="714">
        <v>2</v>
      </c>
      <c r="E882" s="334"/>
      <c r="F882" s="636">
        <f t="shared" ref="F882" si="7">D882*E882</f>
        <v>0</v>
      </c>
      <c r="G882" s="1044"/>
      <c r="H882" s="1060"/>
      <c r="I882" s="1060"/>
    </row>
    <row r="883" spans="1:9" s="315" customFormat="1">
      <c r="A883" s="58"/>
      <c r="B883" s="629" t="s">
        <v>2251</v>
      </c>
      <c r="C883" s="58" t="s">
        <v>339</v>
      </c>
      <c r="D883" s="714">
        <v>2</v>
      </c>
      <c r="E883" s="334"/>
      <c r="F883" s="636">
        <f t="shared" ref="F883" si="8">D883*E883</f>
        <v>0</v>
      </c>
      <c r="G883" s="1044"/>
      <c r="H883" s="1060"/>
      <c r="I883" s="1060"/>
    </row>
    <row r="884" spans="1:9" s="315" customFormat="1">
      <c r="A884" s="58"/>
      <c r="B884" s="629" t="s">
        <v>2248</v>
      </c>
      <c r="C884" s="58" t="s">
        <v>339</v>
      </c>
      <c r="D884" s="714">
        <v>41</v>
      </c>
      <c r="E884" s="334"/>
      <c r="F884" s="636">
        <f t="shared" ref="F884" si="9">D884*E884</f>
        <v>0</v>
      </c>
      <c r="G884" s="1044"/>
      <c r="H884" s="1060"/>
      <c r="I884" s="1060"/>
    </row>
    <row r="885" spans="1:9" s="315" customFormat="1">
      <c r="A885" s="58"/>
      <c r="B885" s="629" t="s">
        <v>2255</v>
      </c>
      <c r="C885" s="58" t="s">
        <v>339</v>
      </c>
      <c r="D885" s="714">
        <v>2</v>
      </c>
      <c r="E885" s="334"/>
      <c r="F885" s="636">
        <f t="shared" ref="F885:F887" si="10">D885*E885</f>
        <v>0</v>
      </c>
      <c r="G885" s="1044"/>
      <c r="H885" s="1060"/>
      <c r="I885" s="1060"/>
    </row>
    <row r="886" spans="1:9" s="315" customFormat="1">
      <c r="A886" s="58"/>
      <c r="B886" s="629" t="s">
        <v>2258</v>
      </c>
      <c r="C886" s="58" t="s">
        <v>339</v>
      </c>
      <c r="D886" s="714">
        <v>5</v>
      </c>
      <c r="E886" s="334"/>
      <c r="F886" s="636">
        <f t="shared" ref="F886" si="11">D886*E886</f>
        <v>0</v>
      </c>
      <c r="G886" s="1044"/>
      <c r="H886" s="1060"/>
      <c r="I886" s="1060"/>
    </row>
    <row r="887" spans="1:9" s="315" customFormat="1">
      <c r="A887" s="58"/>
      <c r="B887" s="629" t="s">
        <v>2257</v>
      </c>
      <c r="C887" s="58" t="s">
        <v>339</v>
      </c>
      <c r="D887" s="714">
        <v>4</v>
      </c>
      <c r="E887" s="334"/>
      <c r="F887" s="636">
        <f t="shared" si="10"/>
        <v>0</v>
      </c>
      <c r="G887" s="1044"/>
      <c r="H887" s="1060"/>
      <c r="I887" s="1060"/>
    </row>
    <row r="888" spans="1:9" s="315" customFormat="1">
      <c r="A888" s="58"/>
      <c r="B888" s="629" t="s">
        <v>2256</v>
      </c>
      <c r="C888" s="58" t="s">
        <v>339</v>
      </c>
      <c r="D888" s="714">
        <v>6</v>
      </c>
      <c r="E888" s="334"/>
      <c r="F888" s="636">
        <f t="shared" ref="F888" si="12">D888*E888</f>
        <v>0</v>
      </c>
      <c r="G888" s="1044"/>
      <c r="H888" s="1060"/>
      <c r="I888" s="1060"/>
    </row>
    <row r="889" spans="1:9" s="315" customFormat="1">
      <c r="A889" s="58"/>
      <c r="B889" s="715" t="s">
        <v>2249</v>
      </c>
      <c r="C889" s="58" t="s">
        <v>339</v>
      </c>
      <c r="D889" s="636">
        <v>1</v>
      </c>
      <c r="E889" s="334"/>
      <c r="F889" s="636">
        <f t="shared" ref="F889" si="13">D889*E889</f>
        <v>0</v>
      </c>
      <c r="G889" s="1044"/>
      <c r="H889" s="1060"/>
      <c r="I889" s="1060"/>
    </row>
    <row r="890" spans="1:9" s="315" customFormat="1">
      <c r="A890" s="58"/>
      <c r="B890" s="324"/>
      <c r="C890" s="58"/>
      <c r="D890" s="636"/>
      <c r="E890" s="334"/>
      <c r="F890" s="636"/>
      <c r="G890" s="1044"/>
      <c r="H890" s="1060"/>
      <c r="I890" s="1060"/>
    </row>
    <row r="891" spans="1:9" s="315" customFormat="1" ht="39.6">
      <c r="A891" s="58" t="s">
        <v>1027</v>
      </c>
      <c r="B891" s="324" t="s">
        <v>2259</v>
      </c>
      <c r="C891" s="58"/>
      <c r="D891" s="636"/>
      <c r="E891" s="334"/>
      <c r="F891" s="636"/>
      <c r="G891" s="1044"/>
      <c r="H891" s="1060"/>
      <c r="I891" s="1060"/>
    </row>
    <row r="892" spans="1:9" s="315" customFormat="1" ht="39" customHeight="1">
      <c r="A892" s="58"/>
      <c r="B892" s="324" t="s">
        <v>1918</v>
      </c>
      <c r="C892" s="58"/>
      <c r="D892" s="636"/>
      <c r="E892" s="334"/>
      <c r="F892" s="636"/>
      <c r="G892" s="1044"/>
      <c r="H892" s="1060"/>
      <c r="I892" s="1060"/>
    </row>
    <row r="893" spans="1:9" s="315" customFormat="1">
      <c r="A893" s="58"/>
      <c r="B893" s="324" t="s">
        <v>338</v>
      </c>
      <c r="E893" s="637"/>
      <c r="G893" s="1044"/>
      <c r="H893" s="1060"/>
      <c r="I893" s="1060"/>
    </row>
    <row r="894" spans="1:9" s="315" customFormat="1">
      <c r="A894" s="58"/>
      <c r="B894" s="629" t="s">
        <v>2260</v>
      </c>
      <c r="C894" s="58" t="s">
        <v>339</v>
      </c>
      <c r="D894" s="636">
        <v>2</v>
      </c>
      <c r="E894" s="334"/>
      <c r="F894" s="636">
        <f>D894*E894</f>
        <v>0</v>
      </c>
      <c r="G894" s="1044"/>
      <c r="H894" s="1060"/>
      <c r="I894" s="1060"/>
    </row>
    <row r="895" spans="1:9" s="315" customFormat="1">
      <c r="A895" s="58"/>
      <c r="B895" s="629" t="s">
        <v>2264</v>
      </c>
      <c r="C895" s="58" t="s">
        <v>339</v>
      </c>
      <c r="D895" s="636">
        <v>6</v>
      </c>
      <c r="E895" s="334"/>
      <c r="F895" s="636">
        <f>D895*E895</f>
        <v>0</v>
      </c>
      <c r="G895" s="1044"/>
      <c r="H895" s="1060"/>
      <c r="I895" s="1060"/>
    </row>
    <row r="896" spans="1:9" s="315" customFormat="1">
      <c r="A896" s="58"/>
      <c r="B896" s="134"/>
      <c r="C896" s="58"/>
      <c r="D896" s="636"/>
      <c r="E896" s="334"/>
      <c r="F896" s="636"/>
      <c r="G896" s="1044"/>
      <c r="H896" s="1060"/>
      <c r="I896" s="1060"/>
    </row>
    <row r="897" spans="1:12" s="315" customFormat="1" ht="39.6">
      <c r="A897" s="58" t="s">
        <v>1028</v>
      </c>
      <c r="B897" s="134" t="s">
        <v>2263</v>
      </c>
      <c r="C897" s="58"/>
      <c r="D897" s="636"/>
      <c r="E897" s="334"/>
      <c r="F897" s="636"/>
      <c r="G897" s="1044"/>
      <c r="H897" s="1060"/>
      <c r="I897" s="1060"/>
    </row>
    <row r="898" spans="1:12" s="315" customFormat="1" ht="39.6">
      <c r="A898" s="58"/>
      <c r="B898" s="134" t="s">
        <v>2262</v>
      </c>
      <c r="C898" s="58"/>
      <c r="D898" s="636"/>
      <c r="E898" s="334"/>
      <c r="F898" s="636"/>
      <c r="G898" s="1044"/>
      <c r="H898" s="1060"/>
      <c r="I898" s="1060"/>
    </row>
    <row r="899" spans="1:12" s="315" customFormat="1" ht="39" customHeight="1">
      <c r="A899" s="58"/>
      <c r="B899" s="134" t="s">
        <v>1918</v>
      </c>
      <c r="C899" s="58"/>
      <c r="D899" s="636"/>
      <c r="E899" s="334"/>
      <c r="F899" s="636"/>
      <c r="G899" s="1044"/>
      <c r="H899" s="1060"/>
      <c r="I899" s="1060"/>
    </row>
    <row r="900" spans="1:12" s="315" customFormat="1">
      <c r="A900" s="58"/>
      <c r="B900" s="324" t="s">
        <v>338</v>
      </c>
      <c r="E900" s="637"/>
      <c r="G900" s="1044"/>
      <c r="H900" s="1060"/>
      <c r="I900" s="1060"/>
    </row>
    <row r="901" spans="1:12" s="315" customFormat="1" ht="26.4">
      <c r="A901" s="58"/>
      <c r="B901" s="629" t="s">
        <v>2261</v>
      </c>
      <c r="C901" s="132" t="s">
        <v>339</v>
      </c>
      <c r="D901" s="133">
        <v>1</v>
      </c>
      <c r="E901" s="335"/>
      <c r="F901" s="133">
        <f>D901*E901</f>
        <v>0</v>
      </c>
      <c r="G901" s="1044"/>
      <c r="H901" s="1060"/>
      <c r="I901" s="1060"/>
    </row>
    <row r="902" spans="1:12" s="315" customFormat="1">
      <c r="A902" s="58"/>
      <c r="B902" s="628"/>
      <c r="C902" s="132"/>
      <c r="D902" s="133"/>
      <c r="E902" s="335"/>
      <c r="F902" s="133"/>
      <c r="G902" s="1044"/>
      <c r="H902" s="1060"/>
      <c r="I902" s="1060"/>
    </row>
    <row r="903" spans="1:12" s="628" customFormat="1" ht="26.4">
      <c r="A903" s="541" t="s">
        <v>1029</v>
      </c>
      <c r="B903" s="46" t="s">
        <v>2033</v>
      </c>
      <c r="C903" s="132"/>
      <c r="D903" s="133"/>
      <c r="E903" s="335"/>
      <c r="F903" s="133"/>
      <c r="G903" s="1061"/>
      <c r="H903" s="640"/>
      <c r="I903" s="134"/>
    </row>
    <row r="904" spans="1:12" s="628" customFormat="1" ht="26.4">
      <c r="A904" s="44"/>
      <c r="B904" s="46" t="s">
        <v>2037</v>
      </c>
      <c r="C904" s="132"/>
      <c r="D904" s="133"/>
      <c r="E904" s="335"/>
      <c r="F904" s="133"/>
      <c r="G904" s="1061"/>
      <c r="H904" s="640"/>
      <c r="I904" s="134"/>
    </row>
    <row r="905" spans="1:12" s="635" customFormat="1" ht="26.4">
      <c r="A905" s="630"/>
      <c r="B905" s="631" t="s">
        <v>2034</v>
      </c>
      <c r="C905" s="632"/>
      <c r="D905" s="633"/>
      <c r="E905" s="634"/>
      <c r="F905" s="633"/>
      <c r="G905" s="1044"/>
      <c r="H905" s="1065"/>
      <c r="I905" s="1065"/>
    </row>
    <row r="906" spans="1:12" s="635" customFormat="1" ht="39.6">
      <c r="A906" s="630"/>
      <c r="B906" s="631" t="s">
        <v>2038</v>
      </c>
      <c r="C906" s="632"/>
      <c r="D906" s="633"/>
      <c r="E906" s="634"/>
      <c r="F906" s="633"/>
      <c r="G906" s="1044"/>
      <c r="H906" s="1065"/>
      <c r="I906" s="1065"/>
    </row>
    <row r="907" spans="1:12" s="628" customFormat="1" ht="39.6">
      <c r="A907" s="44"/>
      <c r="B907" s="628" t="s">
        <v>1919</v>
      </c>
      <c r="C907" s="132"/>
      <c r="D907" s="133"/>
      <c r="E907" s="335"/>
      <c r="F907" s="133"/>
      <c r="G907" s="1062"/>
      <c r="H907" s="1063"/>
      <c r="I907" s="1064"/>
      <c r="J907" s="9"/>
      <c r="K907" s="8"/>
      <c r="L907" s="52"/>
    </row>
    <row r="908" spans="1:12" ht="39.6">
      <c r="A908" s="576"/>
      <c r="B908" s="365" t="s">
        <v>2217</v>
      </c>
      <c r="D908" s="577"/>
      <c r="E908" s="578"/>
      <c r="F908" s="577"/>
    </row>
    <row r="909" spans="1:12" s="628" customFormat="1">
      <c r="A909" s="44"/>
      <c r="B909" s="46" t="s">
        <v>532</v>
      </c>
      <c r="C909" s="132"/>
      <c r="D909" s="133"/>
      <c r="E909" s="335"/>
      <c r="F909" s="133"/>
      <c r="G909" s="1062"/>
      <c r="H909" s="1063"/>
      <c r="I909" s="1064"/>
      <c r="J909" s="9"/>
      <c r="K909" s="8"/>
      <c r="L909" s="52"/>
    </row>
    <row r="910" spans="1:12" s="628" customFormat="1">
      <c r="A910" s="44"/>
      <c r="B910" s="639" t="s">
        <v>2035</v>
      </c>
      <c r="C910" s="132" t="s">
        <v>348</v>
      </c>
      <c r="D910" s="133">
        <v>380</v>
      </c>
      <c r="E910" s="335"/>
      <c r="F910" s="133">
        <f>D910*E910</f>
        <v>0</v>
      </c>
      <c r="G910" s="1062"/>
      <c r="H910" s="1063"/>
      <c r="I910" s="1064"/>
      <c r="J910" s="9"/>
      <c r="K910" s="8"/>
      <c r="L910" s="52"/>
    </row>
    <row r="911" spans="1:12" s="628" customFormat="1">
      <c r="A911" s="44"/>
      <c r="B911" s="639" t="s">
        <v>2036</v>
      </c>
      <c r="C911" s="132" t="s">
        <v>348</v>
      </c>
      <c r="D911" s="133">
        <v>330</v>
      </c>
      <c r="E911" s="335"/>
      <c r="F911" s="133">
        <f>D911*E911</f>
        <v>0</v>
      </c>
      <c r="G911" s="1062"/>
      <c r="H911" s="1063"/>
      <c r="I911" s="1064"/>
      <c r="J911" s="9"/>
      <c r="K911" s="8"/>
      <c r="L911" s="52"/>
    </row>
    <row r="912" spans="1:12" s="315" customFormat="1">
      <c r="A912" s="58"/>
      <c r="B912" s="628"/>
      <c r="C912" s="132"/>
      <c r="D912" s="133"/>
      <c r="E912" s="335"/>
      <c r="F912" s="133"/>
      <c r="G912" s="1044"/>
      <c r="H912" s="1060"/>
      <c r="I912" s="1060"/>
    </row>
    <row r="913" spans="1:12" s="628" customFormat="1" ht="26.4">
      <c r="A913" s="44" t="s">
        <v>1030</v>
      </c>
      <c r="B913" s="46" t="s">
        <v>2043</v>
      </c>
      <c r="C913" s="132"/>
      <c r="D913" s="133"/>
      <c r="E913" s="335"/>
      <c r="F913" s="133"/>
      <c r="G913" s="1061"/>
      <c r="H913" s="640"/>
      <c r="I913" s="134"/>
    </row>
    <row r="914" spans="1:12" s="628" customFormat="1">
      <c r="A914" s="44"/>
      <c r="B914" s="46" t="s">
        <v>2039</v>
      </c>
      <c r="C914" s="132"/>
      <c r="D914" s="133"/>
      <c r="E914" s="335"/>
      <c r="F914" s="133"/>
      <c r="G914" s="1061"/>
      <c r="H914" s="640"/>
      <c r="I914" s="134"/>
    </row>
    <row r="915" spans="1:12" s="635" customFormat="1" ht="26.4">
      <c r="A915" s="630"/>
      <c r="B915" s="631" t="s">
        <v>2034</v>
      </c>
      <c r="C915" s="632"/>
      <c r="D915" s="633"/>
      <c r="E915" s="634"/>
      <c r="F915" s="633"/>
      <c r="G915" s="1044"/>
      <c r="H915" s="1065"/>
      <c r="I915" s="1065"/>
    </row>
    <row r="916" spans="1:12" s="628" customFormat="1" ht="39.6">
      <c r="A916" s="44"/>
      <c r="B916" s="628" t="s">
        <v>1919</v>
      </c>
      <c r="C916" s="132"/>
      <c r="D916" s="133"/>
      <c r="E916" s="335"/>
      <c r="F916" s="133"/>
      <c r="G916" s="1062"/>
      <c r="H916" s="1063"/>
      <c r="I916" s="1064"/>
      <c r="J916" s="9"/>
      <c r="K916" s="8"/>
      <c r="L916" s="52"/>
    </row>
    <row r="917" spans="1:12" ht="39.6">
      <c r="A917" s="576"/>
      <c r="B917" s="365" t="s">
        <v>2217</v>
      </c>
      <c r="D917" s="577"/>
      <c r="E917" s="578"/>
      <c r="F917" s="577"/>
    </row>
    <row r="918" spans="1:12" s="628" customFormat="1">
      <c r="A918" s="44"/>
      <c r="B918" s="46" t="s">
        <v>532</v>
      </c>
      <c r="C918" s="132" t="s">
        <v>348</v>
      </c>
      <c r="D918" s="133">
        <v>800</v>
      </c>
      <c r="E918" s="335"/>
      <c r="F918" s="133">
        <f>D918*E918</f>
        <v>0</v>
      </c>
      <c r="G918" s="1062"/>
      <c r="H918" s="1063"/>
      <c r="I918" s="1064"/>
      <c r="J918" s="9"/>
      <c r="K918" s="8"/>
      <c r="L918" s="52"/>
    </row>
    <row r="919" spans="1:12" s="315" customFormat="1">
      <c r="A919" s="58"/>
      <c r="B919" s="711"/>
      <c r="C919" s="132"/>
      <c r="D919" s="133"/>
      <c r="E919" s="335"/>
      <c r="F919" s="133"/>
      <c r="G919" s="1044"/>
      <c r="H919" s="1060"/>
      <c r="I919" s="1060"/>
    </row>
    <row r="920" spans="1:12" s="711" customFormat="1" ht="26.4">
      <c r="A920" s="44" t="s">
        <v>1031</v>
      </c>
      <c r="B920" s="640" t="s">
        <v>2265</v>
      </c>
      <c r="C920" s="132"/>
      <c r="D920" s="133"/>
      <c r="E920" s="335"/>
      <c r="F920" s="133"/>
      <c r="G920" s="1061"/>
      <c r="H920" s="640"/>
      <c r="I920" s="134"/>
    </row>
    <row r="921" spans="1:12" s="711" customFormat="1" ht="26.4">
      <c r="A921" s="44"/>
      <c r="B921" s="46" t="s">
        <v>2266</v>
      </c>
      <c r="C921" s="132"/>
      <c r="D921" s="133"/>
      <c r="E921" s="335"/>
      <c r="F921" s="133"/>
      <c r="G921" s="1061"/>
      <c r="H921" s="640"/>
      <c r="I921" s="134"/>
    </row>
    <row r="922" spans="1:12" s="635" customFormat="1" ht="26.4">
      <c r="A922" s="630"/>
      <c r="B922" s="631" t="s">
        <v>2034</v>
      </c>
      <c r="C922" s="632"/>
      <c r="D922" s="633"/>
      <c r="E922" s="634"/>
      <c r="F922" s="633"/>
      <c r="G922" s="1044"/>
      <c r="H922" s="1065"/>
      <c r="I922" s="1065"/>
    </row>
    <row r="923" spans="1:12" s="711" customFormat="1" ht="39.6">
      <c r="A923" s="44"/>
      <c r="B923" s="711" t="s">
        <v>1919</v>
      </c>
      <c r="C923" s="132"/>
      <c r="D923" s="133"/>
      <c r="E923" s="335"/>
      <c r="F923" s="133"/>
      <c r="G923" s="1062"/>
      <c r="H923" s="1063"/>
      <c r="I923" s="1064"/>
      <c r="J923" s="9"/>
      <c r="K923" s="8"/>
      <c r="L923" s="52"/>
    </row>
    <row r="924" spans="1:12" ht="39.6">
      <c r="A924" s="576"/>
      <c r="B924" s="365" t="s">
        <v>2217</v>
      </c>
      <c r="D924" s="577"/>
      <c r="E924" s="578"/>
      <c r="F924" s="577"/>
    </row>
    <row r="925" spans="1:12" s="711" customFormat="1">
      <c r="A925" s="44"/>
      <c r="B925" s="46" t="s">
        <v>532</v>
      </c>
      <c r="C925" s="132" t="s">
        <v>348</v>
      </c>
      <c r="D925" s="133">
        <v>190</v>
      </c>
      <c r="E925" s="335"/>
      <c r="F925" s="133">
        <f>D925*E925</f>
        <v>0</v>
      </c>
      <c r="G925" s="1062"/>
      <c r="H925" s="1063"/>
      <c r="I925" s="1064"/>
      <c r="J925" s="9"/>
      <c r="K925" s="8"/>
      <c r="L925" s="52"/>
    </row>
    <row r="926" spans="1:12" s="315" customFormat="1">
      <c r="A926" s="58"/>
      <c r="B926" s="628"/>
      <c r="C926" s="132"/>
      <c r="D926" s="133"/>
      <c r="E926" s="335"/>
      <c r="F926" s="133"/>
      <c r="G926" s="1044"/>
      <c r="H926" s="1060"/>
      <c r="I926" s="1060"/>
    </row>
    <row r="927" spans="1:12" s="628" customFormat="1" ht="26.4">
      <c r="A927" s="44" t="s">
        <v>1032</v>
      </c>
      <c r="B927" s="46" t="s">
        <v>2042</v>
      </c>
      <c r="C927" s="132"/>
      <c r="D927" s="133"/>
      <c r="E927" s="335"/>
      <c r="F927" s="133"/>
      <c r="G927" s="1061"/>
      <c r="H927" s="640"/>
      <c r="I927" s="134"/>
    </row>
    <row r="928" spans="1:12" s="628" customFormat="1">
      <c r="A928" s="44"/>
      <c r="B928" s="46" t="s">
        <v>2039</v>
      </c>
      <c r="C928" s="132"/>
      <c r="D928" s="133"/>
      <c r="E928" s="335"/>
      <c r="F928" s="133"/>
      <c r="G928" s="1061"/>
      <c r="H928" s="640"/>
      <c r="I928" s="134"/>
    </row>
    <row r="929" spans="1:12" s="635" customFormat="1" ht="26.4">
      <c r="A929" s="630"/>
      <c r="B929" s="631" t="s">
        <v>2034</v>
      </c>
      <c r="C929" s="632"/>
      <c r="D929" s="633"/>
      <c r="E929" s="634"/>
      <c r="F929" s="633"/>
      <c r="G929" s="1044"/>
      <c r="H929" s="1065"/>
      <c r="I929" s="1065"/>
    </row>
    <row r="930" spans="1:12" s="628" customFormat="1" ht="39.6">
      <c r="A930" s="44"/>
      <c r="B930" s="628" t="s">
        <v>1919</v>
      </c>
      <c r="C930" s="132"/>
      <c r="D930" s="133"/>
      <c r="E930" s="335"/>
      <c r="F930" s="133"/>
      <c r="G930" s="1062"/>
      <c r="H930" s="1063"/>
      <c r="I930" s="1064"/>
      <c r="J930" s="9"/>
      <c r="K930" s="8"/>
      <c r="L930" s="52"/>
    </row>
    <row r="931" spans="1:12" ht="39.6">
      <c r="A931" s="576"/>
      <c r="B931" s="365" t="s">
        <v>2217</v>
      </c>
      <c r="D931" s="577"/>
      <c r="E931" s="578"/>
      <c r="F931" s="577"/>
    </row>
    <row r="932" spans="1:12" s="628" customFormat="1">
      <c r="A932" s="44"/>
      <c r="B932" s="46" t="s">
        <v>532</v>
      </c>
      <c r="C932" s="132" t="s">
        <v>348</v>
      </c>
      <c r="D932" s="133">
        <v>100</v>
      </c>
      <c r="E932" s="335"/>
      <c r="F932" s="133">
        <f>D932*E932</f>
        <v>0</v>
      </c>
      <c r="G932" s="1062"/>
      <c r="H932" s="1063"/>
      <c r="I932" s="1064"/>
      <c r="J932" s="9"/>
      <c r="K932" s="8"/>
      <c r="L932" s="52"/>
    </row>
    <row r="933" spans="1:12" s="315" customFormat="1">
      <c r="A933" s="58"/>
      <c r="B933" s="628"/>
      <c r="C933" s="132"/>
      <c r="D933" s="133"/>
      <c r="E933" s="335"/>
      <c r="F933" s="133"/>
      <c r="G933" s="1044"/>
      <c r="H933" s="1060"/>
      <c r="I933" s="1060"/>
    </row>
    <row r="934" spans="1:12" s="628" customFormat="1" ht="26.4">
      <c r="A934" s="44" t="s">
        <v>1033</v>
      </c>
      <c r="B934" s="46" t="s">
        <v>2041</v>
      </c>
      <c r="C934" s="132"/>
      <c r="D934" s="133"/>
      <c r="E934" s="335"/>
      <c r="F934" s="133"/>
      <c r="G934" s="1061"/>
      <c r="H934" s="640"/>
      <c r="I934" s="134"/>
    </row>
    <row r="935" spans="1:12" s="628" customFormat="1">
      <c r="A935" s="44"/>
      <c r="B935" s="46" t="s">
        <v>2039</v>
      </c>
      <c r="C935" s="132"/>
      <c r="D935" s="133"/>
      <c r="E935" s="335"/>
      <c r="F935" s="133"/>
      <c r="G935" s="1061"/>
      <c r="H935" s="640"/>
      <c r="I935" s="134"/>
    </row>
    <row r="936" spans="1:12" s="635" customFormat="1" ht="26.4">
      <c r="A936" s="630"/>
      <c r="B936" s="631" t="s">
        <v>2034</v>
      </c>
      <c r="C936" s="632"/>
      <c r="D936" s="633"/>
      <c r="E936" s="634"/>
      <c r="F936" s="633"/>
      <c r="G936" s="1044"/>
      <c r="H936" s="1065"/>
      <c r="I936" s="1065"/>
    </row>
    <row r="937" spans="1:12" s="628" customFormat="1" ht="39.6">
      <c r="A937" s="44"/>
      <c r="B937" s="628" t="s">
        <v>1919</v>
      </c>
      <c r="C937" s="132"/>
      <c r="D937" s="133"/>
      <c r="E937" s="335"/>
      <c r="F937" s="133"/>
      <c r="G937" s="1062"/>
      <c r="H937" s="1063"/>
      <c r="I937" s="1064"/>
      <c r="J937" s="9"/>
      <c r="K937" s="8"/>
      <c r="L937" s="52"/>
    </row>
    <row r="938" spans="1:12" ht="39.6">
      <c r="A938" s="576"/>
      <c r="B938" s="365" t="s">
        <v>2217</v>
      </c>
      <c r="D938" s="577"/>
      <c r="E938" s="578"/>
      <c r="F938" s="577"/>
    </row>
    <row r="939" spans="1:12" s="628" customFormat="1">
      <c r="A939" s="44"/>
      <c r="B939" s="46" t="s">
        <v>532</v>
      </c>
      <c r="C939" s="132" t="s">
        <v>348</v>
      </c>
      <c r="D939" s="133">
        <v>400</v>
      </c>
      <c r="E939" s="335"/>
      <c r="F939" s="133">
        <f>D939*E939</f>
        <v>0</v>
      </c>
      <c r="G939" s="1062"/>
      <c r="H939" s="1063"/>
      <c r="I939" s="1064"/>
      <c r="J939" s="9"/>
      <c r="K939" s="8"/>
      <c r="L939" s="52"/>
    </row>
    <row r="940" spans="1:12" s="315" customFormat="1">
      <c r="A940" s="58"/>
      <c r="B940" s="628"/>
      <c r="C940" s="132"/>
      <c r="D940" s="133"/>
      <c r="E940" s="335"/>
      <c r="F940" s="133"/>
      <c r="G940" s="1044"/>
      <c r="H940" s="1060"/>
      <c r="I940" s="1060"/>
    </row>
    <row r="941" spans="1:12" s="628" customFormat="1" ht="26.4">
      <c r="A941" s="44" t="s">
        <v>1034</v>
      </c>
      <c r="B941" s="46" t="s">
        <v>2040</v>
      </c>
      <c r="C941" s="132"/>
      <c r="D941" s="133"/>
      <c r="E941" s="335"/>
      <c r="F941" s="133"/>
      <c r="G941" s="1061"/>
      <c r="H941" s="640"/>
      <c r="I941" s="134"/>
    </row>
    <row r="942" spans="1:12" s="628" customFormat="1">
      <c r="A942" s="44"/>
      <c r="B942" s="46" t="s">
        <v>2039</v>
      </c>
      <c r="C942" s="132"/>
      <c r="D942" s="133"/>
      <c r="E942" s="335"/>
      <c r="F942" s="133"/>
      <c r="G942" s="1061"/>
      <c r="H942" s="640"/>
      <c r="I942" s="134"/>
    </row>
    <row r="943" spans="1:12" s="635" customFormat="1" ht="26.4">
      <c r="A943" s="630"/>
      <c r="B943" s="631" t="s">
        <v>2034</v>
      </c>
      <c r="C943" s="632"/>
      <c r="D943" s="633"/>
      <c r="E943" s="634"/>
      <c r="F943" s="633"/>
      <c r="G943" s="1044"/>
      <c r="H943" s="1065"/>
      <c r="I943" s="1065"/>
    </row>
    <row r="944" spans="1:12" s="628" customFormat="1" ht="39.6">
      <c r="A944" s="44"/>
      <c r="B944" s="628" t="s">
        <v>1919</v>
      </c>
      <c r="C944" s="132"/>
      <c r="D944" s="133"/>
      <c r="E944" s="335"/>
      <c r="F944" s="133"/>
      <c r="G944" s="1062"/>
      <c r="H944" s="1063"/>
      <c r="I944" s="1064"/>
      <c r="J944" s="9"/>
      <c r="K944" s="8"/>
      <c r="L944" s="52"/>
    </row>
    <row r="945" spans="1:12" ht="39.6">
      <c r="A945" s="576"/>
      <c r="B945" s="365" t="s">
        <v>2217</v>
      </c>
      <c r="D945" s="577"/>
      <c r="E945" s="578"/>
      <c r="F945" s="577"/>
    </row>
    <row r="946" spans="1:12" s="628" customFormat="1">
      <c r="A946" s="44"/>
      <c r="B946" s="46" t="s">
        <v>532</v>
      </c>
      <c r="C946" s="132" t="s">
        <v>348</v>
      </c>
      <c r="D946" s="133">
        <v>40</v>
      </c>
      <c r="E946" s="335"/>
      <c r="F946" s="133">
        <f>D946*E946</f>
        <v>0</v>
      </c>
      <c r="G946" s="1062"/>
      <c r="H946" s="1063"/>
      <c r="I946" s="1064"/>
      <c r="J946" s="9"/>
      <c r="K946" s="8"/>
      <c r="L946" s="52"/>
    </row>
    <row r="947" spans="1:12" s="315" customFormat="1">
      <c r="A947" s="58"/>
      <c r="B947" s="324"/>
      <c r="C947" s="132"/>
      <c r="D947" s="133"/>
      <c r="E947" s="335"/>
      <c r="F947" s="133"/>
      <c r="G947" s="1044"/>
      <c r="H947" s="1060"/>
      <c r="I947" s="1060"/>
    </row>
    <row r="948" spans="1:12" s="324" customFormat="1" ht="26.4">
      <c r="A948" s="44" t="s">
        <v>1035</v>
      </c>
      <c r="B948" s="640" t="s">
        <v>2027</v>
      </c>
      <c r="C948" s="132"/>
      <c r="D948" s="133"/>
      <c r="E948" s="335"/>
      <c r="F948" s="133"/>
      <c r="G948" s="1061"/>
      <c r="H948" s="640"/>
      <c r="I948" s="134"/>
    </row>
    <row r="949" spans="1:12" s="635" customFormat="1" ht="39.6">
      <c r="A949" s="630"/>
      <c r="B949" s="631" t="s">
        <v>2029</v>
      </c>
      <c r="C949" s="632"/>
      <c r="D949" s="633"/>
      <c r="E949" s="634"/>
      <c r="F949" s="633"/>
      <c r="G949" s="1044"/>
      <c r="H949" s="1065"/>
      <c r="I949" s="1065"/>
    </row>
    <row r="950" spans="1:12" s="324" customFormat="1" ht="39.6">
      <c r="A950" s="44"/>
      <c r="B950" s="324" t="s">
        <v>1919</v>
      </c>
      <c r="C950" s="132"/>
      <c r="D950" s="133"/>
      <c r="E950" s="335"/>
      <c r="F950" s="133"/>
      <c r="G950" s="1062"/>
      <c r="H950" s="1063"/>
      <c r="I950" s="1064"/>
      <c r="J950" s="9"/>
      <c r="K950" s="8"/>
      <c r="L950" s="52"/>
    </row>
    <row r="951" spans="1:12" ht="39.6">
      <c r="A951" s="576"/>
      <c r="B951" s="365" t="s">
        <v>2217</v>
      </c>
      <c r="D951" s="577"/>
      <c r="E951" s="578"/>
      <c r="F951" s="577"/>
    </row>
    <row r="952" spans="1:12" s="324" customFormat="1">
      <c r="A952" s="44"/>
      <c r="B952" s="46" t="s">
        <v>532</v>
      </c>
      <c r="C952" s="132" t="s">
        <v>348</v>
      </c>
      <c r="D952" s="133">
        <v>535</v>
      </c>
      <c r="E952" s="335"/>
      <c r="F952" s="133">
        <f>D952*E952</f>
        <v>0</v>
      </c>
      <c r="G952" s="1062"/>
      <c r="H952" s="1063"/>
      <c r="I952" s="1064"/>
      <c r="J952" s="9"/>
      <c r="K952" s="8"/>
      <c r="L952" s="52"/>
    </row>
    <row r="953" spans="1:12" s="315" customFormat="1">
      <c r="A953" s="58"/>
      <c r="B953" s="324"/>
      <c r="C953" s="132"/>
      <c r="D953" s="133"/>
      <c r="E953" s="335"/>
      <c r="F953" s="133"/>
      <c r="G953" s="1044"/>
      <c r="H953" s="1060"/>
      <c r="I953" s="1060"/>
    </row>
    <row r="954" spans="1:12" s="324" customFormat="1">
      <c r="A954" s="44" t="s">
        <v>1036</v>
      </c>
      <c r="B954" s="46" t="s">
        <v>2028</v>
      </c>
      <c r="C954" s="132"/>
      <c r="D954" s="133"/>
      <c r="E954" s="335"/>
      <c r="F954" s="133"/>
      <c r="G954" s="1061"/>
      <c r="H954" s="640"/>
      <c r="I954" s="134"/>
    </row>
    <row r="955" spans="1:12" s="635" customFormat="1" ht="26.4">
      <c r="A955" s="630"/>
      <c r="B955" s="631" t="s">
        <v>2030</v>
      </c>
      <c r="C955" s="632"/>
      <c r="D955" s="633"/>
      <c r="E955" s="634"/>
      <c r="F955" s="633"/>
      <c r="G955" s="1044"/>
      <c r="H955" s="1065"/>
      <c r="I955" s="1065"/>
    </row>
    <row r="956" spans="1:12" s="324" customFormat="1" ht="39.6">
      <c r="A956" s="44"/>
      <c r="B956" s="324" t="s">
        <v>1919</v>
      </c>
      <c r="C956" s="132"/>
      <c r="D956" s="133"/>
      <c r="E956" s="335"/>
      <c r="F956" s="133"/>
      <c r="G956" s="1062"/>
      <c r="H956" s="1063"/>
      <c r="I956" s="1064"/>
      <c r="J956" s="9"/>
      <c r="K956" s="8"/>
      <c r="L956" s="52"/>
    </row>
    <row r="957" spans="1:12" ht="39.6">
      <c r="A957" s="576"/>
      <c r="B957" s="365" t="s">
        <v>2217</v>
      </c>
      <c r="D957" s="577"/>
      <c r="E957" s="578"/>
      <c r="F957" s="577"/>
    </row>
    <row r="958" spans="1:12" s="324" customFormat="1">
      <c r="A958" s="44"/>
      <c r="B958" s="46" t="s">
        <v>532</v>
      </c>
      <c r="C958" s="132" t="s">
        <v>348</v>
      </c>
      <c r="D958" s="133">
        <v>750</v>
      </c>
      <c r="E958" s="335"/>
      <c r="F958" s="133">
        <f>D958*E958</f>
        <v>0</v>
      </c>
      <c r="G958" s="1062"/>
      <c r="H958" s="1063"/>
      <c r="I958" s="1064"/>
      <c r="J958" s="9"/>
      <c r="K958" s="8"/>
      <c r="L958" s="52"/>
    </row>
    <row r="959" spans="1:12" s="315" customFormat="1">
      <c r="A959" s="58"/>
      <c r="B959" s="53"/>
      <c r="C959" s="58"/>
      <c r="D959" s="636"/>
      <c r="E959" s="636"/>
      <c r="F959" s="636"/>
      <c r="G959" s="1044"/>
      <c r="H959" s="1060"/>
      <c r="I959" s="1060"/>
    </row>
    <row r="960" spans="1:12" s="315" customFormat="1" ht="39.75" customHeight="1">
      <c r="A960" s="58" t="s">
        <v>1037</v>
      </c>
      <c r="B960" s="112" t="s">
        <v>2032</v>
      </c>
      <c r="C960" s="58"/>
      <c r="D960" s="636"/>
      <c r="E960" s="636"/>
      <c r="F960" s="636"/>
      <c r="G960" s="1044"/>
      <c r="H960" s="1060"/>
      <c r="I960" s="1060"/>
    </row>
    <row r="961" spans="1:9" s="315" customFormat="1" ht="39.6">
      <c r="A961" s="58"/>
      <c r="B961" s="324" t="s">
        <v>1919</v>
      </c>
      <c r="C961" s="58"/>
      <c r="D961" s="636"/>
      <c r="E961" s="636"/>
      <c r="F961" s="636"/>
      <c r="G961" s="1044"/>
      <c r="H961" s="1060"/>
      <c r="I961" s="1060"/>
    </row>
    <row r="962" spans="1:9" ht="39.6">
      <c r="A962" s="576"/>
      <c r="B962" s="365" t="s">
        <v>2217</v>
      </c>
      <c r="D962" s="577"/>
      <c r="E962" s="578"/>
      <c r="F962" s="577"/>
    </row>
    <row r="963" spans="1:9" s="315" customFormat="1">
      <c r="A963" s="58"/>
      <c r="B963" s="324" t="s">
        <v>532</v>
      </c>
      <c r="C963" s="58" t="s">
        <v>348</v>
      </c>
      <c r="D963" s="636">
        <v>2000</v>
      </c>
      <c r="E963" s="636"/>
      <c r="F963" s="636">
        <f>D963*E963</f>
        <v>0</v>
      </c>
      <c r="G963" s="1044"/>
      <c r="H963" s="1060"/>
      <c r="I963" s="1060"/>
    </row>
    <row r="964" spans="1:9" s="315" customFormat="1">
      <c r="A964" s="58"/>
      <c r="B964" s="53"/>
      <c r="C964" s="58"/>
      <c r="D964" s="636"/>
      <c r="E964" s="636"/>
      <c r="F964" s="636"/>
      <c r="G964" s="1044"/>
      <c r="H964" s="1060"/>
      <c r="I964" s="1060"/>
    </row>
    <row r="965" spans="1:9" s="315" customFormat="1" ht="39.6">
      <c r="A965" s="58" t="s">
        <v>1038</v>
      </c>
      <c r="B965" s="112" t="s">
        <v>2031</v>
      </c>
      <c r="C965" s="58"/>
      <c r="D965" s="636"/>
      <c r="E965" s="636"/>
      <c r="F965" s="636"/>
      <c r="G965" s="1044"/>
      <c r="H965" s="1060"/>
      <c r="I965" s="1060"/>
    </row>
    <row r="966" spans="1:9" s="315" customFormat="1" ht="39.6">
      <c r="A966" s="58"/>
      <c r="B966" s="628" t="s">
        <v>1919</v>
      </c>
      <c r="C966" s="58"/>
      <c r="D966" s="636"/>
      <c r="E966" s="636"/>
      <c r="F966" s="636"/>
      <c r="G966" s="1044"/>
      <c r="H966" s="1060"/>
      <c r="I966" s="1060"/>
    </row>
    <row r="967" spans="1:9" ht="39.6">
      <c r="A967" s="576"/>
      <c r="B967" s="365" t="s">
        <v>2217</v>
      </c>
      <c r="D967" s="577"/>
      <c r="E967" s="578"/>
      <c r="F967" s="577"/>
    </row>
    <row r="968" spans="1:9" s="315" customFormat="1">
      <c r="A968" s="58"/>
      <c r="B968" s="628" t="s">
        <v>532</v>
      </c>
      <c r="C968" s="58" t="s">
        <v>348</v>
      </c>
      <c r="D968" s="636">
        <v>120</v>
      </c>
      <c r="E968" s="636"/>
      <c r="F968" s="636">
        <f>D968*E968</f>
        <v>0</v>
      </c>
      <c r="G968" s="1044"/>
      <c r="H968" s="1060"/>
      <c r="I968" s="1060"/>
    </row>
    <row r="969" spans="1:9" ht="13.8" thickBot="1">
      <c r="A969" s="418"/>
      <c r="B969" s="552"/>
      <c r="C969" s="431"/>
      <c r="D969" s="432"/>
      <c r="E969" s="335"/>
      <c r="F969" s="432"/>
    </row>
    <row r="970" spans="1:9" ht="13.8" thickBot="1">
      <c r="A970" s="412"/>
      <c r="B970" s="563" t="s">
        <v>1042</v>
      </c>
      <c r="C970" s="444"/>
      <c r="D970" s="444"/>
      <c r="E970" s="948"/>
      <c r="F970" s="422">
        <f>SUM(F805:F968)</f>
        <v>0</v>
      </c>
    </row>
    <row r="971" spans="1:9">
      <c r="A971" s="576"/>
      <c r="B971" s="571"/>
      <c r="C971" s="579"/>
      <c r="D971" s="579"/>
      <c r="E971" s="1392"/>
      <c r="F971" s="579"/>
    </row>
    <row r="972" spans="1:9" s="552" customFormat="1">
      <c r="A972" s="445" t="s">
        <v>1008</v>
      </c>
      <c r="B972" s="413" t="s">
        <v>931</v>
      </c>
      <c r="C972" s="439"/>
      <c r="D972" s="440"/>
      <c r="E972" s="330"/>
      <c r="F972" s="446"/>
      <c r="G972" s="1038"/>
      <c r="H972" s="429"/>
      <c r="I972" s="429"/>
    </row>
    <row r="973" spans="1:9" s="552" customFormat="1">
      <c r="A973" s="447"/>
      <c r="B973" s="425"/>
      <c r="C973" s="439"/>
      <c r="D973" s="440"/>
      <c r="E973" s="330"/>
      <c r="F973" s="446"/>
      <c r="G973" s="1038"/>
      <c r="H973" s="429"/>
      <c r="I973" s="429"/>
    </row>
    <row r="974" spans="1:9" s="653" customFormat="1" ht="26.4">
      <c r="A974" s="44" t="s">
        <v>361</v>
      </c>
      <c r="B974" s="653" t="s">
        <v>2139</v>
      </c>
      <c r="C974" s="44"/>
      <c r="D974" s="316"/>
      <c r="E974" s="316"/>
      <c r="F974" s="316"/>
      <c r="G974" s="1061"/>
      <c r="H974" s="640"/>
      <c r="I974" s="134"/>
    </row>
    <row r="975" spans="1:9" s="653" customFormat="1" ht="66">
      <c r="A975" s="44"/>
      <c r="B975" s="653" t="s">
        <v>1095</v>
      </c>
      <c r="C975" s="44"/>
      <c r="D975" s="316"/>
      <c r="E975" s="316"/>
      <c r="F975" s="316"/>
      <c r="G975" s="1061"/>
      <c r="H975" s="640"/>
      <c r="I975" s="134"/>
    </row>
    <row r="976" spans="1:9" s="653" customFormat="1" ht="39.6">
      <c r="A976" s="44"/>
      <c r="B976" s="653" t="s">
        <v>2140</v>
      </c>
      <c r="C976" s="44"/>
      <c r="D976" s="316"/>
      <c r="E976" s="316"/>
      <c r="F976" s="316"/>
      <c r="G976" s="1061"/>
      <c r="H976" s="640"/>
      <c r="I976" s="134"/>
    </row>
    <row r="977" spans="1:12" s="653" customFormat="1">
      <c r="A977" s="44"/>
      <c r="B977" s="687" t="s">
        <v>1096</v>
      </c>
      <c r="C977" s="44" t="s">
        <v>347</v>
      </c>
      <c r="D977" s="316">
        <v>1.5</v>
      </c>
      <c r="E977" s="316"/>
      <c r="F977" s="316">
        <f>D977*E977</f>
        <v>0</v>
      </c>
      <c r="G977" s="1061"/>
      <c r="H977" s="640"/>
      <c r="I977" s="134"/>
    </row>
    <row r="978" spans="1:12" s="653" customFormat="1">
      <c r="A978" s="44"/>
      <c r="B978" s="687" t="s">
        <v>2141</v>
      </c>
      <c r="C978" s="44" t="s">
        <v>348</v>
      </c>
      <c r="D978" s="316">
        <v>15</v>
      </c>
      <c r="E978" s="316"/>
      <c r="F978" s="316">
        <f>D978*E978</f>
        <v>0</v>
      </c>
      <c r="G978" s="1061"/>
      <c r="H978" s="640"/>
      <c r="I978" s="134"/>
    </row>
    <row r="979" spans="1:12" s="552" customFormat="1">
      <c r="A979" s="447"/>
      <c r="B979" s="438"/>
      <c r="C979" s="439"/>
      <c r="D979" s="440"/>
      <c r="E979" s="330"/>
      <c r="F979" s="446"/>
      <c r="G979" s="1038"/>
      <c r="H979" s="429"/>
      <c r="I979" s="429"/>
    </row>
    <row r="980" spans="1:12" s="429" customFormat="1" ht="26.4">
      <c r="A980" s="462" t="s">
        <v>383</v>
      </c>
      <c r="B980" s="429" t="s">
        <v>2144</v>
      </c>
      <c r="C980" s="462"/>
      <c r="D980" s="465"/>
      <c r="E980" s="331"/>
      <c r="F980" s="465"/>
      <c r="G980" s="1037"/>
      <c r="H980" s="434"/>
    </row>
    <row r="981" spans="1:12" s="429" customFormat="1" ht="26.4">
      <c r="A981" s="462"/>
      <c r="B981" s="429" t="s">
        <v>2145</v>
      </c>
      <c r="C981" s="462"/>
      <c r="D981" s="465"/>
      <c r="E981" s="331"/>
      <c r="F981" s="465"/>
      <c r="G981" s="1037"/>
      <c r="H981" s="434"/>
    </row>
    <row r="982" spans="1:12" s="552" customFormat="1" ht="66">
      <c r="A982" s="418"/>
      <c r="B982" s="429" t="s">
        <v>1095</v>
      </c>
      <c r="C982" s="418"/>
      <c r="D982" s="415"/>
      <c r="E982" s="331"/>
      <c r="F982" s="415"/>
      <c r="G982" s="1037"/>
      <c r="H982" s="434"/>
      <c r="I982" s="429"/>
    </row>
    <row r="983" spans="1:12" s="552" customFormat="1">
      <c r="A983" s="418"/>
      <c r="B983" s="687" t="s">
        <v>1096</v>
      </c>
      <c r="C983" s="418" t="s">
        <v>347</v>
      </c>
      <c r="D983" s="415">
        <v>9</v>
      </c>
      <c r="E983" s="331"/>
      <c r="F983" s="415">
        <f>D983*E983</f>
        <v>0</v>
      </c>
      <c r="G983" s="1037"/>
      <c r="H983" s="434"/>
      <c r="I983" s="429"/>
    </row>
    <row r="984" spans="1:12" s="552" customFormat="1">
      <c r="A984" s="418"/>
      <c r="B984" s="682" t="s">
        <v>2141</v>
      </c>
      <c r="C984" s="418" t="s">
        <v>348</v>
      </c>
      <c r="D984" s="415">
        <v>62</v>
      </c>
      <c r="E984" s="331"/>
      <c r="F984" s="415">
        <f>D984*E984</f>
        <v>0</v>
      </c>
      <c r="G984" s="1037"/>
      <c r="H984" s="434"/>
      <c r="I984" s="429"/>
    </row>
    <row r="985" spans="1:12" s="428" customFormat="1" ht="13.8" thickBot="1">
      <c r="A985" s="426"/>
      <c r="B985" s="471"/>
      <c r="C985" s="426"/>
      <c r="D985" s="415"/>
      <c r="E985" s="334"/>
      <c r="F985" s="427"/>
      <c r="G985" s="1037"/>
      <c r="H985" s="672"/>
      <c r="I985" s="672"/>
      <c r="J985" s="449"/>
      <c r="K985" s="448"/>
      <c r="L985" s="448"/>
    </row>
    <row r="986" spans="1:12" s="428" customFormat="1" ht="27" thickBot="1">
      <c r="A986" s="450"/>
      <c r="B986" s="467" t="s">
        <v>2617</v>
      </c>
      <c r="C986" s="452"/>
      <c r="D986" s="453"/>
      <c r="E986" s="948"/>
      <c r="F986" s="422">
        <f>SUM(F974:F984)</f>
        <v>0</v>
      </c>
      <c r="G986" s="1037"/>
      <c r="H986" s="471"/>
      <c r="I986" s="471"/>
    </row>
    <row r="987" spans="1:12" s="471" customFormat="1">
      <c r="A987" s="683"/>
      <c r="B987" s="684"/>
      <c r="C987" s="685"/>
      <c r="D987" s="686"/>
      <c r="E987" s="337"/>
      <c r="F987" s="686"/>
      <c r="G987" s="1037"/>
    </row>
    <row r="988" spans="1:12" s="429" customFormat="1">
      <c r="A988" s="456" t="s">
        <v>359</v>
      </c>
      <c r="B988" s="457" t="s">
        <v>932</v>
      </c>
      <c r="C988" s="458"/>
      <c r="D988" s="459"/>
      <c r="E988" s="330"/>
      <c r="F988" s="460"/>
      <c r="G988" s="1038"/>
    </row>
    <row r="989" spans="1:12" s="429" customFormat="1">
      <c r="A989" s="461"/>
      <c r="B989" s="438"/>
      <c r="C989" s="458"/>
      <c r="D989" s="459"/>
      <c r="E989" s="330"/>
      <c r="F989" s="460"/>
      <c r="G989" s="1038"/>
    </row>
    <row r="990" spans="1:12" s="429" customFormat="1" ht="39.6">
      <c r="A990" s="462" t="s">
        <v>360</v>
      </c>
      <c r="B990" s="365" t="s">
        <v>1098</v>
      </c>
      <c r="C990" s="458"/>
      <c r="D990" s="459"/>
      <c r="E990" s="330"/>
      <c r="F990" s="460"/>
      <c r="G990" s="1038"/>
    </row>
    <row r="991" spans="1:12" s="429" customFormat="1" ht="26.4">
      <c r="A991" s="463"/>
      <c r="B991" s="365" t="s">
        <v>1099</v>
      </c>
      <c r="C991" s="464"/>
      <c r="D991" s="460"/>
      <c r="E991" s="338"/>
      <c r="F991" s="460"/>
      <c r="G991" s="1037"/>
      <c r="H991" s="434"/>
    </row>
    <row r="992" spans="1:12" s="429" customFormat="1" ht="26.4">
      <c r="B992" s="365" t="s">
        <v>1929</v>
      </c>
      <c r="C992" s="462"/>
      <c r="D992" s="465"/>
      <c r="E992" s="331"/>
      <c r="F992" s="465"/>
      <c r="G992" s="1037"/>
      <c r="H992" s="434"/>
    </row>
    <row r="993" spans="1:9" s="429" customFormat="1" ht="26.4">
      <c r="B993" s="365" t="s">
        <v>1100</v>
      </c>
      <c r="C993" s="462"/>
      <c r="D993" s="465"/>
      <c r="E993" s="331"/>
      <c r="F993" s="465"/>
      <c r="G993" s="1037"/>
      <c r="H993" s="434"/>
    </row>
    <row r="994" spans="1:9" s="429" customFormat="1">
      <c r="A994" s="462"/>
      <c r="B994" s="585" t="s">
        <v>933</v>
      </c>
      <c r="E994" s="329"/>
      <c r="G994" s="1037"/>
      <c r="H994" s="434"/>
    </row>
    <row r="995" spans="1:9" s="429" customFormat="1">
      <c r="A995" s="462"/>
      <c r="B995" s="585" t="s">
        <v>1101</v>
      </c>
      <c r="C995" s="462" t="s">
        <v>934</v>
      </c>
      <c r="D995" s="465">
        <v>830</v>
      </c>
      <c r="E995" s="331"/>
      <c r="F995" s="465">
        <f>D995*E995</f>
        <v>0</v>
      </c>
      <c r="G995" s="1037"/>
      <c r="H995" s="434"/>
    </row>
    <row r="996" spans="1:9" s="429" customFormat="1">
      <c r="A996" s="462"/>
      <c r="B996" s="585" t="s">
        <v>1102</v>
      </c>
      <c r="C996" s="462" t="s">
        <v>934</v>
      </c>
      <c r="D996" s="465">
        <v>115</v>
      </c>
      <c r="E996" s="331"/>
      <c r="F996" s="465">
        <f>D996*E996</f>
        <v>0</v>
      </c>
      <c r="G996" s="1037"/>
      <c r="H996" s="434"/>
    </row>
    <row r="997" spans="1:9" s="429" customFormat="1" ht="13.8" thickBot="1">
      <c r="A997" s="462"/>
      <c r="B997" s="434"/>
      <c r="C997" s="462"/>
      <c r="D997" s="465"/>
      <c r="E997" s="331"/>
      <c r="F997" s="465"/>
      <c r="G997" s="1037"/>
      <c r="H997" s="434"/>
    </row>
    <row r="998" spans="1:9" s="471" customFormat="1" ht="13.8" thickBot="1">
      <c r="A998" s="466"/>
      <c r="B998" s="467" t="s">
        <v>2618</v>
      </c>
      <c r="C998" s="468"/>
      <c r="D998" s="469"/>
      <c r="E998" s="948"/>
      <c r="F998" s="470">
        <f>SUM(F990:F996)</f>
        <v>0</v>
      </c>
      <c r="G998" s="1037"/>
    </row>
    <row r="999" spans="1:9" s="471" customFormat="1">
      <c r="A999" s="683"/>
      <c r="B999" s="684"/>
      <c r="C999" s="685"/>
      <c r="D999" s="686"/>
      <c r="E999" s="337"/>
      <c r="F999" s="686"/>
      <c r="G999" s="1037"/>
    </row>
    <row r="1000" spans="1:9" s="552" customFormat="1">
      <c r="A1000" s="445" t="s">
        <v>405</v>
      </c>
      <c r="B1000" s="413" t="s">
        <v>284</v>
      </c>
      <c r="C1000" s="439"/>
      <c r="D1000" s="440"/>
      <c r="E1000" s="330"/>
      <c r="F1000" s="446"/>
      <c r="G1000" s="1038"/>
      <c r="H1000" s="429"/>
      <c r="I1000" s="429"/>
    </row>
    <row r="1001" spans="1:9" s="552" customFormat="1">
      <c r="A1001" s="480"/>
      <c r="C1001" s="481"/>
      <c r="D1001" s="446"/>
      <c r="E1001" s="338"/>
      <c r="F1001" s="446"/>
      <c r="G1001" s="1037"/>
      <c r="H1001" s="429"/>
      <c r="I1001" s="429"/>
    </row>
    <row r="1002" spans="1:9" s="628" customFormat="1">
      <c r="A1002" s="136"/>
      <c r="B1002" s="628" t="s">
        <v>1108</v>
      </c>
      <c r="C1002" s="55"/>
      <c r="D1002" s="67"/>
      <c r="E1002" s="64"/>
      <c r="F1002" s="71"/>
      <c r="G1002" s="1058"/>
      <c r="H1002" s="134"/>
      <c r="I1002" s="134"/>
    </row>
    <row r="1003" spans="1:9" s="628" customFormat="1" ht="79.2">
      <c r="A1003" s="136"/>
      <c r="B1003" s="112" t="s">
        <v>2044</v>
      </c>
      <c r="C1003" s="55"/>
      <c r="D1003" s="67"/>
      <c r="E1003" s="64"/>
      <c r="F1003" s="71"/>
      <c r="G1003" s="1058"/>
      <c r="H1003" s="134"/>
      <c r="I1003" s="134"/>
    </row>
    <row r="1004" spans="1:9" s="628" customFormat="1">
      <c r="A1004" s="136"/>
      <c r="B1004" s="112"/>
      <c r="C1004" s="55"/>
      <c r="D1004" s="67"/>
      <c r="E1004" s="64"/>
      <c r="F1004" s="71"/>
      <c r="G1004" s="1058"/>
      <c r="H1004" s="134"/>
      <c r="I1004" s="134"/>
    </row>
    <row r="1005" spans="1:9" s="552" customFormat="1">
      <c r="A1005" s="418" t="s">
        <v>406</v>
      </c>
      <c r="B1005" s="472" t="s">
        <v>2045</v>
      </c>
      <c r="C1005" s="418"/>
      <c r="D1005" s="415"/>
      <c r="E1005" s="331"/>
      <c r="F1005" s="415"/>
      <c r="G1005" s="1037"/>
      <c r="H1005" s="429"/>
      <c r="I1005" s="429"/>
    </row>
    <row r="1006" spans="1:9" s="626" customFormat="1" ht="52.8">
      <c r="A1006" s="418"/>
      <c r="B1006" s="472" t="s">
        <v>2047</v>
      </c>
      <c r="C1006" s="418"/>
      <c r="D1006" s="415"/>
      <c r="E1006" s="331"/>
      <c r="F1006" s="415"/>
      <c r="G1006" s="1037"/>
      <c r="H1006" s="429"/>
      <c r="I1006" s="429"/>
    </row>
    <row r="1007" spans="1:9" s="710" customFormat="1" ht="52.8">
      <c r="A1007" s="44"/>
      <c r="B1007" s="113" t="s">
        <v>2220</v>
      </c>
      <c r="C1007" s="44"/>
      <c r="D1007" s="316"/>
      <c r="E1007" s="331"/>
      <c r="F1007" s="316"/>
      <c r="G1007" s="1061"/>
      <c r="H1007" s="134"/>
      <c r="I1007" s="134"/>
    </row>
    <row r="1008" spans="1:9" s="552" customFormat="1">
      <c r="A1008" s="418"/>
      <c r="B1008" s="433" t="s">
        <v>966</v>
      </c>
      <c r="C1008" s="418"/>
      <c r="D1008" s="415"/>
      <c r="E1008" s="331"/>
      <c r="F1008" s="415"/>
      <c r="G1008" s="1037"/>
      <c r="H1008" s="429"/>
      <c r="I1008" s="429"/>
    </row>
    <row r="1009" spans="1:11" s="552" customFormat="1">
      <c r="A1009" s="418"/>
      <c r="B1009" s="443" t="s">
        <v>1103</v>
      </c>
      <c r="C1009" s="418"/>
      <c r="D1009" s="415"/>
      <c r="E1009" s="331"/>
      <c r="F1009" s="415"/>
      <c r="G1009" s="1037"/>
      <c r="H1009" s="429"/>
      <c r="I1009" s="429"/>
    </row>
    <row r="1010" spans="1:11" s="552" customFormat="1">
      <c r="A1010" s="418"/>
      <c r="B1010" s="443" t="s">
        <v>2046</v>
      </c>
      <c r="C1010" s="418"/>
      <c r="D1010" s="415"/>
      <c r="E1010" s="331"/>
      <c r="F1010" s="415"/>
      <c r="G1010" s="1037"/>
      <c r="H1010" s="429"/>
      <c r="I1010" s="429"/>
    </row>
    <row r="1011" spans="1:11" s="552" customFormat="1">
      <c r="A1011" s="418"/>
      <c r="B1011" s="443" t="s">
        <v>1104</v>
      </c>
      <c r="C1011" s="418"/>
      <c r="D1011" s="415"/>
      <c r="E1011" s="331"/>
      <c r="F1011" s="415"/>
      <c r="G1011" s="1037"/>
      <c r="H1011" s="429"/>
      <c r="I1011" s="429"/>
    </row>
    <row r="1012" spans="1:11" s="552" customFormat="1">
      <c r="A1012" s="418"/>
      <c r="B1012" s="443" t="s">
        <v>1105</v>
      </c>
      <c r="C1012" s="418"/>
      <c r="D1012" s="415"/>
      <c r="E1012" s="331"/>
      <c r="F1012" s="415"/>
      <c r="G1012" s="1037"/>
      <c r="H1012" s="429"/>
      <c r="I1012" s="429"/>
    </row>
    <row r="1013" spans="1:11" s="626" customFormat="1">
      <c r="A1013" s="418"/>
      <c r="B1013" s="443" t="s">
        <v>2049</v>
      </c>
      <c r="C1013" s="418"/>
      <c r="D1013" s="415"/>
      <c r="E1013" s="331"/>
      <c r="F1013" s="415"/>
      <c r="G1013" s="1037"/>
      <c r="H1013" s="429"/>
      <c r="I1013" s="429"/>
    </row>
    <row r="1014" spans="1:11" s="552" customFormat="1">
      <c r="A1014" s="418"/>
      <c r="B1014" s="433" t="s">
        <v>2048</v>
      </c>
      <c r="C1014" s="418"/>
      <c r="D1014" s="415"/>
      <c r="E1014" s="331"/>
      <c r="F1014" s="415"/>
      <c r="G1014" s="1037"/>
      <c r="H1014" s="429"/>
      <c r="I1014" s="429"/>
    </row>
    <row r="1015" spans="1:11" s="552" customFormat="1">
      <c r="A1015" s="418"/>
      <c r="B1015" s="433" t="s">
        <v>1004</v>
      </c>
      <c r="C1015" s="418" t="s">
        <v>348</v>
      </c>
      <c r="D1015" s="482">
        <v>400</v>
      </c>
      <c r="E1015" s="341"/>
      <c r="F1015" s="482">
        <f>D1015*E1015</f>
        <v>0</v>
      </c>
      <c r="G1015" s="1037"/>
      <c r="H1015" s="429"/>
      <c r="I1015" s="429"/>
    </row>
    <row r="1016" spans="1:11" s="710" customFormat="1">
      <c r="A1016" s="44"/>
      <c r="B1016" s="46" t="s">
        <v>2221</v>
      </c>
      <c r="C1016" s="44" t="s">
        <v>534</v>
      </c>
      <c r="D1016" s="642">
        <v>35</v>
      </c>
      <c r="E1016" s="341"/>
      <c r="F1016" s="642">
        <f>D1016*E1016</f>
        <v>0</v>
      </c>
      <c r="G1016" s="1061"/>
      <c r="H1016" s="134"/>
      <c r="I1016" s="134"/>
    </row>
    <row r="1017" spans="1:11" s="486" customFormat="1">
      <c r="A1017" s="431"/>
      <c r="B1017" s="483"/>
      <c r="C1017" s="431"/>
      <c r="D1017" s="432"/>
      <c r="E1017" s="335"/>
      <c r="F1017" s="432"/>
      <c r="G1017" s="1038"/>
      <c r="H1017" s="1066"/>
      <c r="I1017" s="1067"/>
      <c r="J1017" s="484"/>
      <c r="K1017" s="485"/>
    </row>
    <row r="1018" spans="1:11" s="709" customFormat="1">
      <c r="A1018" s="418" t="s">
        <v>2619</v>
      </c>
      <c r="B1018" s="472" t="s">
        <v>2218</v>
      </c>
      <c r="C1018" s="418"/>
      <c r="D1018" s="415"/>
      <c r="E1018" s="331"/>
      <c r="F1018" s="415"/>
      <c r="G1018" s="1037"/>
      <c r="H1018" s="429"/>
      <c r="I1018" s="429"/>
    </row>
    <row r="1019" spans="1:11" s="709" customFormat="1" ht="52.8">
      <c r="A1019" s="418"/>
      <c r="B1019" s="472" t="s">
        <v>2047</v>
      </c>
      <c r="C1019" s="418"/>
      <c r="D1019" s="415"/>
      <c r="E1019" s="331"/>
      <c r="F1019" s="415"/>
      <c r="G1019" s="1037"/>
      <c r="H1019" s="429"/>
      <c r="I1019" s="429"/>
    </row>
    <row r="1020" spans="1:11" s="709" customFormat="1">
      <c r="A1020" s="418"/>
      <c r="B1020" s="433" t="s">
        <v>966</v>
      </c>
      <c r="C1020" s="418"/>
      <c r="D1020" s="415"/>
      <c r="E1020" s="331"/>
      <c r="F1020" s="415"/>
      <c r="G1020" s="1037"/>
      <c r="H1020" s="429"/>
      <c r="I1020" s="429"/>
    </row>
    <row r="1021" spans="1:11" s="709" customFormat="1">
      <c r="A1021" s="418"/>
      <c r="B1021" s="443" t="s">
        <v>1103</v>
      </c>
      <c r="C1021" s="418"/>
      <c r="D1021" s="415"/>
      <c r="E1021" s="331"/>
      <c r="F1021" s="415"/>
      <c r="G1021" s="1037"/>
      <c r="H1021" s="429"/>
      <c r="I1021" s="429"/>
    </row>
    <row r="1022" spans="1:11" s="709" customFormat="1">
      <c r="A1022" s="418"/>
      <c r="B1022" s="443" t="s">
        <v>2046</v>
      </c>
      <c r="C1022" s="418"/>
      <c r="D1022" s="415"/>
      <c r="E1022" s="331"/>
      <c r="F1022" s="415"/>
      <c r="G1022" s="1037"/>
      <c r="H1022" s="429"/>
      <c r="I1022" s="429"/>
    </row>
    <row r="1023" spans="1:11" s="709" customFormat="1">
      <c r="A1023" s="418"/>
      <c r="B1023" s="443" t="s">
        <v>1104</v>
      </c>
      <c r="C1023" s="418"/>
      <c r="D1023" s="415"/>
      <c r="E1023" s="331"/>
      <c r="F1023" s="415"/>
      <c r="G1023" s="1037"/>
      <c r="H1023" s="429"/>
      <c r="I1023" s="429"/>
    </row>
    <row r="1024" spans="1:11" s="709" customFormat="1">
      <c r="A1024" s="418"/>
      <c r="B1024" s="443" t="s">
        <v>1105</v>
      </c>
      <c r="C1024" s="418"/>
      <c r="D1024" s="415"/>
      <c r="E1024" s="331"/>
      <c r="F1024" s="415"/>
      <c r="G1024" s="1037"/>
      <c r="H1024" s="429"/>
      <c r="I1024" s="429"/>
    </row>
    <row r="1025" spans="1:12" s="709" customFormat="1">
      <c r="A1025" s="418"/>
      <c r="B1025" s="443" t="s">
        <v>2049</v>
      </c>
      <c r="C1025" s="418"/>
      <c r="D1025" s="415"/>
      <c r="E1025" s="331"/>
      <c r="F1025" s="415"/>
      <c r="G1025" s="1037"/>
      <c r="H1025" s="429"/>
      <c r="I1025" s="429"/>
    </row>
    <row r="1026" spans="1:12" s="709" customFormat="1">
      <c r="A1026" s="418"/>
      <c r="B1026" s="433" t="s">
        <v>2048</v>
      </c>
      <c r="C1026" s="418"/>
      <c r="D1026" s="415"/>
      <c r="E1026" s="331"/>
      <c r="F1026" s="415"/>
      <c r="G1026" s="1037"/>
      <c r="H1026" s="429"/>
      <c r="I1026" s="429"/>
    </row>
    <row r="1027" spans="1:12" s="709" customFormat="1">
      <c r="A1027" s="418"/>
      <c r="B1027" s="433" t="s">
        <v>1004</v>
      </c>
      <c r="C1027" s="418" t="s">
        <v>348</v>
      </c>
      <c r="D1027" s="482">
        <v>32.5</v>
      </c>
      <c r="E1027" s="341"/>
      <c r="F1027" s="482">
        <f>D1027*E1027</f>
        <v>0</v>
      </c>
      <c r="G1027" s="1037"/>
      <c r="H1027" s="429"/>
      <c r="I1027" s="429"/>
    </row>
    <row r="1028" spans="1:12" s="552" customFormat="1">
      <c r="A1028" s="418"/>
      <c r="B1028" s="433"/>
      <c r="C1028" s="418"/>
      <c r="D1028" s="415"/>
      <c r="E1028" s="331"/>
      <c r="F1028" s="415"/>
      <c r="G1028" s="1037"/>
      <c r="H1028" s="429"/>
      <c r="I1028" s="429"/>
    </row>
    <row r="1029" spans="1:12" s="552" customFormat="1" ht="26.25" customHeight="1">
      <c r="A1029" s="418" t="s">
        <v>2620</v>
      </c>
      <c r="B1029" s="552" t="s">
        <v>2133</v>
      </c>
      <c r="C1029" s="418"/>
      <c r="D1029" s="415"/>
      <c r="E1029" s="331"/>
      <c r="F1029" s="415"/>
      <c r="G1029" s="1037"/>
      <c r="H1029" s="429"/>
      <c r="I1029" s="429"/>
    </row>
    <row r="1030" spans="1:12" s="552" customFormat="1" ht="118.8">
      <c r="A1030" s="418"/>
      <c r="B1030" s="586" t="s">
        <v>2050</v>
      </c>
      <c r="C1030" s="418"/>
      <c r="D1030" s="415"/>
      <c r="E1030" s="331"/>
      <c r="F1030" s="415"/>
      <c r="G1030" s="1037"/>
      <c r="H1030" s="429"/>
      <c r="I1030" s="429"/>
    </row>
    <row r="1031" spans="1:12" s="638" customFormat="1" ht="26.4">
      <c r="A1031" s="418"/>
      <c r="B1031" s="586" t="s">
        <v>2051</v>
      </c>
      <c r="C1031" s="418"/>
      <c r="D1031" s="415"/>
      <c r="E1031" s="331"/>
      <c r="F1031" s="415"/>
      <c r="G1031" s="1037"/>
      <c r="H1031" s="429"/>
      <c r="I1031" s="429"/>
    </row>
    <row r="1032" spans="1:12" s="552" customFormat="1">
      <c r="A1032" s="418"/>
      <c r="B1032" s="433" t="s">
        <v>532</v>
      </c>
      <c r="C1032" s="418" t="s">
        <v>348</v>
      </c>
      <c r="D1032" s="415">
        <v>800</v>
      </c>
      <c r="E1032" s="331"/>
      <c r="F1032" s="415">
        <f>D1032*E1032</f>
        <v>0</v>
      </c>
      <c r="G1032" s="1037"/>
      <c r="H1032" s="429"/>
      <c r="I1032" s="429"/>
    </row>
    <row r="1033" spans="1:12" s="552" customFormat="1">
      <c r="A1033" s="418"/>
      <c r="C1033" s="418"/>
      <c r="D1033" s="415"/>
      <c r="E1033" s="331"/>
      <c r="F1033" s="415"/>
      <c r="G1033" s="1037"/>
      <c r="H1033" s="434"/>
      <c r="I1033" s="429"/>
    </row>
    <row r="1034" spans="1:12" s="552" customFormat="1" ht="26.4">
      <c r="A1034" s="418" t="s">
        <v>2621</v>
      </c>
      <c r="B1034" s="433" t="s">
        <v>2052</v>
      </c>
      <c r="C1034" s="418"/>
      <c r="D1034" s="415"/>
      <c r="E1034" s="331"/>
      <c r="F1034" s="415"/>
      <c r="G1034" s="1037"/>
      <c r="H1034" s="434"/>
      <c r="I1034" s="429"/>
    </row>
    <row r="1035" spans="1:12" s="552" customFormat="1" ht="52.8">
      <c r="A1035" s="418"/>
      <c r="B1035" s="433" t="s">
        <v>535</v>
      </c>
      <c r="C1035" s="418"/>
      <c r="D1035" s="415"/>
      <c r="E1035" s="331"/>
      <c r="F1035" s="415"/>
      <c r="G1035" s="1068"/>
      <c r="H1035" s="1069"/>
      <c r="I1035" s="1070"/>
      <c r="J1035" s="436"/>
      <c r="K1035" s="435"/>
      <c r="L1035" s="419"/>
    </row>
    <row r="1036" spans="1:12" s="552" customFormat="1">
      <c r="A1036" s="418"/>
      <c r="B1036" s="433" t="s">
        <v>2048</v>
      </c>
      <c r="C1036" s="418"/>
      <c r="D1036" s="415"/>
      <c r="E1036" s="331"/>
      <c r="F1036" s="415"/>
      <c r="G1036" s="1068"/>
      <c r="H1036" s="1069"/>
      <c r="I1036" s="1070"/>
      <c r="J1036" s="436"/>
      <c r="K1036" s="435"/>
      <c r="L1036" s="419"/>
    </row>
    <row r="1037" spans="1:12" s="552" customFormat="1">
      <c r="A1037" s="418"/>
      <c r="B1037" s="433" t="s">
        <v>1043</v>
      </c>
      <c r="C1037" s="418" t="s">
        <v>348</v>
      </c>
      <c r="D1037" s="415">
        <v>110</v>
      </c>
      <c r="E1037" s="331"/>
      <c r="F1037" s="415">
        <f>D1037*E1037</f>
        <v>0</v>
      </c>
      <c r="G1037" s="1068"/>
      <c r="H1037" s="1069"/>
      <c r="I1037" s="1070"/>
      <c r="J1037" s="436"/>
      <c r="K1037" s="435"/>
      <c r="L1037" s="419"/>
    </row>
    <row r="1038" spans="1:12" s="428" customFormat="1" ht="13.8" thickBot="1">
      <c r="A1038" s="426"/>
      <c r="C1038" s="426"/>
      <c r="D1038" s="415"/>
      <c r="E1038" s="334"/>
      <c r="F1038" s="427"/>
      <c r="G1038" s="1037"/>
      <c r="H1038" s="672"/>
      <c r="I1038" s="672"/>
      <c r="J1038" s="449"/>
      <c r="K1038" s="448"/>
      <c r="L1038" s="448"/>
    </row>
    <row r="1039" spans="1:12" s="428" customFormat="1" ht="13.8" thickBot="1">
      <c r="A1039" s="450"/>
      <c r="B1039" s="451" t="s">
        <v>2622</v>
      </c>
      <c r="C1039" s="452"/>
      <c r="D1039" s="453"/>
      <c r="E1039" s="948"/>
      <c r="F1039" s="422">
        <f>SUM(F1005:F1037)</f>
        <v>0</v>
      </c>
      <c r="G1039" s="1037"/>
      <c r="H1039" s="471"/>
      <c r="I1039" s="471"/>
    </row>
    <row r="1040" spans="1:12" s="428" customFormat="1">
      <c r="A1040" s="450"/>
      <c r="B1040" s="451"/>
      <c r="C1040" s="454"/>
      <c r="D1040" s="455"/>
      <c r="E1040" s="337"/>
      <c r="F1040" s="455"/>
      <c r="G1040" s="1037"/>
      <c r="H1040" s="471"/>
      <c r="I1040" s="471"/>
    </row>
    <row r="1041" spans="1:7" s="429" customFormat="1">
      <c r="A1041" s="654" t="s">
        <v>2149</v>
      </c>
      <c r="B1041" s="457" t="s">
        <v>1116</v>
      </c>
      <c r="C1041" s="458"/>
      <c r="D1041" s="459"/>
      <c r="E1041" s="331"/>
      <c r="F1041" s="459"/>
      <c r="G1041" s="1037"/>
    </row>
    <row r="1042" spans="1:7" s="429" customFormat="1">
      <c r="A1042" s="499"/>
      <c r="B1042" s="438"/>
      <c r="C1042" s="458"/>
      <c r="D1042" s="459"/>
      <c r="E1042" s="331"/>
      <c r="F1042" s="459"/>
      <c r="G1042" s="1037"/>
    </row>
    <row r="1043" spans="1:7" s="429" customFormat="1">
      <c r="A1043" s="461"/>
      <c r="B1043" s="429" t="s">
        <v>1108</v>
      </c>
      <c r="C1043" s="458"/>
      <c r="D1043" s="459"/>
      <c r="E1043" s="330"/>
      <c r="F1043" s="460"/>
      <c r="G1043" s="1038"/>
    </row>
    <row r="1044" spans="1:7" s="590" customFormat="1" ht="26.4">
      <c r="A1044" s="589"/>
      <c r="B1044" s="365" t="s">
        <v>1112</v>
      </c>
      <c r="C1044" s="500"/>
      <c r="D1044" s="591"/>
      <c r="E1044" s="724"/>
      <c r="F1044" s="655"/>
      <c r="G1044" s="1035"/>
    </row>
    <row r="1045" spans="1:7" s="590" customFormat="1" ht="26.4">
      <c r="A1045" s="589"/>
      <c r="B1045" s="365" t="s">
        <v>1109</v>
      </c>
      <c r="C1045" s="500"/>
      <c r="D1045" s="591"/>
      <c r="E1045" s="724"/>
      <c r="F1045" s="655"/>
      <c r="G1045" s="1039"/>
    </row>
    <row r="1046" spans="1:7" s="590" customFormat="1" ht="26.4">
      <c r="A1046" s="589"/>
      <c r="B1046" s="365" t="s">
        <v>538</v>
      </c>
      <c r="E1046" s="1393"/>
      <c r="F1046" s="656"/>
      <c r="G1046" s="1035"/>
    </row>
    <row r="1047" spans="1:7" s="590" customFormat="1" ht="26.4">
      <c r="A1047" s="589"/>
      <c r="B1047" s="365" t="s">
        <v>1110</v>
      </c>
      <c r="C1047" s="500"/>
      <c r="D1047" s="591"/>
      <c r="E1047" s="331"/>
      <c r="F1047" s="465"/>
      <c r="G1047" s="1035"/>
    </row>
    <row r="1048" spans="1:7" s="590" customFormat="1" ht="26.4">
      <c r="A1048" s="589"/>
      <c r="B1048" s="365" t="s">
        <v>1868</v>
      </c>
      <c r="C1048" s="500"/>
      <c r="D1048" s="591"/>
      <c r="E1048" s="331"/>
      <c r="F1048" s="465"/>
      <c r="G1048" s="1035"/>
    </row>
    <row r="1049" spans="1:7" s="590" customFormat="1" ht="26.4">
      <c r="A1049" s="589"/>
      <c r="B1049" s="365" t="s">
        <v>1111</v>
      </c>
      <c r="C1049" s="500"/>
      <c r="D1049" s="591"/>
      <c r="E1049" s="724"/>
      <c r="F1049" s="655"/>
      <c r="G1049" s="1035"/>
    </row>
    <row r="1050" spans="1:7" s="590" customFormat="1" ht="39.6">
      <c r="A1050" s="589"/>
      <c r="B1050" s="365" t="s">
        <v>541</v>
      </c>
      <c r="C1050" s="500"/>
      <c r="D1050" s="591"/>
      <c r="E1050" s="331"/>
      <c r="F1050" s="465"/>
      <c r="G1050" s="1035"/>
    </row>
    <row r="1051" spans="1:7" s="590" customFormat="1" ht="39.6">
      <c r="A1051" s="589"/>
      <c r="B1051" s="365" t="s">
        <v>539</v>
      </c>
      <c r="C1051" s="500"/>
      <c r="D1051" s="591"/>
      <c r="E1051" s="331"/>
      <c r="F1051" s="465"/>
      <c r="G1051" s="1035"/>
    </row>
    <row r="1052" spans="1:7" s="590" customFormat="1" ht="26.4">
      <c r="A1052" s="589"/>
      <c r="B1052" s="365" t="s">
        <v>540</v>
      </c>
      <c r="C1052" s="500"/>
      <c r="D1052" s="591"/>
      <c r="E1052" s="331"/>
      <c r="F1052" s="465"/>
      <c r="G1052" s="1035"/>
    </row>
    <row r="1053" spans="1:7" s="590" customFormat="1">
      <c r="A1053" s="589"/>
      <c r="B1053" s="365" t="s">
        <v>2096</v>
      </c>
      <c r="C1053" s="500"/>
      <c r="D1053" s="591"/>
      <c r="E1053" s="724"/>
      <c r="F1053" s="655"/>
      <c r="G1053" s="1035"/>
    </row>
    <row r="1054" spans="1:7" s="429" customFormat="1">
      <c r="A1054" s="461"/>
      <c r="C1054" s="458"/>
      <c r="D1054" s="459"/>
      <c r="E1054" s="330"/>
      <c r="F1054" s="460"/>
      <c r="G1054" s="1038"/>
    </row>
    <row r="1055" spans="1:7" s="590" customFormat="1">
      <c r="A1055" s="589" t="s">
        <v>2150</v>
      </c>
      <c r="B1055" s="365" t="s">
        <v>1943</v>
      </c>
      <c r="C1055" s="500"/>
      <c r="D1055" s="591"/>
      <c r="E1055" s="724"/>
      <c r="F1055" s="655"/>
      <c r="G1055" s="1035"/>
    </row>
    <row r="1056" spans="1:7" s="590" customFormat="1">
      <c r="A1056" s="589"/>
      <c r="B1056" s="365" t="s">
        <v>1044</v>
      </c>
      <c r="C1056" s="500"/>
      <c r="D1056" s="591"/>
      <c r="E1056" s="331"/>
      <c r="F1056" s="465"/>
      <c r="G1056" s="1035"/>
    </row>
    <row r="1057" spans="1:7" s="590" customFormat="1">
      <c r="A1057" s="589"/>
      <c r="B1057" s="442" t="s">
        <v>1114</v>
      </c>
      <c r="C1057" s="500"/>
      <c r="D1057" s="591"/>
      <c r="E1057" s="331"/>
      <c r="F1057" s="465"/>
      <c r="G1057" s="1035"/>
    </row>
    <row r="1058" spans="1:7" s="590" customFormat="1" ht="26.4">
      <c r="A1058" s="589"/>
      <c r="B1058" s="365" t="s">
        <v>2108</v>
      </c>
      <c r="C1058" s="500"/>
      <c r="D1058" s="591"/>
      <c r="E1058" s="724"/>
      <c r="F1058" s="655"/>
      <c r="G1058" s="1035"/>
    </row>
    <row r="1059" spans="1:7" s="590" customFormat="1">
      <c r="A1059" s="589"/>
      <c r="B1059" s="442" t="s">
        <v>1114</v>
      </c>
      <c r="C1059" s="500"/>
      <c r="D1059" s="591"/>
      <c r="E1059" s="331"/>
      <c r="F1059" s="465"/>
      <c r="G1059" s="1035"/>
    </row>
    <row r="1060" spans="1:7" s="590" customFormat="1">
      <c r="A1060" s="589"/>
      <c r="B1060" s="365" t="s">
        <v>1004</v>
      </c>
      <c r="C1060" s="500" t="s">
        <v>348</v>
      </c>
      <c r="D1060" s="591">
        <v>900</v>
      </c>
      <c r="E1060" s="331"/>
      <c r="F1060" s="465">
        <f>D1060*E1060</f>
        <v>0</v>
      </c>
      <c r="G1060" s="1035"/>
    </row>
    <row r="1061" spans="1:7" s="429" customFormat="1">
      <c r="A1061" s="461"/>
      <c r="C1061" s="458"/>
      <c r="D1061" s="459"/>
      <c r="E1061" s="330"/>
      <c r="F1061" s="460"/>
      <c r="G1061" s="1038"/>
    </row>
    <row r="1062" spans="1:7" s="590" customFormat="1" ht="26.4">
      <c r="A1062" s="589" t="s">
        <v>2151</v>
      </c>
      <c r="B1062" s="365" t="s">
        <v>2097</v>
      </c>
      <c r="C1062" s="500"/>
      <c r="D1062" s="591"/>
      <c r="E1062" s="724"/>
      <c r="F1062" s="655"/>
      <c r="G1062" s="1035"/>
    </row>
    <row r="1063" spans="1:7" s="590" customFormat="1">
      <c r="A1063" s="589"/>
      <c r="B1063" s="365" t="s">
        <v>1044</v>
      </c>
      <c r="C1063" s="500"/>
      <c r="D1063" s="591"/>
      <c r="E1063" s="331"/>
      <c r="F1063" s="465"/>
      <c r="G1063" s="1035"/>
    </row>
    <row r="1064" spans="1:7" s="590" customFormat="1" ht="26.4">
      <c r="A1064" s="589"/>
      <c r="B1064" s="652" t="s">
        <v>2098</v>
      </c>
      <c r="C1064" s="500"/>
      <c r="D1064" s="591"/>
      <c r="E1064" s="331"/>
      <c r="F1064" s="465"/>
      <c r="G1064" s="1035"/>
    </row>
    <row r="1065" spans="1:7" s="590" customFormat="1" ht="26.4">
      <c r="A1065" s="589"/>
      <c r="B1065" s="365" t="s">
        <v>2108</v>
      </c>
      <c r="C1065" s="500"/>
      <c r="D1065" s="591"/>
      <c r="E1065" s="724"/>
      <c r="F1065" s="655"/>
      <c r="G1065" s="1035"/>
    </row>
    <row r="1066" spans="1:7" s="590" customFormat="1">
      <c r="A1066" s="589"/>
      <c r="B1066" s="442" t="s">
        <v>1114</v>
      </c>
      <c r="C1066" s="500"/>
      <c r="D1066" s="591"/>
      <c r="E1066" s="331"/>
      <c r="F1066" s="465"/>
      <c r="G1066" s="1035"/>
    </row>
    <row r="1067" spans="1:7" s="590" customFormat="1">
      <c r="A1067" s="589"/>
      <c r="B1067" s="365" t="s">
        <v>1004</v>
      </c>
      <c r="C1067" s="500" t="s">
        <v>348</v>
      </c>
      <c r="D1067" s="591">
        <v>160</v>
      </c>
      <c r="E1067" s="331"/>
      <c r="F1067" s="465">
        <f>D1067*E1067</f>
        <v>0</v>
      </c>
      <c r="G1067" s="1035"/>
    </row>
    <row r="1068" spans="1:7" s="429" customFormat="1">
      <c r="A1068" s="461"/>
      <c r="C1068" s="458"/>
      <c r="D1068" s="459"/>
      <c r="E1068" s="330"/>
      <c r="F1068" s="460"/>
      <c r="G1068" s="1038"/>
    </row>
    <row r="1069" spans="1:7" s="590" customFormat="1" ht="26.4">
      <c r="A1069" s="589" t="s">
        <v>2152</v>
      </c>
      <c r="B1069" s="365" t="s">
        <v>2099</v>
      </c>
      <c r="C1069" s="500"/>
      <c r="D1069" s="591"/>
      <c r="E1069" s="724"/>
      <c r="F1069" s="655"/>
      <c r="G1069" s="1035"/>
    </row>
    <row r="1070" spans="1:7" s="590" customFormat="1">
      <c r="A1070" s="589"/>
      <c r="B1070" s="365" t="s">
        <v>1044</v>
      </c>
      <c r="C1070" s="500"/>
      <c r="D1070" s="591"/>
      <c r="E1070" s="331"/>
      <c r="F1070" s="465"/>
      <c r="G1070" s="1035"/>
    </row>
    <row r="1071" spans="1:7" s="590" customFormat="1" ht="26.4">
      <c r="A1071" s="589"/>
      <c r="B1071" s="652" t="s">
        <v>2098</v>
      </c>
      <c r="C1071" s="500"/>
      <c r="D1071" s="591"/>
      <c r="E1071" s="331"/>
      <c r="F1071" s="465"/>
      <c r="G1071" s="1035"/>
    </row>
    <row r="1072" spans="1:7" s="590" customFormat="1" ht="26.4">
      <c r="A1072" s="589"/>
      <c r="B1072" s="365" t="s">
        <v>2108</v>
      </c>
      <c r="C1072" s="500"/>
      <c r="D1072" s="591"/>
      <c r="E1072" s="724"/>
      <c r="F1072" s="655"/>
      <c r="G1072" s="1035"/>
    </row>
    <row r="1073" spans="1:9" s="590" customFormat="1" ht="26.4">
      <c r="A1073" s="589"/>
      <c r="B1073" s="652" t="s">
        <v>2098</v>
      </c>
      <c r="C1073" s="500"/>
      <c r="D1073" s="591"/>
      <c r="E1073" s="331"/>
      <c r="F1073" s="465"/>
      <c r="G1073" s="1035"/>
    </row>
    <row r="1074" spans="1:9" s="590" customFormat="1">
      <c r="A1074" s="589"/>
      <c r="B1074" s="365" t="s">
        <v>1004</v>
      </c>
      <c r="C1074" s="500" t="s">
        <v>348</v>
      </c>
      <c r="D1074" s="591">
        <v>155</v>
      </c>
      <c r="E1074" s="331"/>
      <c r="F1074" s="465">
        <f>D1074*E1074</f>
        <v>0</v>
      </c>
      <c r="G1074" s="1035"/>
    </row>
    <row r="1075" spans="1:9" s="429" customFormat="1">
      <c r="A1075" s="461"/>
      <c r="C1075" s="458"/>
      <c r="D1075" s="459"/>
      <c r="E1075" s="330"/>
      <c r="F1075" s="460"/>
      <c r="G1075" s="1038"/>
    </row>
    <row r="1076" spans="1:9" s="590" customFormat="1">
      <c r="A1076" s="589" t="s">
        <v>2153</v>
      </c>
      <c r="B1076" s="365" t="s">
        <v>2102</v>
      </c>
      <c r="C1076" s="500"/>
      <c r="D1076" s="591"/>
      <c r="E1076" s="724"/>
      <c r="F1076" s="655"/>
      <c r="G1076" s="1035"/>
    </row>
    <row r="1077" spans="1:9" s="590" customFormat="1">
      <c r="A1077" s="589"/>
      <c r="B1077" s="365" t="s">
        <v>1115</v>
      </c>
      <c r="C1077" s="500"/>
      <c r="D1077" s="591"/>
      <c r="E1077" s="331"/>
      <c r="F1077" s="465"/>
      <c r="G1077" s="1035"/>
    </row>
    <row r="1078" spans="1:9" s="590" customFormat="1" ht="26.4">
      <c r="A1078" s="589"/>
      <c r="B1078" s="365" t="s">
        <v>1117</v>
      </c>
      <c r="C1078" s="500"/>
      <c r="D1078" s="591"/>
      <c r="E1078" s="724"/>
      <c r="F1078" s="655"/>
      <c r="G1078" s="1035"/>
    </row>
    <row r="1079" spans="1:9" s="590" customFormat="1" ht="26.4">
      <c r="A1079" s="589"/>
      <c r="B1079" s="652" t="s">
        <v>2098</v>
      </c>
      <c r="C1079" s="500"/>
      <c r="D1079" s="591"/>
      <c r="E1079" s="331"/>
      <c r="F1079" s="465"/>
      <c r="G1079" s="1035"/>
    </row>
    <row r="1080" spans="1:9" s="590" customFormat="1">
      <c r="A1080" s="589"/>
      <c r="B1080" s="365" t="s">
        <v>1118</v>
      </c>
      <c r="C1080" s="500" t="s">
        <v>348</v>
      </c>
      <c r="D1080" s="591">
        <v>390</v>
      </c>
      <c r="E1080" s="331"/>
      <c r="F1080" s="465">
        <f>D1080*E1080</f>
        <v>0</v>
      </c>
      <c r="G1080" s="1035"/>
    </row>
    <row r="1081" spans="1:9" s="648" customFormat="1">
      <c r="A1081" s="136"/>
      <c r="C1081" s="55"/>
      <c r="D1081" s="676"/>
      <c r="E1081" s="64"/>
      <c r="F1081" s="71"/>
      <c r="G1081" s="1058"/>
      <c r="H1081" s="134"/>
      <c r="I1081" s="134"/>
    </row>
    <row r="1082" spans="1:9" s="635" customFormat="1" ht="26.4">
      <c r="A1082" s="630" t="s">
        <v>2154</v>
      </c>
      <c r="B1082" s="112" t="s">
        <v>2101</v>
      </c>
      <c r="C1082" s="673"/>
      <c r="D1082" s="675"/>
      <c r="E1082" s="674"/>
      <c r="F1082" s="674"/>
      <c r="G1082" s="1044"/>
      <c r="H1082" s="1065"/>
      <c r="I1082" s="1065"/>
    </row>
    <row r="1083" spans="1:9" s="635" customFormat="1">
      <c r="A1083" s="630"/>
      <c r="B1083" s="112" t="s">
        <v>1115</v>
      </c>
      <c r="C1083" s="673"/>
      <c r="D1083" s="675"/>
      <c r="E1083" s="316"/>
      <c r="F1083" s="316"/>
      <c r="G1083" s="1044"/>
      <c r="H1083" s="1065"/>
      <c r="I1083" s="1065"/>
    </row>
    <row r="1084" spans="1:9" s="635" customFormat="1" ht="26.4">
      <c r="A1084" s="630"/>
      <c r="B1084" s="112" t="s">
        <v>1117</v>
      </c>
      <c r="C1084" s="673"/>
      <c r="D1084" s="675"/>
      <c r="E1084" s="674"/>
      <c r="F1084" s="674"/>
      <c r="G1084" s="1044"/>
      <c r="H1084" s="1065"/>
      <c r="I1084" s="1065"/>
    </row>
    <row r="1085" spans="1:9" s="635" customFormat="1" ht="26.4">
      <c r="A1085" s="630"/>
      <c r="B1085" s="652" t="s">
        <v>2100</v>
      </c>
      <c r="C1085" s="673"/>
      <c r="D1085" s="675"/>
      <c r="E1085" s="316"/>
      <c r="F1085" s="316"/>
      <c r="G1085" s="1044"/>
      <c r="H1085" s="1065"/>
      <c r="I1085" s="1065"/>
    </row>
    <row r="1086" spans="1:9" s="635" customFormat="1">
      <c r="A1086" s="630"/>
      <c r="B1086" s="112" t="s">
        <v>1118</v>
      </c>
      <c r="C1086" s="673" t="s">
        <v>348</v>
      </c>
      <c r="D1086" s="675">
        <v>160</v>
      </c>
      <c r="E1086" s="316"/>
      <c r="F1086" s="316">
        <f>D1086*E1086</f>
        <v>0</v>
      </c>
      <c r="G1086" s="1044"/>
      <c r="H1086" s="1065"/>
      <c r="I1086" s="1065"/>
    </row>
    <row r="1087" spans="1:9" s="429" customFormat="1">
      <c r="A1087" s="499"/>
      <c r="B1087" s="438"/>
      <c r="C1087" s="458"/>
      <c r="D1087" s="459"/>
      <c r="E1087" s="331"/>
      <c r="F1087" s="459"/>
      <c r="G1087" s="1037"/>
    </row>
    <row r="1088" spans="1:9" s="590" customFormat="1" ht="39.6">
      <c r="A1088" s="589" t="s">
        <v>2155</v>
      </c>
      <c r="B1088" s="365" t="s">
        <v>2104</v>
      </c>
      <c r="C1088" s="500"/>
      <c r="D1088" s="591"/>
      <c r="E1088" s="724"/>
      <c r="F1088" s="655"/>
      <c r="G1088" s="1039"/>
    </row>
    <row r="1089" spans="1:7" s="590" customFormat="1">
      <c r="A1089" s="589"/>
      <c r="B1089" s="365" t="s">
        <v>1120</v>
      </c>
      <c r="C1089" s="500"/>
      <c r="D1089" s="591"/>
      <c r="E1089" s="331"/>
      <c r="F1089" s="465"/>
      <c r="G1089" s="1039"/>
    </row>
    <row r="1090" spans="1:7" s="590" customFormat="1" ht="27" customHeight="1">
      <c r="A1090" s="589"/>
      <c r="B1090" s="442" t="s">
        <v>1121</v>
      </c>
      <c r="C1090" s="500"/>
      <c r="D1090" s="591"/>
      <c r="E1090" s="331"/>
      <c r="F1090" s="465"/>
      <c r="G1090" s="1039"/>
    </row>
    <row r="1091" spans="1:7" s="590" customFormat="1">
      <c r="A1091" s="589"/>
      <c r="B1091" s="365" t="s">
        <v>1122</v>
      </c>
      <c r="C1091" s="500"/>
      <c r="D1091" s="591"/>
      <c r="E1091" s="331"/>
      <c r="F1091" s="465"/>
      <c r="G1091" s="1039"/>
    </row>
    <row r="1092" spans="1:7" s="590" customFormat="1" ht="26.4">
      <c r="A1092" s="589"/>
      <c r="B1092" s="652" t="s">
        <v>2103</v>
      </c>
      <c r="C1092" s="500"/>
      <c r="D1092" s="591"/>
      <c r="E1092" s="724"/>
      <c r="F1092" s="655"/>
      <c r="G1092" s="1039"/>
    </row>
    <row r="1093" spans="1:7" s="590" customFormat="1">
      <c r="A1093" s="589"/>
      <c r="B1093" s="365" t="s">
        <v>1122</v>
      </c>
      <c r="C1093" s="500"/>
      <c r="D1093" s="591"/>
      <c r="E1093" s="331"/>
      <c r="F1093" s="465"/>
      <c r="G1093" s="1039"/>
    </row>
    <row r="1094" spans="1:7" s="590" customFormat="1" ht="26.4">
      <c r="A1094" s="589"/>
      <c r="B1094" s="442" t="s">
        <v>1123</v>
      </c>
      <c r="C1094" s="500"/>
      <c r="D1094" s="591"/>
      <c r="E1094" s="724"/>
      <c r="F1094" s="655"/>
      <c r="G1094" s="1039"/>
    </row>
    <row r="1095" spans="1:7" s="590" customFormat="1">
      <c r="A1095" s="589"/>
      <c r="B1095" s="365" t="s">
        <v>1124</v>
      </c>
      <c r="C1095" s="500"/>
      <c r="D1095" s="591"/>
      <c r="E1095" s="331"/>
      <c r="F1095" s="465"/>
      <c r="G1095" s="1039"/>
    </row>
    <row r="1096" spans="1:7" s="590" customFormat="1">
      <c r="A1096" s="589"/>
      <c r="B1096" s="442" t="s">
        <v>1125</v>
      </c>
      <c r="C1096" s="500" t="s">
        <v>348</v>
      </c>
      <c r="D1096" s="591">
        <v>1980</v>
      </c>
      <c r="E1096" s="331"/>
      <c r="F1096" s="465">
        <f>D1096*E1096</f>
        <v>0</v>
      </c>
      <c r="G1096" s="1039"/>
    </row>
    <row r="1097" spans="1:7" s="590" customFormat="1">
      <c r="A1097" s="589"/>
      <c r="B1097" s="442" t="s">
        <v>1126</v>
      </c>
      <c r="C1097" s="500" t="s">
        <v>348</v>
      </c>
      <c r="D1097" s="591">
        <v>95</v>
      </c>
      <c r="E1097" s="331"/>
      <c r="F1097" s="465">
        <f>D1097*E1097</f>
        <v>0</v>
      </c>
      <c r="G1097" s="1039"/>
    </row>
    <row r="1098" spans="1:7" s="429" customFormat="1">
      <c r="A1098" s="499"/>
      <c r="B1098" s="438"/>
      <c r="C1098" s="458"/>
      <c r="D1098" s="459"/>
      <c r="E1098" s="331"/>
      <c r="F1098" s="459"/>
      <c r="G1098" s="1037"/>
    </row>
    <row r="1099" spans="1:7" s="590" customFormat="1">
      <c r="A1099" s="589" t="s">
        <v>2156</v>
      </c>
      <c r="B1099" s="365" t="s">
        <v>1119</v>
      </c>
      <c r="C1099" s="500"/>
      <c r="D1099" s="591"/>
      <c r="E1099" s="724"/>
      <c r="F1099" s="655"/>
      <c r="G1099" s="1039"/>
    </row>
    <row r="1100" spans="1:7" s="590" customFormat="1">
      <c r="A1100" s="589"/>
      <c r="B1100" s="365" t="s">
        <v>1120</v>
      </c>
      <c r="C1100" s="500"/>
      <c r="D1100" s="591"/>
      <c r="E1100" s="331"/>
      <c r="F1100" s="465"/>
      <c r="G1100" s="1039"/>
    </row>
    <row r="1101" spans="1:7" s="590" customFormat="1" ht="27" customHeight="1">
      <c r="A1101" s="589"/>
      <c r="B1101" s="442" t="s">
        <v>1121</v>
      </c>
      <c r="C1101" s="500"/>
      <c r="D1101" s="591"/>
      <c r="E1101" s="331"/>
      <c r="F1101" s="465"/>
      <c r="G1101" s="1039"/>
    </row>
    <row r="1102" spans="1:7" s="590" customFormat="1">
      <c r="A1102" s="589"/>
      <c r="B1102" s="365" t="s">
        <v>1122</v>
      </c>
      <c r="C1102" s="500"/>
      <c r="D1102" s="591"/>
      <c r="E1102" s="331"/>
      <c r="F1102" s="465"/>
      <c r="G1102" s="1039"/>
    </row>
    <row r="1103" spans="1:7" s="590" customFormat="1" ht="26.4">
      <c r="A1103" s="589"/>
      <c r="B1103" s="442" t="s">
        <v>1123</v>
      </c>
      <c r="C1103" s="500"/>
      <c r="D1103" s="591"/>
      <c r="E1103" s="724"/>
      <c r="F1103" s="655"/>
      <c r="G1103" s="1039"/>
    </row>
    <row r="1104" spans="1:7" s="590" customFormat="1">
      <c r="A1104" s="589"/>
      <c r="B1104" s="365" t="s">
        <v>1124</v>
      </c>
      <c r="C1104" s="500"/>
      <c r="D1104" s="591"/>
      <c r="E1104" s="331"/>
      <c r="F1104" s="465"/>
      <c r="G1104" s="1039"/>
    </row>
    <row r="1105" spans="1:7" s="590" customFormat="1">
      <c r="A1105" s="589"/>
      <c r="B1105" s="442" t="s">
        <v>1125</v>
      </c>
      <c r="C1105" s="500" t="s">
        <v>348</v>
      </c>
      <c r="D1105" s="591">
        <v>10</v>
      </c>
      <c r="E1105" s="331"/>
      <c r="F1105" s="465">
        <f>D1105*E1105</f>
        <v>0</v>
      </c>
      <c r="G1105" s="1039"/>
    </row>
    <row r="1106" spans="1:7" s="590" customFormat="1">
      <c r="A1106" s="589"/>
      <c r="B1106" s="442" t="s">
        <v>1126</v>
      </c>
      <c r="C1106" s="500" t="s">
        <v>348</v>
      </c>
      <c r="D1106" s="591">
        <v>4</v>
      </c>
      <c r="E1106" s="331"/>
      <c r="F1106" s="465">
        <f>D1106*E1106</f>
        <v>0</v>
      </c>
      <c r="G1106" s="1039"/>
    </row>
    <row r="1107" spans="1:7" s="429" customFormat="1">
      <c r="A1107" s="499"/>
      <c r="B1107" s="438"/>
      <c r="C1107" s="458"/>
      <c r="D1107" s="459"/>
      <c r="E1107" s="331"/>
      <c r="F1107" s="459"/>
      <c r="G1107" s="1037"/>
    </row>
    <row r="1108" spans="1:7" s="590" customFormat="1" ht="26.4">
      <c r="A1108" s="589" t="s">
        <v>2157</v>
      </c>
      <c r="B1108" s="365" t="s">
        <v>1146</v>
      </c>
      <c r="C1108" s="500"/>
      <c r="D1108" s="591"/>
      <c r="E1108" s="724"/>
      <c r="F1108" s="655"/>
      <c r="G1108" s="1039"/>
    </row>
    <row r="1109" spans="1:7" s="590" customFormat="1">
      <c r="A1109" s="589"/>
      <c r="B1109" s="365" t="s">
        <v>1127</v>
      </c>
      <c r="C1109" s="500"/>
      <c r="D1109" s="591"/>
      <c r="E1109" s="331"/>
      <c r="F1109" s="465"/>
      <c r="G1109" s="1039"/>
    </row>
    <row r="1110" spans="1:7" s="590" customFormat="1" ht="26.25" customHeight="1">
      <c r="A1110" s="589"/>
      <c r="B1110" s="442" t="s">
        <v>1121</v>
      </c>
      <c r="C1110" s="500"/>
      <c r="D1110" s="591"/>
      <c r="E1110" s="331"/>
      <c r="F1110" s="465"/>
      <c r="G1110" s="1039"/>
    </row>
    <row r="1111" spans="1:7" s="590" customFormat="1">
      <c r="A1111" s="589"/>
      <c r="B1111" s="365" t="s">
        <v>1122</v>
      </c>
      <c r="C1111" s="500"/>
      <c r="D1111" s="591"/>
      <c r="E1111" s="331"/>
      <c r="F1111" s="465"/>
      <c r="G1111" s="1039"/>
    </row>
    <row r="1112" spans="1:7" s="590" customFormat="1" ht="26.4">
      <c r="A1112" s="589"/>
      <c r="B1112" s="442" t="s">
        <v>1123</v>
      </c>
      <c r="C1112" s="500"/>
      <c r="D1112" s="591"/>
      <c r="E1112" s="724"/>
      <c r="F1112" s="655"/>
      <c r="G1112" s="1039"/>
    </row>
    <row r="1113" spans="1:7" s="590" customFormat="1">
      <c r="A1113" s="589"/>
      <c r="B1113" s="365" t="s">
        <v>1128</v>
      </c>
      <c r="C1113" s="500"/>
      <c r="D1113" s="591"/>
      <c r="E1113" s="331"/>
      <c r="F1113" s="465"/>
      <c r="G1113" s="1039"/>
    </row>
    <row r="1114" spans="1:7" s="590" customFormat="1">
      <c r="A1114" s="589"/>
      <c r="B1114" s="442" t="s">
        <v>1125</v>
      </c>
      <c r="C1114" s="500" t="s">
        <v>348</v>
      </c>
      <c r="D1114" s="591">
        <v>130</v>
      </c>
      <c r="E1114" s="331"/>
      <c r="F1114" s="465">
        <f>D1114*E1114</f>
        <v>0</v>
      </c>
      <c r="G1114" s="1039"/>
    </row>
    <row r="1115" spans="1:7" s="590" customFormat="1">
      <c r="A1115" s="589"/>
      <c r="B1115" s="442" t="s">
        <v>1126</v>
      </c>
      <c r="C1115" s="500" t="s">
        <v>348</v>
      </c>
      <c r="D1115" s="591">
        <v>8</v>
      </c>
      <c r="E1115" s="331"/>
      <c r="F1115" s="465">
        <f>D1115*E1115</f>
        <v>0</v>
      </c>
      <c r="G1115" s="1039"/>
    </row>
    <row r="1116" spans="1:7" s="660" customFormat="1">
      <c r="A1116" s="657"/>
      <c r="B1116" s="585"/>
      <c r="C1116" s="658"/>
      <c r="D1116" s="659"/>
      <c r="E1116" s="341"/>
      <c r="F1116" s="659"/>
      <c r="G1116" s="1040"/>
    </row>
    <row r="1117" spans="1:7" s="660" customFormat="1">
      <c r="A1117" s="657" t="s">
        <v>2158</v>
      </c>
      <c r="B1117" s="365" t="s">
        <v>1129</v>
      </c>
      <c r="C1117" s="659"/>
      <c r="D1117" s="659"/>
      <c r="E1117" s="341"/>
      <c r="F1117" s="659"/>
      <c r="G1117" s="1040"/>
    </row>
    <row r="1118" spans="1:7" s="660" customFormat="1" ht="39.6">
      <c r="A1118" s="657"/>
      <c r="B1118" s="365" t="s">
        <v>1130</v>
      </c>
      <c r="C1118" s="659"/>
      <c r="D1118" s="659"/>
      <c r="E1118" s="341"/>
      <c r="F1118" s="659"/>
      <c r="G1118" s="1040"/>
    </row>
    <row r="1119" spans="1:7" s="660" customFormat="1">
      <c r="A1119" s="657"/>
      <c r="B1119" s="365" t="s">
        <v>1131</v>
      </c>
      <c r="C1119" s="659"/>
      <c r="D1119" s="659"/>
      <c r="E1119" s="341"/>
      <c r="F1119" s="659"/>
      <c r="G1119" s="1040"/>
    </row>
    <row r="1120" spans="1:7" s="660" customFormat="1">
      <c r="A1120" s="657"/>
      <c r="B1120" s="365" t="s">
        <v>1132</v>
      </c>
      <c r="C1120" s="659"/>
      <c r="D1120" s="659"/>
      <c r="E1120" s="341"/>
      <c r="F1120" s="659"/>
      <c r="G1120" s="1040"/>
    </row>
    <row r="1121" spans="1:7" s="660" customFormat="1">
      <c r="A1121" s="657"/>
      <c r="B1121" s="365" t="s">
        <v>1133</v>
      </c>
      <c r="C1121" s="659" t="s">
        <v>258</v>
      </c>
      <c r="D1121" s="659">
        <v>18</v>
      </c>
      <c r="E1121" s="341"/>
      <c r="F1121" s="659">
        <f>D1121*E1121</f>
        <v>0</v>
      </c>
      <c r="G1121" s="1040"/>
    </row>
    <row r="1122" spans="1:7" s="660" customFormat="1">
      <c r="A1122" s="657"/>
      <c r="B1122" s="585"/>
      <c r="C1122" s="659"/>
      <c r="D1122" s="659"/>
      <c r="E1122" s="341"/>
      <c r="F1122" s="659"/>
      <c r="G1122" s="1040"/>
    </row>
    <row r="1123" spans="1:7" s="660" customFormat="1">
      <c r="A1123" s="657" t="s">
        <v>2159</v>
      </c>
      <c r="B1123" s="365" t="s">
        <v>1134</v>
      </c>
      <c r="C1123" s="659"/>
      <c r="D1123" s="659"/>
      <c r="E1123" s="341"/>
      <c r="F1123" s="659"/>
      <c r="G1123" s="1040"/>
    </row>
    <row r="1124" spans="1:7" s="660" customFormat="1" ht="26.4">
      <c r="A1124" s="657"/>
      <c r="B1124" s="365" t="s">
        <v>1135</v>
      </c>
      <c r="C1124" s="659"/>
      <c r="D1124" s="659"/>
      <c r="E1124" s="341"/>
      <c r="F1124" s="659"/>
      <c r="G1124" s="1040"/>
    </row>
    <row r="1125" spans="1:7" s="660" customFormat="1">
      <c r="A1125" s="657"/>
      <c r="B1125" s="365" t="s">
        <v>966</v>
      </c>
      <c r="C1125" s="659"/>
      <c r="D1125" s="659"/>
      <c r="E1125" s="341"/>
      <c r="F1125" s="659"/>
      <c r="G1125" s="1040"/>
    </row>
    <row r="1126" spans="1:7" s="660" customFormat="1">
      <c r="A1126" s="657"/>
      <c r="B1126" s="365" t="s">
        <v>1136</v>
      </c>
      <c r="C1126" s="661"/>
      <c r="E1126" s="1394"/>
      <c r="G1126" s="1040"/>
    </row>
    <row r="1127" spans="1:7" s="660" customFormat="1">
      <c r="A1127" s="657"/>
      <c r="B1127" s="365" t="s">
        <v>1137</v>
      </c>
      <c r="C1127" s="659"/>
      <c r="D1127" s="659"/>
      <c r="E1127" s="341"/>
      <c r="F1127" s="659"/>
      <c r="G1127" s="1040"/>
    </row>
    <row r="1128" spans="1:7" s="660" customFormat="1">
      <c r="A1128" s="657"/>
      <c r="B1128" s="365" t="s">
        <v>1138</v>
      </c>
      <c r="C1128" s="659"/>
      <c r="D1128" s="659"/>
      <c r="E1128" s="341"/>
      <c r="F1128" s="659"/>
      <c r="G1128" s="1040"/>
    </row>
    <row r="1129" spans="1:7" s="660" customFormat="1">
      <c r="A1129" s="657"/>
      <c r="B1129" s="365" t="s">
        <v>1139</v>
      </c>
      <c r="C1129" s="659"/>
      <c r="D1129" s="659"/>
      <c r="E1129" s="341"/>
      <c r="F1129" s="659"/>
      <c r="G1129" s="1040"/>
    </row>
    <row r="1130" spans="1:7" s="660" customFormat="1">
      <c r="A1130" s="657"/>
      <c r="B1130" s="365" t="s">
        <v>1133</v>
      </c>
      <c r="C1130" s="659"/>
      <c r="D1130" s="659"/>
      <c r="E1130" s="341"/>
      <c r="F1130" s="659"/>
      <c r="G1130" s="1040"/>
    </row>
    <row r="1131" spans="1:7" s="660" customFormat="1">
      <c r="A1131" s="657"/>
      <c r="B1131" s="442" t="s">
        <v>1140</v>
      </c>
      <c r="C1131" s="659" t="s">
        <v>258</v>
      </c>
      <c r="D1131" s="659">
        <v>14</v>
      </c>
      <c r="E1131" s="341"/>
      <c r="F1131" s="659">
        <f>D1131*E1131</f>
        <v>0</v>
      </c>
      <c r="G1131" s="1040"/>
    </row>
    <row r="1132" spans="1:7" s="660" customFormat="1">
      <c r="A1132" s="657"/>
      <c r="B1132" s="442" t="s">
        <v>1141</v>
      </c>
      <c r="C1132" s="659" t="s">
        <v>258</v>
      </c>
      <c r="D1132" s="659">
        <v>20</v>
      </c>
      <c r="E1132" s="341"/>
      <c r="F1132" s="659">
        <f>D1132*E1132</f>
        <v>0</v>
      </c>
      <c r="G1132" s="1040"/>
    </row>
    <row r="1133" spans="1:7" s="660" customFormat="1">
      <c r="A1133" s="657"/>
      <c r="B1133" s="442" t="s">
        <v>1142</v>
      </c>
      <c r="C1133" s="659" t="s">
        <v>258</v>
      </c>
      <c r="D1133" s="659">
        <v>7</v>
      </c>
      <c r="E1133" s="341"/>
      <c r="F1133" s="659">
        <f>D1133*E1133</f>
        <v>0</v>
      </c>
      <c r="G1133" s="1040"/>
    </row>
    <row r="1134" spans="1:7" s="660" customFormat="1">
      <c r="A1134" s="657"/>
      <c r="B1134" s="442" t="s">
        <v>2113</v>
      </c>
      <c r="C1134" s="659" t="s">
        <v>258</v>
      </c>
      <c r="D1134" s="659">
        <v>3</v>
      </c>
      <c r="E1134" s="341"/>
      <c r="F1134" s="659">
        <f>D1134*E1134</f>
        <v>0</v>
      </c>
      <c r="G1134" s="1040"/>
    </row>
    <row r="1135" spans="1:7" s="429" customFormat="1">
      <c r="A1135" s="499"/>
      <c r="B1135" s="438"/>
      <c r="C1135" s="458"/>
      <c r="D1135" s="459"/>
      <c r="E1135" s="331"/>
      <c r="F1135" s="459"/>
      <c r="G1135" s="1037"/>
    </row>
    <row r="1136" spans="1:7" s="590" customFormat="1" ht="39.6">
      <c r="A1136" s="589" t="s">
        <v>2160</v>
      </c>
      <c r="B1136" s="365" t="s">
        <v>1143</v>
      </c>
      <c r="C1136" s="500"/>
      <c r="D1136" s="591"/>
      <c r="E1136" s="724"/>
      <c r="F1136" s="655"/>
      <c r="G1136" s="1039"/>
    </row>
    <row r="1137" spans="1:9" s="590" customFormat="1" ht="52.8">
      <c r="A1137" s="589"/>
      <c r="B1137" s="365" t="s">
        <v>1834</v>
      </c>
      <c r="E1137" s="1393"/>
      <c r="F1137" s="656"/>
      <c r="G1137" s="1039"/>
    </row>
    <row r="1138" spans="1:9" s="590" customFormat="1">
      <c r="A1138" s="589"/>
      <c r="B1138" s="365" t="s">
        <v>1091</v>
      </c>
      <c r="C1138" s="500"/>
      <c r="D1138" s="591"/>
      <c r="E1138" s="331"/>
      <c r="F1138" s="465"/>
      <c r="G1138" s="1039"/>
    </row>
    <row r="1139" spans="1:9" s="590" customFormat="1">
      <c r="A1139" s="589"/>
      <c r="B1139" s="442" t="s">
        <v>1144</v>
      </c>
      <c r="C1139" s="500" t="s">
        <v>258</v>
      </c>
      <c r="D1139" s="591">
        <v>180</v>
      </c>
      <c r="E1139" s="331"/>
      <c r="F1139" s="465">
        <f>D1139*E1139</f>
        <v>0</v>
      </c>
      <c r="G1139" s="1039"/>
    </row>
    <row r="1140" spans="1:9" s="590" customFormat="1">
      <c r="A1140" s="589"/>
      <c r="B1140" s="442" t="s">
        <v>1145</v>
      </c>
      <c r="C1140" s="500" t="s">
        <v>258</v>
      </c>
      <c r="D1140" s="591">
        <v>700</v>
      </c>
      <c r="E1140" s="331"/>
      <c r="F1140" s="465">
        <f>D1140*E1140</f>
        <v>0</v>
      </c>
      <c r="G1140" s="1039"/>
    </row>
    <row r="1141" spans="1:9" s="590" customFormat="1">
      <c r="A1141" s="589"/>
      <c r="B1141" s="442"/>
      <c r="C1141" s="500"/>
      <c r="D1141" s="591"/>
      <c r="E1141" s="331"/>
      <c r="F1141" s="465"/>
      <c r="G1141" s="1039"/>
    </row>
    <row r="1142" spans="1:9" s="635" customFormat="1" ht="26.4">
      <c r="A1142" s="630" t="s">
        <v>2161</v>
      </c>
      <c r="B1142" s="112" t="s">
        <v>2297</v>
      </c>
      <c r="C1142" s="673"/>
      <c r="D1142" s="633"/>
      <c r="E1142" s="724"/>
      <c r="F1142" s="674"/>
      <c r="G1142" s="1044"/>
      <c r="H1142" s="1065"/>
      <c r="I1142" s="1065"/>
    </row>
    <row r="1143" spans="1:9" s="635" customFormat="1" ht="26.4">
      <c r="A1143" s="630"/>
      <c r="B1143" s="112" t="s">
        <v>2300</v>
      </c>
      <c r="C1143" s="673"/>
      <c r="D1143" s="633"/>
      <c r="E1143" s="331"/>
      <c r="F1143" s="316"/>
      <c r="G1143" s="1044"/>
      <c r="H1143" s="1065"/>
      <c r="I1143" s="1065"/>
    </row>
    <row r="1144" spans="1:9" s="635" customFormat="1">
      <c r="A1144" s="630"/>
      <c r="B1144" s="652" t="s">
        <v>2298</v>
      </c>
      <c r="C1144" s="673"/>
      <c r="D1144" s="633"/>
      <c r="E1144" s="331"/>
      <c r="F1144" s="316"/>
      <c r="G1144" s="1044"/>
      <c r="H1144" s="1065"/>
      <c r="I1144" s="1065"/>
    </row>
    <row r="1145" spans="1:9" s="635" customFormat="1" ht="52.8">
      <c r="A1145" s="630"/>
      <c r="B1145" s="652" t="s">
        <v>2299</v>
      </c>
      <c r="C1145" s="673"/>
      <c r="D1145" s="633"/>
      <c r="E1145" s="331"/>
      <c r="F1145" s="316"/>
      <c r="G1145" s="1044"/>
      <c r="H1145" s="1065"/>
      <c r="I1145" s="1065"/>
    </row>
    <row r="1146" spans="1:9" s="635" customFormat="1">
      <c r="A1146" s="630"/>
      <c r="B1146" s="112" t="s">
        <v>2292</v>
      </c>
      <c r="C1146" s="673"/>
      <c r="D1146" s="633"/>
      <c r="E1146" s="724"/>
      <c r="F1146" s="674"/>
      <c r="G1146" s="1044"/>
      <c r="H1146" s="1065"/>
      <c r="I1146" s="1065"/>
    </row>
    <row r="1147" spans="1:9" s="635" customFormat="1" ht="92.4">
      <c r="A1147" s="630"/>
      <c r="B1147" s="652" t="s">
        <v>3900</v>
      </c>
      <c r="C1147" s="673"/>
      <c r="D1147" s="633"/>
      <c r="E1147" s="331"/>
      <c r="F1147" s="316"/>
      <c r="G1147" s="1044"/>
      <c r="H1147" s="1065"/>
      <c r="I1147" s="1065"/>
    </row>
    <row r="1148" spans="1:9" s="635" customFormat="1" ht="26.4">
      <c r="A1148" s="630"/>
      <c r="B1148" s="652" t="s">
        <v>2303</v>
      </c>
      <c r="C1148" s="673"/>
      <c r="D1148" s="633"/>
      <c r="E1148" s="331"/>
      <c r="F1148" s="316"/>
      <c r="G1148" s="1044"/>
      <c r="H1148" s="1065"/>
      <c r="I1148" s="1065"/>
    </row>
    <row r="1149" spans="1:9" s="635" customFormat="1" ht="39.6">
      <c r="A1149" s="630"/>
      <c r="B1149" s="652" t="s">
        <v>2302</v>
      </c>
      <c r="C1149" s="673"/>
      <c r="D1149" s="633"/>
      <c r="E1149" s="331"/>
      <c r="F1149" s="316"/>
      <c r="G1149" s="1044"/>
      <c r="H1149" s="1065"/>
      <c r="I1149" s="1065"/>
    </row>
    <row r="1150" spans="1:9" s="635" customFormat="1" ht="66">
      <c r="A1150" s="630"/>
      <c r="B1150" s="652" t="s">
        <v>2301</v>
      </c>
      <c r="C1150" s="673"/>
      <c r="D1150" s="633"/>
      <c r="E1150" s="331"/>
      <c r="F1150" s="316"/>
      <c r="G1150" s="1044"/>
      <c r="H1150" s="1065"/>
      <c r="I1150" s="1065"/>
    </row>
    <row r="1151" spans="1:9" s="635" customFormat="1" ht="26.4">
      <c r="A1151" s="630"/>
      <c r="B1151" s="652" t="s">
        <v>2304</v>
      </c>
      <c r="C1151" s="673"/>
      <c r="D1151" s="633"/>
      <c r="E1151" s="331"/>
      <c r="F1151" s="316"/>
      <c r="G1151" s="1044"/>
      <c r="H1151" s="1065"/>
      <c r="I1151" s="1065"/>
    </row>
    <row r="1152" spans="1:9" s="635" customFormat="1" ht="26.4">
      <c r="A1152" s="630"/>
      <c r="B1152" s="652" t="s">
        <v>2293</v>
      </c>
      <c r="C1152" s="673"/>
      <c r="D1152" s="633"/>
      <c r="E1152" s="331"/>
      <c r="F1152" s="316"/>
      <c r="G1152" s="1044"/>
      <c r="H1152" s="1065"/>
      <c r="I1152" s="1065"/>
    </row>
    <row r="1153" spans="1:12" s="635" customFormat="1" ht="26.4">
      <c r="A1153" s="630"/>
      <c r="B1153" s="652" t="s">
        <v>2294</v>
      </c>
      <c r="C1153" s="673"/>
      <c r="D1153" s="633"/>
      <c r="E1153" s="331"/>
      <c r="F1153" s="316"/>
      <c r="G1153" s="1044"/>
      <c r="H1153" s="1065"/>
      <c r="I1153" s="1065"/>
    </row>
    <row r="1154" spans="1:12" s="635" customFormat="1">
      <c r="A1154" s="630"/>
      <c r="B1154" s="112" t="s">
        <v>2296</v>
      </c>
      <c r="C1154" s="673" t="s">
        <v>534</v>
      </c>
      <c r="D1154" s="675">
        <v>660</v>
      </c>
      <c r="E1154" s="331"/>
      <c r="F1154" s="316">
        <f>D1154*E1154</f>
        <v>0</v>
      </c>
      <c r="G1154" s="1044"/>
      <c r="H1154" s="1065"/>
      <c r="I1154" s="1065"/>
    </row>
    <row r="1155" spans="1:12" s="666" customFormat="1" ht="13.8" thickBot="1">
      <c r="A1155" s="662"/>
      <c r="B1155" s="501"/>
      <c r="C1155" s="663"/>
      <c r="D1155" s="664"/>
      <c r="E1155" s="665"/>
      <c r="F1155" s="663"/>
      <c r="G1155" s="1038"/>
    </row>
    <row r="1156" spans="1:12" s="429" customFormat="1" ht="13.8" thickBot="1">
      <c r="A1156" s="667"/>
      <c r="B1156" s="668" t="s">
        <v>2623</v>
      </c>
      <c r="C1156" s="669"/>
      <c r="D1156" s="669"/>
      <c r="E1156" s="1391"/>
      <c r="F1156" s="470">
        <f>SUM(F1054:F1154)</f>
        <v>0</v>
      </c>
      <c r="G1156" s="1038"/>
    </row>
    <row r="1157" spans="1:12" s="471" customFormat="1">
      <c r="A1157" s="463"/>
      <c r="B1157" s="429"/>
      <c r="C1157" s="670"/>
      <c r="D1157" s="460"/>
      <c r="E1157" s="342"/>
      <c r="F1157" s="671"/>
      <c r="G1157" s="1037"/>
      <c r="H1157" s="672"/>
      <c r="I1157" s="672"/>
      <c r="J1157" s="672"/>
      <c r="K1157" s="672"/>
      <c r="L1157" s="672"/>
    </row>
    <row r="1158" spans="1:12" s="429" customFormat="1">
      <c r="A1158" s="654" t="s">
        <v>2162</v>
      </c>
      <c r="B1158" s="457" t="s">
        <v>1045</v>
      </c>
      <c r="C1158" s="458"/>
      <c r="D1158" s="458"/>
      <c r="E1158" s="331"/>
      <c r="F1158" s="459"/>
      <c r="G1158" s="1038"/>
    </row>
    <row r="1159" spans="1:12" s="552" customFormat="1">
      <c r="A1159" s="439"/>
      <c r="C1159" s="418"/>
      <c r="D1159" s="440"/>
      <c r="E1159" s="336"/>
      <c r="F1159" s="440"/>
      <c r="G1159" s="1037"/>
      <c r="H1159" s="434"/>
      <c r="I1159" s="429"/>
    </row>
    <row r="1160" spans="1:12" s="552" customFormat="1" ht="52.8">
      <c r="A1160" s="476"/>
      <c r="B1160" s="487" t="s">
        <v>1930</v>
      </c>
      <c r="C1160" s="439"/>
      <c r="D1160" s="440"/>
      <c r="E1160" s="331"/>
      <c r="F1160" s="440"/>
      <c r="G1160" s="1038"/>
      <c r="H1160" s="429"/>
      <c r="I1160" s="429"/>
    </row>
    <row r="1161" spans="1:12" s="552" customFormat="1">
      <c r="A1161" s="476"/>
      <c r="B1161" s="425"/>
      <c r="C1161" s="439"/>
      <c r="D1161" s="440"/>
      <c r="E1161" s="331"/>
      <c r="F1161" s="440"/>
      <c r="G1161" s="1037"/>
      <c r="H1161" s="429"/>
      <c r="I1161" s="429"/>
    </row>
    <row r="1162" spans="1:12" s="583" customFormat="1" ht="52.8">
      <c r="A1162" s="581" t="s">
        <v>2163</v>
      </c>
      <c r="B1162" s="420" t="s">
        <v>2109</v>
      </c>
      <c r="C1162" s="475"/>
      <c r="D1162" s="582"/>
      <c r="E1162" s="634"/>
      <c r="F1162" s="582"/>
      <c r="G1162" s="1035"/>
      <c r="H1162" s="590"/>
      <c r="I1162" s="590"/>
    </row>
    <row r="1163" spans="1:12" s="583" customFormat="1" ht="39.6">
      <c r="A1163" s="581"/>
      <c r="B1163" s="420" t="s">
        <v>1046</v>
      </c>
      <c r="C1163" s="475"/>
      <c r="D1163" s="582"/>
      <c r="E1163" s="634"/>
      <c r="F1163" s="582"/>
      <c r="G1163" s="1035"/>
      <c r="H1163" s="590"/>
      <c r="I1163" s="590"/>
    </row>
    <row r="1164" spans="1:12" s="583" customFormat="1">
      <c r="A1164" s="581"/>
      <c r="B1164" s="584" t="s">
        <v>531</v>
      </c>
      <c r="C1164" s="441" t="s">
        <v>348</v>
      </c>
      <c r="D1164" s="582">
        <v>220</v>
      </c>
      <c r="E1164" s="331"/>
      <c r="F1164" s="415">
        <f>D1164*E1164</f>
        <v>0</v>
      </c>
      <c r="G1164" s="1035"/>
      <c r="H1164" s="590"/>
      <c r="I1164" s="590"/>
    </row>
    <row r="1165" spans="1:12" s="494" customFormat="1">
      <c r="A1165" s="495"/>
      <c r="B1165" s="492"/>
      <c r="C1165" s="493"/>
      <c r="D1165" s="587"/>
      <c r="E1165" s="588"/>
      <c r="F1165" s="493"/>
      <c r="G1165" s="1038"/>
      <c r="H1165" s="666"/>
      <c r="I1165" s="666"/>
    </row>
    <row r="1166" spans="1:12" s="583" customFormat="1" ht="39.6">
      <c r="A1166" s="581" t="s">
        <v>2164</v>
      </c>
      <c r="B1166" s="496" t="s">
        <v>1047</v>
      </c>
      <c r="C1166" s="475"/>
      <c r="D1166" s="582"/>
      <c r="E1166" s="634"/>
      <c r="F1166" s="582"/>
      <c r="G1166" s="1035"/>
      <c r="H1166" s="590"/>
      <c r="I1166" s="590"/>
    </row>
    <row r="1167" spans="1:12" s="583" customFormat="1" ht="26.4">
      <c r="A1167" s="581"/>
      <c r="B1167" s="496" t="s">
        <v>1005</v>
      </c>
      <c r="C1167" s="475"/>
      <c r="D1167" s="582"/>
      <c r="E1167" s="634"/>
      <c r="F1167" s="582"/>
      <c r="G1167" s="1035"/>
      <c r="H1167" s="590"/>
      <c r="I1167" s="590"/>
    </row>
    <row r="1168" spans="1:12" s="583" customFormat="1">
      <c r="B1168" s="584" t="s">
        <v>531</v>
      </c>
      <c r="C1168" s="441" t="s">
        <v>348</v>
      </c>
      <c r="D1168" s="582">
        <v>220</v>
      </c>
      <c r="E1168" s="331"/>
      <c r="F1168" s="415">
        <f>D1168*E1168</f>
        <v>0</v>
      </c>
      <c r="G1168" s="1035"/>
      <c r="H1168" s="590"/>
      <c r="I1168" s="590"/>
    </row>
    <row r="1169" spans="1:10" s="552" customFormat="1">
      <c r="A1169" s="439"/>
      <c r="C1169" s="418"/>
      <c r="D1169" s="440"/>
      <c r="E1169" s="336"/>
      <c r="F1169" s="440"/>
      <c r="G1169" s="1037"/>
      <c r="H1169" s="434"/>
      <c r="I1169" s="429"/>
    </row>
    <row r="1170" spans="1:10" s="552" customFormat="1">
      <c r="A1170" s="418" t="s">
        <v>2165</v>
      </c>
      <c r="B1170" s="497" t="s">
        <v>1752</v>
      </c>
      <c r="C1170" s="418"/>
      <c r="D1170" s="440"/>
      <c r="E1170" s="336"/>
      <c r="F1170" s="440"/>
      <c r="G1170" s="1037"/>
      <c r="H1170" s="434"/>
      <c r="I1170" s="429"/>
    </row>
    <row r="1171" spans="1:10" s="552" customFormat="1" ht="26.4">
      <c r="A1171" s="418"/>
      <c r="B1171" s="420" t="s">
        <v>1106</v>
      </c>
      <c r="C1171" s="418"/>
      <c r="D1171" s="415"/>
      <c r="E1171" s="331"/>
      <c r="F1171" s="415"/>
      <c r="G1171" s="1037"/>
      <c r="H1171" s="1451"/>
      <c r="I1171" s="1451"/>
      <c r="J1171" s="1451"/>
    </row>
    <row r="1172" spans="1:10" s="552" customFormat="1" ht="26.4">
      <c r="A1172" s="418"/>
      <c r="B1172" s="420" t="s">
        <v>2055</v>
      </c>
      <c r="C1172" s="418"/>
      <c r="D1172" s="415"/>
      <c r="E1172" s="331"/>
      <c r="F1172" s="415"/>
      <c r="G1172" s="1037"/>
      <c r="H1172" s="434"/>
      <c r="I1172" s="429"/>
    </row>
    <row r="1173" spans="1:10" s="552" customFormat="1" ht="52.8">
      <c r="A1173" s="418"/>
      <c r="B1173" s="420" t="s">
        <v>2053</v>
      </c>
      <c r="C1173" s="418"/>
      <c r="D1173" s="415"/>
      <c r="E1173" s="331"/>
      <c r="F1173" s="415">
        <f>D1173*E1173</f>
        <v>0</v>
      </c>
      <c r="G1173" s="1037"/>
      <c r="H1173" s="434"/>
      <c r="I1173" s="429"/>
    </row>
    <row r="1174" spans="1:10" s="552" customFormat="1" ht="52.8">
      <c r="A1174" s="418"/>
      <c r="B1174" s="420" t="s">
        <v>2054</v>
      </c>
      <c r="C1174" s="418"/>
      <c r="D1174" s="415"/>
      <c r="E1174" s="331"/>
      <c r="F1174" s="415"/>
      <c r="G1174" s="1038"/>
      <c r="H1174" s="429"/>
      <c r="I1174" s="429"/>
    </row>
    <row r="1175" spans="1:10" s="420" customFormat="1" ht="12" customHeight="1">
      <c r="C1175" s="418"/>
      <c r="D1175" s="415"/>
      <c r="E1175" s="331"/>
      <c r="F1175" s="415"/>
      <c r="G1175" s="1036"/>
      <c r="H1175" s="365"/>
      <c r="I1175" s="365"/>
    </row>
    <row r="1176" spans="1:10" s="552" customFormat="1">
      <c r="A1176" s="418"/>
      <c r="B1176" s="584" t="s">
        <v>1097</v>
      </c>
      <c r="C1176" s="418" t="s">
        <v>348</v>
      </c>
      <c r="D1176" s="415">
        <v>140</v>
      </c>
      <c r="E1176" s="331"/>
      <c r="F1176" s="415">
        <f>D1176*E1176</f>
        <v>0</v>
      </c>
      <c r="G1176" s="1037"/>
      <c r="H1176" s="434"/>
      <c r="I1176" s="429"/>
    </row>
    <row r="1177" spans="1:10" s="552" customFormat="1">
      <c r="A1177" s="418"/>
      <c r="B1177" s="584" t="s">
        <v>1107</v>
      </c>
      <c r="C1177" s="418" t="s">
        <v>534</v>
      </c>
      <c r="D1177" s="415">
        <v>175</v>
      </c>
      <c r="E1177" s="331"/>
      <c r="F1177" s="415">
        <f>D1177*E1177</f>
        <v>0</v>
      </c>
      <c r="G1177" s="1037"/>
      <c r="H1177" s="1451"/>
      <c r="I1177" s="1451"/>
      <c r="J1177" s="1451"/>
    </row>
    <row r="1178" spans="1:10" s="552" customFormat="1">
      <c r="A1178" s="418"/>
      <c r="B1178" s="584"/>
      <c r="C1178" s="418"/>
      <c r="D1178" s="415"/>
      <c r="E1178" s="331"/>
      <c r="F1178" s="415"/>
      <c r="G1178" s="1037"/>
      <c r="H1178" s="434"/>
      <c r="I1178" s="429"/>
    </row>
    <row r="1179" spans="1:10" s="552" customFormat="1">
      <c r="A1179" s="462" t="s">
        <v>2166</v>
      </c>
      <c r="B1179" s="497" t="s">
        <v>1048</v>
      </c>
      <c r="C1179" s="418"/>
      <c r="D1179" s="440"/>
      <c r="E1179" s="336"/>
      <c r="F1179" s="440"/>
      <c r="G1179" s="1037"/>
      <c r="H1179" s="434"/>
      <c r="I1179" s="429"/>
    </row>
    <row r="1180" spans="1:10" s="137" customFormat="1" ht="39.6">
      <c r="A1180" s="218"/>
      <c r="B1180" s="217" t="s">
        <v>2057</v>
      </c>
      <c r="C1180" s="647"/>
      <c r="D1180" s="320"/>
      <c r="E1180" s="320"/>
      <c r="F1180" s="320"/>
      <c r="G1180" s="1071"/>
      <c r="H1180" s="1072"/>
      <c r="I1180" s="1072"/>
    </row>
    <row r="1181" spans="1:10" s="137" customFormat="1" ht="181.5" customHeight="1">
      <c r="A1181" s="218"/>
      <c r="B1181" s="219" t="s">
        <v>3901</v>
      </c>
      <c r="C1181" s="647"/>
      <c r="D1181" s="320"/>
      <c r="E1181" s="320"/>
      <c r="F1181" s="320"/>
      <c r="G1181" s="1071"/>
      <c r="H1181" s="1072"/>
      <c r="I1181" s="1072"/>
    </row>
    <row r="1182" spans="1:10" s="137" customFormat="1" ht="52.8">
      <c r="A1182" s="218"/>
      <c r="B1182" s="217" t="s">
        <v>2056</v>
      </c>
      <c r="C1182" s="647"/>
      <c r="D1182" s="320"/>
      <c r="E1182" s="320"/>
      <c r="F1182" s="320"/>
      <c r="G1182" s="1071"/>
      <c r="H1182" s="1072"/>
      <c r="I1182" s="1072"/>
    </row>
    <row r="1183" spans="1:10" s="137" customFormat="1" ht="66">
      <c r="A1183" s="218"/>
      <c r="B1183" s="217" t="s">
        <v>2058</v>
      </c>
      <c r="C1183" s="647"/>
      <c r="D1183" s="320"/>
      <c r="E1183" s="320"/>
      <c r="F1183" s="320"/>
      <c r="G1183" s="1071"/>
      <c r="H1183" s="1072"/>
      <c r="I1183" s="1072"/>
    </row>
    <row r="1184" spans="1:10" s="137" customFormat="1">
      <c r="A1184" s="218"/>
      <c r="B1184" s="627" t="s">
        <v>531</v>
      </c>
      <c r="C1184" s="320" t="s">
        <v>348</v>
      </c>
      <c r="D1184" s="320">
        <v>944</v>
      </c>
      <c r="E1184" s="320"/>
      <c r="F1184" s="320">
        <f>D1184*E1184</f>
        <v>0</v>
      </c>
      <c r="G1184" s="1071"/>
      <c r="H1184" s="1072"/>
      <c r="I1184" s="1072"/>
    </row>
    <row r="1185" spans="1:10" s="552" customFormat="1">
      <c r="A1185" s="418"/>
      <c r="B1185" s="584"/>
      <c r="C1185" s="418"/>
      <c r="D1185" s="415"/>
      <c r="E1185" s="331"/>
      <c r="F1185" s="415"/>
      <c r="G1185" s="1037"/>
      <c r="H1185" s="434"/>
      <c r="I1185" s="429"/>
    </row>
    <row r="1186" spans="1:10" s="552" customFormat="1">
      <c r="A1186" s="418" t="s">
        <v>2167</v>
      </c>
      <c r="B1186" s="497" t="s">
        <v>1050</v>
      </c>
      <c r="C1186" s="418"/>
      <c r="D1186" s="440"/>
      <c r="E1186" s="336"/>
      <c r="F1186" s="440"/>
      <c r="G1186" s="1037"/>
      <c r="H1186" s="434"/>
      <c r="I1186" s="429"/>
    </row>
    <row r="1187" spans="1:10" s="552" customFormat="1" ht="39.6">
      <c r="A1187" s="418"/>
      <c r="B1187" s="420" t="s">
        <v>2111</v>
      </c>
      <c r="E1187" s="329"/>
      <c r="G1187" s="1037"/>
      <c r="H1187" s="1451"/>
      <c r="I1187" s="1451"/>
      <c r="J1187" s="1451"/>
    </row>
    <row r="1188" spans="1:10" s="645" customFormat="1" ht="26.4">
      <c r="A1188" s="418"/>
      <c r="B1188" s="420" t="s">
        <v>2059</v>
      </c>
      <c r="E1188" s="329"/>
      <c r="G1188" s="1037"/>
      <c r="H1188" s="429"/>
      <c r="I1188" s="429"/>
    </row>
    <row r="1189" spans="1:10" s="552" customFormat="1">
      <c r="A1189" s="418"/>
      <c r="B1189" s="584" t="s">
        <v>531</v>
      </c>
      <c r="C1189" s="418" t="s">
        <v>348</v>
      </c>
      <c r="D1189" s="415">
        <v>944</v>
      </c>
      <c r="E1189" s="331"/>
      <c r="F1189" s="415">
        <f>D1189*E1189</f>
        <v>0</v>
      </c>
      <c r="G1189" s="1037"/>
      <c r="H1189" s="429"/>
      <c r="I1189" s="429"/>
    </row>
    <row r="1190" spans="1:10" s="552" customFormat="1">
      <c r="A1190" s="418"/>
      <c r="B1190" s="584"/>
      <c r="C1190" s="418"/>
      <c r="D1190" s="415"/>
      <c r="E1190" s="331"/>
      <c r="F1190" s="415"/>
      <c r="G1190" s="1037"/>
      <c r="H1190" s="434"/>
      <c r="I1190" s="429"/>
    </row>
    <row r="1191" spans="1:10" s="552" customFormat="1">
      <c r="A1191" s="418" t="s">
        <v>2168</v>
      </c>
      <c r="B1191" s="497" t="s">
        <v>1051</v>
      </c>
      <c r="C1191" s="418"/>
      <c r="D1191" s="440"/>
      <c r="E1191" s="336"/>
      <c r="F1191" s="440"/>
      <c r="G1191" s="1037"/>
      <c r="H1191" s="434"/>
      <c r="I1191" s="429"/>
    </row>
    <row r="1192" spans="1:10" s="552" customFormat="1" ht="39.6">
      <c r="A1192" s="418"/>
      <c r="B1192" s="420" t="s">
        <v>2112</v>
      </c>
      <c r="E1192" s="329"/>
      <c r="G1192" s="1037"/>
      <c r="H1192" s="1451"/>
      <c r="I1192" s="1451"/>
      <c r="J1192" s="1451"/>
    </row>
    <row r="1193" spans="1:10" s="552" customFormat="1">
      <c r="A1193" s="418"/>
      <c r="B1193" s="584" t="s">
        <v>531</v>
      </c>
      <c r="C1193" s="418" t="s">
        <v>348</v>
      </c>
      <c r="D1193" s="415">
        <v>4</v>
      </c>
      <c r="E1193" s="331"/>
      <c r="F1193" s="415">
        <f>D1193*E1193</f>
        <v>0</v>
      </c>
      <c r="G1193" s="1037"/>
      <c r="H1193" s="429"/>
      <c r="I1193" s="429"/>
    </row>
    <row r="1194" spans="1:10" s="552" customFormat="1">
      <c r="A1194" s="418"/>
      <c r="B1194" s="584"/>
      <c r="C1194" s="418"/>
      <c r="D1194" s="415"/>
      <c r="E1194" s="331"/>
      <c r="F1194" s="415"/>
      <c r="G1194" s="1037"/>
      <c r="H1194" s="434"/>
      <c r="I1194" s="429"/>
    </row>
    <row r="1195" spans="1:10" s="552" customFormat="1">
      <c r="A1195" s="418" t="s">
        <v>2169</v>
      </c>
      <c r="B1195" s="497" t="s">
        <v>2060</v>
      </c>
      <c r="C1195" s="418"/>
      <c r="D1195" s="440"/>
      <c r="E1195" s="336"/>
      <c r="F1195" s="440"/>
      <c r="G1195" s="1037"/>
      <c r="H1195" s="434"/>
      <c r="I1195" s="429"/>
    </row>
    <row r="1196" spans="1:10" s="552" customFormat="1" ht="39.6">
      <c r="A1196" s="418"/>
      <c r="B1196" s="420" t="s">
        <v>2110</v>
      </c>
      <c r="E1196" s="329"/>
      <c r="G1196" s="1037"/>
      <c r="H1196" s="1451"/>
      <c r="I1196" s="1451"/>
      <c r="J1196" s="1451"/>
    </row>
    <row r="1197" spans="1:10" s="552" customFormat="1">
      <c r="A1197" s="418"/>
      <c r="B1197" s="584" t="s">
        <v>531</v>
      </c>
      <c r="C1197" s="418" t="s">
        <v>348</v>
      </c>
      <c r="D1197" s="415">
        <v>150</v>
      </c>
      <c r="E1197" s="331"/>
      <c r="F1197" s="415">
        <f>D1197*E1197</f>
        <v>0</v>
      </c>
      <c r="G1197" s="1037"/>
      <c r="H1197" s="429"/>
      <c r="I1197" s="429"/>
    </row>
    <row r="1198" spans="1:10" s="552" customFormat="1">
      <c r="A1198" s="418"/>
      <c r="B1198" s="584"/>
      <c r="C1198" s="418"/>
      <c r="D1198" s="415"/>
      <c r="E1198" s="331"/>
      <c r="F1198" s="415"/>
      <c r="G1198" s="1037"/>
      <c r="H1198" s="434"/>
      <c r="I1198" s="429"/>
    </row>
    <row r="1199" spans="1:10" s="552" customFormat="1" ht="26.4">
      <c r="A1199" s="418" t="s">
        <v>2170</v>
      </c>
      <c r="B1199" s="472" t="s">
        <v>1052</v>
      </c>
      <c r="C1199" s="418"/>
      <c r="D1199" s="440"/>
      <c r="E1199" s="336"/>
      <c r="F1199" s="440"/>
      <c r="G1199" s="1037"/>
      <c r="H1199" s="434"/>
      <c r="I1199" s="429"/>
    </row>
    <row r="1200" spans="1:10" s="552" customFormat="1" ht="39.6">
      <c r="A1200" s="418"/>
      <c r="B1200" s="420" t="s">
        <v>2110</v>
      </c>
      <c r="E1200" s="329"/>
      <c r="G1200" s="1037"/>
      <c r="H1200" s="1451"/>
      <c r="I1200" s="1451"/>
      <c r="J1200" s="1451"/>
    </row>
    <row r="1201" spans="1:10" s="552" customFormat="1">
      <c r="A1201" s="418"/>
      <c r="B1201" s="584" t="s">
        <v>531</v>
      </c>
      <c r="C1201" s="418" t="s">
        <v>348</v>
      </c>
      <c r="D1201" s="415">
        <v>97.5</v>
      </c>
      <c r="E1201" s="331"/>
      <c r="F1201" s="415">
        <f>D1201*E1201</f>
        <v>0</v>
      </c>
      <c r="G1201" s="1037"/>
      <c r="H1201" s="429"/>
      <c r="I1201" s="429"/>
    </row>
    <row r="1202" spans="1:10" s="645" customFormat="1">
      <c r="A1202" s="476"/>
      <c r="B1202" s="425"/>
      <c r="C1202" s="439"/>
      <c r="D1202" s="440"/>
      <c r="E1202" s="331"/>
      <c r="F1202" s="440"/>
      <c r="G1202" s="1037"/>
      <c r="H1202" s="429"/>
      <c r="I1202" s="429"/>
    </row>
    <row r="1203" spans="1:10" s="645" customFormat="1" ht="39.6">
      <c r="A1203" s="418" t="s">
        <v>2171</v>
      </c>
      <c r="B1203" s="420" t="s">
        <v>2061</v>
      </c>
      <c r="C1203" s="439"/>
      <c r="D1203" s="440"/>
      <c r="E1203" s="331"/>
      <c r="F1203" s="440"/>
      <c r="G1203" s="1037"/>
      <c r="H1203" s="429"/>
      <c r="I1203" s="429"/>
    </row>
    <row r="1204" spans="1:10" s="645" customFormat="1" ht="26.4">
      <c r="A1204" s="418"/>
      <c r="B1204" s="420" t="s">
        <v>2107</v>
      </c>
      <c r="C1204" s="439"/>
      <c r="D1204" s="440"/>
      <c r="E1204" s="331"/>
      <c r="F1204" s="440"/>
      <c r="G1204" s="1037"/>
      <c r="H1204" s="429"/>
      <c r="I1204" s="429"/>
    </row>
    <row r="1205" spans="1:10" s="645" customFormat="1" ht="26.4">
      <c r="A1205" s="418"/>
      <c r="B1205" s="645" t="s">
        <v>1059</v>
      </c>
      <c r="C1205" s="418"/>
      <c r="D1205" s="415"/>
      <c r="E1205" s="331"/>
      <c r="F1205" s="415"/>
      <c r="G1205" s="1037"/>
      <c r="H1205" s="434"/>
      <c r="I1205" s="429"/>
    </row>
    <row r="1206" spans="1:10" s="583" customFormat="1">
      <c r="B1206" s="420" t="s">
        <v>532</v>
      </c>
      <c r="C1206" s="482" t="s">
        <v>348</v>
      </c>
      <c r="D1206" s="482">
        <v>97.5</v>
      </c>
      <c r="E1206" s="341"/>
      <c r="F1206" s="482">
        <f>D1206*E1206</f>
        <v>0</v>
      </c>
      <c r="G1206" s="1035"/>
      <c r="H1206" s="590"/>
      <c r="I1206" s="590"/>
    </row>
    <row r="1207" spans="1:10" s="552" customFormat="1">
      <c r="A1207" s="418"/>
      <c r="B1207" s="584"/>
      <c r="C1207" s="418"/>
      <c r="D1207" s="415"/>
      <c r="E1207" s="331"/>
      <c r="F1207" s="415"/>
      <c r="G1207" s="1037"/>
      <c r="H1207" s="434"/>
      <c r="I1207" s="429"/>
    </row>
    <row r="1208" spans="1:10" s="552" customFormat="1">
      <c r="A1208" s="418" t="s">
        <v>2172</v>
      </c>
      <c r="B1208" s="497" t="s">
        <v>1053</v>
      </c>
      <c r="C1208" s="418"/>
      <c r="D1208" s="440"/>
      <c r="E1208" s="336"/>
      <c r="F1208" s="440"/>
      <c r="G1208" s="1037"/>
      <c r="H1208" s="434"/>
      <c r="I1208" s="429"/>
    </row>
    <row r="1209" spans="1:10" s="552" customFormat="1" ht="52.8">
      <c r="A1209" s="418"/>
      <c r="B1209" s="420" t="s">
        <v>965</v>
      </c>
      <c r="E1209" s="329"/>
      <c r="G1209" s="1037"/>
      <c r="H1209" s="1451"/>
      <c r="I1209" s="1451"/>
      <c r="J1209" s="1451"/>
    </row>
    <row r="1210" spans="1:10" s="552" customFormat="1">
      <c r="A1210" s="418"/>
      <c r="B1210" s="584" t="s">
        <v>531</v>
      </c>
      <c r="C1210" s="418" t="s">
        <v>348</v>
      </c>
      <c r="D1210" s="415">
        <v>1223.2</v>
      </c>
      <c r="E1210" s="331"/>
      <c r="F1210" s="415">
        <f t="shared" ref="F1210" si="14">D1210*E1210</f>
        <v>0</v>
      </c>
      <c r="G1210" s="1037"/>
      <c r="H1210" s="429"/>
      <c r="I1210" s="429"/>
    </row>
    <row r="1211" spans="1:10" s="646" customFormat="1">
      <c r="A1211" s="44"/>
      <c r="B1211" s="627"/>
      <c r="C1211" s="44"/>
      <c r="D1211" s="316"/>
      <c r="E1211" s="316"/>
      <c r="F1211" s="316"/>
      <c r="G1211" s="1061"/>
      <c r="H1211" s="640"/>
      <c r="I1211" s="134"/>
    </row>
    <row r="1212" spans="1:10" s="646" customFormat="1">
      <c r="A1212" s="44" t="s">
        <v>2173</v>
      </c>
      <c r="B1212" s="113" t="s">
        <v>2062</v>
      </c>
      <c r="C1212" s="44"/>
      <c r="D1212" s="67"/>
      <c r="E1212" s="67"/>
      <c r="F1212" s="67"/>
      <c r="G1212" s="1061"/>
      <c r="H1212" s="640"/>
      <c r="I1212" s="134"/>
    </row>
    <row r="1213" spans="1:10" s="646" customFormat="1" ht="39.6">
      <c r="A1213" s="44"/>
      <c r="B1213" s="112" t="s">
        <v>3904</v>
      </c>
      <c r="E1213" s="1359"/>
      <c r="G1213" s="1061"/>
      <c r="H1213" s="1514"/>
      <c r="I1213" s="1514"/>
      <c r="J1213" s="1514"/>
    </row>
    <row r="1214" spans="1:10" s="646" customFormat="1" ht="316.8">
      <c r="A1214" s="44"/>
      <c r="B1214" s="112" t="s">
        <v>3905</v>
      </c>
      <c r="E1214" s="1359"/>
      <c r="G1214" s="1061"/>
      <c r="H1214" s="134"/>
      <c r="I1214" s="134"/>
    </row>
    <row r="1215" spans="1:10" s="646" customFormat="1" ht="105.6">
      <c r="A1215" s="44"/>
      <c r="B1215" s="112" t="s">
        <v>2063</v>
      </c>
      <c r="E1215" s="1359"/>
      <c r="G1215" s="1061"/>
      <c r="H1215" s="134"/>
      <c r="I1215" s="134"/>
    </row>
    <row r="1216" spans="1:10" s="646" customFormat="1">
      <c r="A1216" s="44"/>
      <c r="B1216" s="627" t="s">
        <v>531</v>
      </c>
      <c r="C1216" s="44" t="s">
        <v>348</v>
      </c>
      <c r="D1216" s="316">
        <v>944</v>
      </c>
      <c r="E1216" s="316"/>
      <c r="F1216" s="316">
        <f>D1216*E1216</f>
        <v>0</v>
      </c>
      <c r="G1216" s="1061"/>
      <c r="H1216" s="134"/>
      <c r="I1216" s="134"/>
    </row>
    <row r="1217" spans="1:10" s="552" customFormat="1">
      <c r="A1217" s="418"/>
      <c r="B1217" s="584"/>
      <c r="C1217" s="418"/>
      <c r="D1217" s="415"/>
      <c r="E1217" s="331"/>
      <c r="F1217" s="415"/>
      <c r="G1217" s="1037"/>
      <c r="H1217" s="434"/>
      <c r="I1217" s="429"/>
    </row>
    <row r="1218" spans="1:10" s="552" customFormat="1" ht="26.4">
      <c r="A1218" s="418" t="s">
        <v>2295</v>
      </c>
      <c r="B1218" s="472" t="s">
        <v>1054</v>
      </c>
      <c r="C1218" s="418"/>
      <c r="D1218" s="440"/>
      <c r="E1218" s="336"/>
      <c r="F1218" s="440"/>
      <c r="G1218" s="1037"/>
      <c r="H1218" s="434"/>
      <c r="I1218" s="429"/>
    </row>
    <row r="1219" spans="1:10" s="552" customFormat="1">
      <c r="A1219" s="418"/>
      <c r="B1219" s="420" t="s">
        <v>2624</v>
      </c>
      <c r="E1219" s="329"/>
      <c r="G1219" s="1037"/>
      <c r="H1219" s="1451"/>
      <c r="I1219" s="1451"/>
      <c r="J1219" s="1451"/>
    </row>
    <row r="1220" spans="1:10" s="552" customFormat="1">
      <c r="A1220" s="418"/>
      <c r="B1220" s="584" t="s">
        <v>531</v>
      </c>
      <c r="E1220" s="329"/>
      <c r="G1220" s="1037"/>
      <c r="H1220" s="429"/>
      <c r="I1220" s="429"/>
    </row>
    <row r="1221" spans="1:10" s="552" customFormat="1">
      <c r="A1221" s="418"/>
      <c r="B1221" s="584" t="s">
        <v>1049</v>
      </c>
      <c r="C1221" s="418" t="s">
        <v>348</v>
      </c>
      <c r="D1221" s="415">
        <v>4</v>
      </c>
      <c r="E1221" s="331"/>
      <c r="F1221" s="415">
        <f>D1221*E1221</f>
        <v>0</v>
      </c>
      <c r="G1221" s="1037"/>
      <c r="H1221" s="429"/>
      <c r="I1221" s="429"/>
    </row>
    <row r="1222" spans="1:10" s="552" customFormat="1">
      <c r="A1222" s="418"/>
      <c r="B1222" s="584"/>
      <c r="C1222" s="418"/>
      <c r="D1222" s="415"/>
      <c r="E1222" s="331"/>
      <c r="F1222" s="415"/>
      <c r="G1222" s="1037"/>
      <c r="H1222" s="434"/>
      <c r="I1222" s="429"/>
    </row>
    <row r="1223" spans="1:10" s="552" customFormat="1" ht="39.6">
      <c r="A1223" s="418" t="s">
        <v>2625</v>
      </c>
      <c r="B1223" s="472" t="s">
        <v>2066</v>
      </c>
      <c r="C1223" s="418"/>
      <c r="D1223" s="440"/>
      <c r="E1223" s="336"/>
      <c r="F1223" s="440"/>
      <c r="G1223" s="1037"/>
      <c r="H1223" s="434"/>
      <c r="I1223" s="429"/>
    </row>
    <row r="1224" spans="1:10" s="552" customFormat="1">
      <c r="A1224" s="418"/>
      <c r="B1224" s="420" t="s">
        <v>2624</v>
      </c>
      <c r="E1224" s="329"/>
      <c r="G1224" s="1037"/>
      <c r="H1224" s="1451"/>
      <c r="I1224" s="1451"/>
      <c r="J1224" s="1451"/>
    </row>
    <row r="1225" spans="1:10" s="552" customFormat="1">
      <c r="A1225" s="418"/>
      <c r="B1225" s="584" t="s">
        <v>531</v>
      </c>
      <c r="C1225" s="418" t="s">
        <v>348</v>
      </c>
      <c r="D1225" s="415">
        <v>97.5</v>
      </c>
      <c r="E1225" s="331"/>
      <c r="F1225" s="415">
        <f>D1225*E1225</f>
        <v>0</v>
      </c>
      <c r="G1225" s="1037"/>
      <c r="H1225" s="429"/>
      <c r="I1225" s="429"/>
    </row>
    <row r="1226" spans="1:10" s="646" customFormat="1">
      <c r="A1226" s="44"/>
      <c r="B1226" s="627"/>
      <c r="C1226" s="44"/>
      <c r="D1226" s="316"/>
      <c r="E1226" s="316"/>
      <c r="F1226" s="316"/>
      <c r="G1226" s="1061"/>
      <c r="H1226" s="640"/>
      <c r="I1226" s="134"/>
    </row>
    <row r="1227" spans="1:10" s="646" customFormat="1" ht="39.6">
      <c r="A1227" s="44" t="s">
        <v>2626</v>
      </c>
      <c r="B1227" s="113" t="s">
        <v>2065</v>
      </c>
      <c r="C1227" s="44"/>
      <c r="D1227" s="67"/>
      <c r="E1227" s="67"/>
      <c r="F1227" s="67"/>
      <c r="G1227" s="1061"/>
      <c r="H1227" s="640"/>
      <c r="I1227" s="134"/>
    </row>
    <row r="1228" spans="1:10" s="646" customFormat="1">
      <c r="A1228" s="44"/>
      <c r="B1228" s="112" t="s">
        <v>2624</v>
      </c>
      <c r="E1228" s="1359"/>
      <c r="G1228" s="1061"/>
      <c r="H1228" s="1514"/>
      <c r="I1228" s="1514"/>
      <c r="J1228" s="1514"/>
    </row>
    <row r="1229" spans="1:10" s="646" customFormat="1">
      <c r="A1229" s="44"/>
      <c r="B1229" s="627" t="s">
        <v>531</v>
      </c>
      <c r="C1229" s="44" t="s">
        <v>348</v>
      </c>
      <c r="D1229" s="316">
        <v>75</v>
      </c>
      <c r="E1229" s="316"/>
      <c r="F1229" s="316">
        <f>D1229*E1229</f>
        <v>0</v>
      </c>
      <c r="G1229" s="1061"/>
      <c r="H1229" s="134"/>
      <c r="I1229" s="134"/>
    </row>
    <row r="1230" spans="1:10" s="552" customFormat="1">
      <c r="A1230" s="418"/>
      <c r="B1230" s="584"/>
      <c r="C1230" s="418"/>
      <c r="D1230" s="415"/>
      <c r="E1230" s="331"/>
      <c r="F1230" s="415"/>
      <c r="G1230" s="1037"/>
      <c r="H1230" s="434"/>
      <c r="I1230" s="429"/>
    </row>
    <row r="1231" spans="1:10" s="552" customFormat="1">
      <c r="A1231" s="418" t="s">
        <v>2627</v>
      </c>
      <c r="B1231" s="472" t="s">
        <v>935</v>
      </c>
      <c r="C1231" s="418"/>
      <c r="D1231" s="440"/>
      <c r="E1231" s="336"/>
      <c r="F1231" s="440"/>
      <c r="G1231" s="1037"/>
      <c r="H1231" s="434"/>
      <c r="I1231" s="429"/>
    </row>
    <row r="1232" spans="1:10" s="552" customFormat="1" ht="64.5" customHeight="1">
      <c r="A1232" s="418"/>
      <c r="B1232" s="472" t="s">
        <v>2064</v>
      </c>
      <c r="E1232" s="329"/>
      <c r="G1232" s="1037"/>
      <c r="H1232" s="1451"/>
      <c r="I1232" s="1451"/>
      <c r="J1232" s="1451"/>
    </row>
    <row r="1233" spans="1:10" s="552" customFormat="1">
      <c r="A1233" s="418"/>
      <c r="B1233" s="584" t="s">
        <v>936</v>
      </c>
      <c r="E1233" s="329"/>
      <c r="G1233" s="1037"/>
      <c r="H1233" s="429"/>
      <c r="I1233" s="429"/>
    </row>
    <row r="1234" spans="1:10" s="552" customFormat="1" ht="26.4">
      <c r="A1234" s="418"/>
      <c r="B1234" s="584" t="s">
        <v>2067</v>
      </c>
      <c r="C1234" s="431" t="s">
        <v>534</v>
      </c>
      <c r="D1234" s="432">
        <v>97.5</v>
      </c>
      <c r="E1234" s="341"/>
      <c r="F1234" s="432">
        <f t="shared" ref="F1234:F1236" si="15">D1234*E1234</f>
        <v>0</v>
      </c>
      <c r="G1234" s="1037"/>
      <c r="H1234" s="429"/>
      <c r="I1234" s="429"/>
    </row>
    <row r="1235" spans="1:10" s="552" customFormat="1" ht="26.4">
      <c r="A1235" s="418"/>
      <c r="B1235" s="584" t="s">
        <v>2068</v>
      </c>
      <c r="C1235" s="431" t="s">
        <v>534</v>
      </c>
      <c r="D1235" s="432">
        <v>75</v>
      </c>
      <c r="E1235" s="341"/>
      <c r="F1235" s="432">
        <f t="shared" si="15"/>
        <v>0</v>
      </c>
      <c r="G1235" s="1037"/>
      <c r="H1235" s="429"/>
      <c r="I1235" s="429"/>
    </row>
    <row r="1236" spans="1:10" s="552" customFormat="1" ht="26.4">
      <c r="A1236" s="418"/>
      <c r="B1236" s="584" t="s">
        <v>2069</v>
      </c>
      <c r="C1236" s="431" t="s">
        <v>534</v>
      </c>
      <c r="D1236" s="432">
        <v>100</v>
      </c>
      <c r="E1236" s="341"/>
      <c r="F1236" s="432">
        <f t="shared" si="15"/>
        <v>0</v>
      </c>
      <c r="G1236" s="1037"/>
      <c r="H1236" s="429"/>
      <c r="I1236" s="429"/>
    </row>
    <row r="1237" spans="1:10" s="552" customFormat="1">
      <c r="A1237" s="418"/>
      <c r="B1237" s="584"/>
      <c r="C1237" s="418"/>
      <c r="D1237" s="415"/>
      <c r="E1237" s="331"/>
      <c r="F1237" s="415"/>
      <c r="G1237" s="1037"/>
      <c r="H1237" s="434"/>
      <c r="I1237" s="429"/>
    </row>
    <row r="1238" spans="1:10" s="552" customFormat="1">
      <c r="A1238" s="418" t="s">
        <v>2628</v>
      </c>
      <c r="B1238" s="472" t="s">
        <v>1055</v>
      </c>
      <c r="C1238" s="418"/>
      <c r="D1238" s="440"/>
      <c r="E1238" s="336"/>
      <c r="F1238" s="440"/>
      <c r="G1238" s="1037"/>
      <c r="H1238" s="434"/>
      <c r="I1238" s="429"/>
    </row>
    <row r="1239" spans="1:10" s="552" customFormat="1" ht="52.8">
      <c r="A1239" s="418"/>
      <c r="B1239" s="472" t="s">
        <v>4050</v>
      </c>
      <c r="E1239" s="329"/>
      <c r="G1239" s="1053"/>
      <c r="H1239" s="1451"/>
      <c r="I1239" s="1451"/>
      <c r="J1239" s="1451"/>
    </row>
    <row r="1240" spans="1:10" s="552" customFormat="1">
      <c r="A1240" s="418"/>
      <c r="B1240" s="584" t="s">
        <v>533</v>
      </c>
      <c r="C1240" s="418" t="s">
        <v>258</v>
      </c>
      <c r="D1240" s="415">
        <v>6</v>
      </c>
      <c r="E1240" s="341"/>
      <c r="F1240" s="415">
        <f>D1240*E1240</f>
        <v>0</v>
      </c>
      <c r="G1240" s="1073"/>
      <c r="H1240" s="429"/>
      <c r="I1240" s="429"/>
    </row>
    <row r="1241" spans="1:10" s="552" customFormat="1">
      <c r="A1241" s="418"/>
      <c r="B1241" s="584"/>
      <c r="C1241" s="418"/>
      <c r="D1241" s="415"/>
      <c r="E1241" s="331"/>
      <c r="F1241" s="415"/>
      <c r="G1241" s="1073"/>
      <c r="H1241" s="434"/>
      <c r="I1241" s="429"/>
    </row>
    <row r="1242" spans="1:10" s="552" customFormat="1">
      <c r="A1242" s="418" t="s">
        <v>2629</v>
      </c>
      <c r="B1242" s="472" t="s">
        <v>937</v>
      </c>
      <c r="C1242" s="418"/>
      <c r="D1242" s="440"/>
      <c r="E1242" s="336"/>
      <c r="F1242" s="440"/>
      <c r="G1242" s="1073"/>
      <c r="H1242" s="434"/>
      <c r="I1242" s="429"/>
    </row>
    <row r="1243" spans="1:10" s="552" customFormat="1" ht="52.8">
      <c r="A1243" s="418"/>
      <c r="B1243" s="472" t="s">
        <v>4051</v>
      </c>
      <c r="E1243" s="329"/>
      <c r="G1243" s="1053"/>
      <c r="H1243" s="1451"/>
      <c r="I1243" s="1451"/>
      <c r="J1243" s="1451"/>
    </row>
    <row r="1244" spans="1:10" s="552" customFormat="1">
      <c r="A1244" s="418"/>
      <c r="B1244" s="584" t="s">
        <v>533</v>
      </c>
      <c r="C1244" s="418" t="s">
        <v>258</v>
      </c>
      <c r="D1244" s="415">
        <v>20</v>
      </c>
      <c r="E1244" s="341"/>
      <c r="F1244" s="415">
        <f>D1244*E1244</f>
        <v>0</v>
      </c>
      <c r="G1244" s="1037"/>
      <c r="H1244" s="429"/>
      <c r="I1244" s="429"/>
    </row>
    <row r="1245" spans="1:10" s="494" customFormat="1" ht="13.8" thickBot="1">
      <c r="A1245" s="491"/>
      <c r="B1245" s="492"/>
      <c r="C1245" s="493"/>
      <c r="D1245" s="587"/>
      <c r="E1245" s="588"/>
      <c r="F1245" s="493"/>
      <c r="G1245" s="1038"/>
      <c r="H1245" s="666"/>
      <c r="I1245" s="666"/>
    </row>
    <row r="1246" spans="1:10" s="552" customFormat="1" ht="27" thickBot="1">
      <c r="A1246" s="412"/>
      <c r="B1246" s="563" t="s">
        <v>2630</v>
      </c>
      <c r="C1246" s="421"/>
      <c r="D1246" s="421"/>
      <c r="E1246" s="1391"/>
      <c r="F1246" s="422">
        <f>SUM(F1162:F1244)</f>
        <v>0</v>
      </c>
      <c r="G1246" s="1038"/>
      <c r="H1246" s="429"/>
      <c r="I1246" s="429"/>
    </row>
    <row r="1247" spans="1:10" s="552" customFormat="1">
      <c r="A1247" s="437"/>
      <c r="B1247" s="425"/>
      <c r="C1247" s="439"/>
      <c r="D1247" s="440"/>
      <c r="E1247" s="331"/>
      <c r="F1247" s="415"/>
      <c r="G1247" s="1038"/>
      <c r="H1247" s="429"/>
      <c r="I1247" s="429"/>
    </row>
    <row r="1248" spans="1:10" s="552" customFormat="1">
      <c r="A1248" s="474" t="s">
        <v>542</v>
      </c>
      <c r="B1248" s="413" t="s">
        <v>765</v>
      </c>
      <c r="C1248" s="439"/>
      <c r="D1248" s="440"/>
      <c r="E1248" s="331"/>
      <c r="F1248" s="440"/>
      <c r="G1248" s="1037"/>
      <c r="H1248" s="429"/>
      <c r="I1248" s="429"/>
    </row>
    <row r="1249" spans="1:10" s="552" customFormat="1">
      <c r="A1249" s="476"/>
      <c r="B1249" s="425"/>
      <c r="C1249" s="439"/>
      <c r="D1249" s="440"/>
      <c r="E1249" s="331"/>
      <c r="F1249" s="440"/>
      <c r="G1249" s="1037"/>
      <c r="H1249" s="429"/>
      <c r="I1249" s="429"/>
    </row>
    <row r="1250" spans="1:10" s="583" customFormat="1" ht="39.6">
      <c r="A1250" s="581" t="s">
        <v>543</v>
      </c>
      <c r="B1250" s="420" t="s">
        <v>2070</v>
      </c>
      <c r="C1250" s="475"/>
      <c r="D1250" s="582"/>
      <c r="E1250" s="634"/>
      <c r="F1250" s="582"/>
      <c r="G1250" s="1035"/>
      <c r="H1250" s="590"/>
      <c r="I1250" s="590"/>
    </row>
    <row r="1251" spans="1:10" s="583" customFormat="1" ht="39.6">
      <c r="A1251" s="581"/>
      <c r="B1251" s="420" t="s">
        <v>1056</v>
      </c>
      <c r="C1251" s="475"/>
      <c r="D1251" s="582"/>
      <c r="E1251" s="634"/>
      <c r="F1251" s="582"/>
      <c r="G1251" s="1035"/>
      <c r="H1251" s="590"/>
      <c r="I1251" s="590"/>
    </row>
    <row r="1252" spans="1:10" s="583" customFormat="1">
      <c r="B1252" s="477" t="s">
        <v>532</v>
      </c>
      <c r="C1252" s="441" t="s">
        <v>348</v>
      </c>
      <c r="D1252" s="582">
        <v>97.5</v>
      </c>
      <c r="E1252" s="331"/>
      <c r="F1252" s="415">
        <f>D1252*E1252</f>
        <v>0</v>
      </c>
      <c r="G1252" s="1035"/>
      <c r="H1252" s="590"/>
      <c r="I1252" s="590"/>
    </row>
    <row r="1253" spans="1:10" s="552" customFormat="1">
      <c r="A1253" s="418"/>
      <c r="B1253" s="584"/>
      <c r="C1253" s="418"/>
      <c r="D1253" s="415"/>
      <c r="E1253" s="331"/>
      <c r="F1253" s="415"/>
      <c r="G1253" s="1037"/>
      <c r="H1253" s="434"/>
      <c r="I1253" s="429"/>
    </row>
    <row r="1254" spans="1:10" s="552" customFormat="1">
      <c r="A1254" s="418" t="s">
        <v>557</v>
      </c>
      <c r="B1254" s="420" t="s">
        <v>2073</v>
      </c>
      <c r="C1254" s="418"/>
      <c r="D1254" s="440"/>
      <c r="E1254" s="336"/>
      <c r="F1254" s="440"/>
      <c r="G1254" s="1037"/>
      <c r="H1254" s="434"/>
      <c r="I1254" s="429"/>
    </row>
    <row r="1255" spans="1:10" s="552" customFormat="1" ht="39.6">
      <c r="A1255" s="418"/>
      <c r="B1255" s="420" t="s">
        <v>1057</v>
      </c>
      <c r="E1255" s="329"/>
      <c r="G1255" s="1037"/>
      <c r="H1255" s="1451"/>
      <c r="I1255" s="1451"/>
      <c r="J1255" s="1451"/>
    </row>
    <row r="1256" spans="1:10" s="552" customFormat="1">
      <c r="A1256" s="418"/>
      <c r="B1256" s="420" t="s">
        <v>2071</v>
      </c>
      <c r="E1256" s="329"/>
      <c r="G1256" s="1037"/>
      <c r="H1256" s="429"/>
      <c r="I1256" s="429"/>
    </row>
    <row r="1257" spans="1:10" s="552" customFormat="1" ht="52.8">
      <c r="A1257" s="418"/>
      <c r="B1257" s="420" t="s">
        <v>938</v>
      </c>
      <c r="E1257" s="329"/>
      <c r="G1257" s="1037"/>
      <c r="H1257" s="429"/>
      <c r="I1257" s="429"/>
    </row>
    <row r="1258" spans="1:10" s="552" customFormat="1">
      <c r="A1258" s="418"/>
      <c r="B1258" s="584" t="s">
        <v>544</v>
      </c>
      <c r="C1258" s="418"/>
      <c r="D1258" s="415"/>
      <c r="E1258" s="341"/>
      <c r="F1258" s="415"/>
      <c r="G1258" s="1037"/>
      <c r="H1258" s="429"/>
      <c r="I1258" s="429"/>
    </row>
    <row r="1259" spans="1:10" s="645" customFormat="1">
      <c r="A1259" s="418"/>
      <c r="B1259" s="584" t="s">
        <v>2074</v>
      </c>
      <c r="C1259" s="418" t="s">
        <v>534</v>
      </c>
      <c r="D1259" s="415">
        <v>97.5</v>
      </c>
      <c r="E1259" s="341"/>
      <c r="F1259" s="415">
        <f>D1259*E1259</f>
        <v>0</v>
      </c>
      <c r="G1259" s="1037"/>
      <c r="H1259" s="429"/>
      <c r="I1259" s="429"/>
    </row>
    <row r="1260" spans="1:10" s="645" customFormat="1">
      <c r="A1260" s="418"/>
      <c r="B1260" s="584" t="s">
        <v>2075</v>
      </c>
      <c r="C1260" s="418" t="s">
        <v>534</v>
      </c>
      <c r="D1260" s="415">
        <v>12.5</v>
      </c>
      <c r="E1260" s="341"/>
      <c r="F1260" s="415">
        <f>D1260*E1260</f>
        <v>0</v>
      </c>
      <c r="G1260" s="1037"/>
      <c r="H1260" s="429"/>
      <c r="I1260" s="429"/>
    </row>
    <row r="1261" spans="1:10" s="645" customFormat="1">
      <c r="A1261" s="418"/>
      <c r="B1261" s="584"/>
      <c r="C1261" s="418"/>
      <c r="D1261" s="415"/>
      <c r="E1261" s="331"/>
      <c r="F1261" s="415"/>
      <c r="G1261" s="1037"/>
      <c r="H1261" s="434"/>
      <c r="I1261" s="429"/>
    </row>
    <row r="1262" spans="1:10" s="645" customFormat="1" ht="26.4">
      <c r="A1262" s="418" t="s">
        <v>558</v>
      </c>
      <c r="B1262" s="420" t="s">
        <v>2076</v>
      </c>
      <c r="C1262" s="418"/>
      <c r="D1262" s="440"/>
      <c r="E1262" s="336"/>
      <c r="F1262" s="440"/>
      <c r="G1262" s="1037"/>
      <c r="H1262" s="434"/>
      <c r="I1262" s="429"/>
    </row>
    <row r="1263" spans="1:10" s="645" customFormat="1" ht="39.6">
      <c r="A1263" s="418"/>
      <c r="B1263" s="420" t="s">
        <v>1057</v>
      </c>
      <c r="E1263" s="329"/>
      <c r="G1263" s="1037"/>
      <c r="H1263" s="1451"/>
      <c r="I1263" s="1451"/>
      <c r="J1263" s="1451"/>
    </row>
    <row r="1264" spans="1:10" s="645" customFormat="1">
      <c r="A1264" s="418"/>
      <c r="B1264" s="420" t="s">
        <v>2071</v>
      </c>
      <c r="E1264" s="329"/>
      <c r="G1264" s="1037"/>
      <c r="H1264" s="429"/>
      <c r="I1264" s="429"/>
    </row>
    <row r="1265" spans="1:10" s="645" customFormat="1" ht="52.8">
      <c r="A1265" s="418"/>
      <c r="B1265" s="420" t="s">
        <v>938</v>
      </c>
      <c r="E1265" s="329"/>
      <c r="G1265" s="1037"/>
      <c r="H1265" s="429"/>
      <c r="I1265" s="429"/>
    </row>
    <row r="1266" spans="1:10" s="645" customFormat="1">
      <c r="A1266" s="418"/>
      <c r="B1266" s="584" t="s">
        <v>544</v>
      </c>
      <c r="C1266" s="418" t="s">
        <v>534</v>
      </c>
      <c r="D1266" s="415">
        <v>50</v>
      </c>
      <c r="E1266" s="341"/>
      <c r="F1266" s="415">
        <f>D1266*E1266</f>
        <v>0</v>
      </c>
      <c r="G1266" s="1037"/>
      <c r="H1266" s="429"/>
      <c r="I1266" s="429"/>
    </row>
    <row r="1267" spans="1:10" s="666" customFormat="1">
      <c r="A1267" s="717"/>
      <c r="B1267" s="501"/>
      <c r="C1267" s="663"/>
      <c r="D1267" s="664"/>
      <c r="E1267" s="665"/>
      <c r="F1267" s="663"/>
      <c r="G1267" s="1038"/>
    </row>
    <row r="1268" spans="1:10" s="583" customFormat="1">
      <c r="A1268" s="581" t="s">
        <v>1154</v>
      </c>
      <c r="B1268" s="365" t="s">
        <v>2077</v>
      </c>
      <c r="C1268" s="475"/>
      <c r="D1268" s="582"/>
      <c r="E1268" s="634"/>
      <c r="F1268" s="582"/>
      <c r="G1268" s="1035"/>
      <c r="H1268" s="590"/>
      <c r="I1268" s="590"/>
    </row>
    <row r="1269" spans="1:10" s="583" customFormat="1" ht="66">
      <c r="A1269" s="581"/>
      <c r="B1269" s="420" t="s">
        <v>2078</v>
      </c>
      <c r="C1269" s="475"/>
      <c r="D1269" s="582"/>
      <c r="E1269" s="634"/>
      <c r="F1269" s="582"/>
      <c r="G1269" s="1037"/>
      <c r="H1269" s="590"/>
      <c r="I1269" s="590"/>
    </row>
    <row r="1270" spans="1:10" s="583" customFormat="1">
      <c r="A1270" s="581"/>
      <c r="B1270" s="420" t="s">
        <v>2071</v>
      </c>
      <c r="C1270" s="475"/>
      <c r="D1270" s="582"/>
      <c r="E1270" s="634"/>
      <c r="F1270" s="582"/>
      <c r="G1270" s="1037"/>
      <c r="H1270" s="590"/>
      <c r="I1270" s="590"/>
    </row>
    <row r="1271" spans="1:10" s="583" customFormat="1">
      <c r="A1271" s="581"/>
      <c r="B1271" s="420" t="s">
        <v>544</v>
      </c>
      <c r="C1271" s="475"/>
      <c r="D1271" s="582"/>
      <c r="E1271" s="634"/>
      <c r="F1271" s="582"/>
      <c r="G1271" s="1035"/>
      <c r="H1271" s="590"/>
      <c r="I1271" s="590"/>
    </row>
    <row r="1272" spans="1:10" s="583" customFormat="1">
      <c r="A1272" s="581"/>
      <c r="B1272" s="715" t="s">
        <v>2226</v>
      </c>
      <c r="C1272" s="441" t="s">
        <v>258</v>
      </c>
      <c r="D1272" s="582">
        <v>42.5</v>
      </c>
      <c r="E1272" s="331"/>
      <c r="F1272" s="415">
        <f>D1272*E1272</f>
        <v>0</v>
      </c>
      <c r="G1272" s="1037"/>
      <c r="H1272" s="590"/>
      <c r="I1272" s="590"/>
    </row>
    <row r="1273" spans="1:10" s="583" customFormat="1">
      <c r="B1273" s="477" t="s">
        <v>2267</v>
      </c>
      <c r="C1273" s="441" t="s">
        <v>534</v>
      </c>
      <c r="D1273" s="582">
        <v>12.5</v>
      </c>
      <c r="E1273" s="331"/>
      <c r="F1273" s="415">
        <f>D1273*E1273</f>
        <v>0</v>
      </c>
      <c r="G1273" s="1035"/>
      <c r="H1273" s="590"/>
      <c r="I1273" s="590"/>
    </row>
    <row r="1274" spans="1:10" s="645" customFormat="1">
      <c r="A1274" s="418"/>
      <c r="B1274" s="584"/>
      <c r="C1274" s="418"/>
      <c r="D1274" s="415"/>
      <c r="E1274" s="331"/>
      <c r="F1274" s="415"/>
      <c r="G1274" s="1037"/>
      <c r="H1274" s="434"/>
      <c r="I1274" s="429"/>
    </row>
    <row r="1275" spans="1:10" s="645" customFormat="1" ht="27" customHeight="1">
      <c r="A1275" s="418" t="s">
        <v>1155</v>
      </c>
      <c r="B1275" s="420" t="s">
        <v>2079</v>
      </c>
      <c r="C1275" s="418"/>
      <c r="D1275" s="440"/>
      <c r="E1275" s="336"/>
      <c r="F1275" s="440"/>
      <c r="G1275" s="1037"/>
      <c r="H1275" s="434"/>
      <c r="I1275" s="429"/>
    </row>
    <row r="1276" spans="1:10" s="645" customFormat="1" ht="52.8">
      <c r="A1276" s="418"/>
      <c r="B1276" s="420" t="s">
        <v>2080</v>
      </c>
      <c r="E1276" s="329"/>
      <c r="G1276" s="1037"/>
      <c r="H1276" s="1451"/>
      <c r="I1276" s="1451"/>
      <c r="J1276" s="1451"/>
    </row>
    <row r="1277" spans="1:10" s="645" customFormat="1" ht="39.6">
      <c r="A1277" s="418"/>
      <c r="B1277" s="420" t="s">
        <v>2081</v>
      </c>
      <c r="E1277" s="329"/>
      <c r="G1277" s="1037"/>
      <c r="H1277" s="429"/>
      <c r="I1277" s="429"/>
    </row>
    <row r="1278" spans="1:10" s="645" customFormat="1">
      <c r="A1278" s="418"/>
      <c r="B1278" s="420" t="s">
        <v>2072</v>
      </c>
      <c r="E1278" s="329"/>
      <c r="G1278" s="1037"/>
      <c r="H1278" s="429"/>
      <c r="I1278" s="429"/>
    </row>
    <row r="1279" spans="1:10" s="645" customFormat="1">
      <c r="A1279" s="418"/>
      <c r="B1279" s="584" t="s">
        <v>533</v>
      </c>
      <c r="C1279" s="418"/>
      <c r="D1279" s="415"/>
      <c r="E1279" s="341"/>
      <c r="F1279" s="415"/>
      <c r="G1279" s="1037"/>
      <c r="H1279" s="429"/>
      <c r="I1279" s="429"/>
    </row>
    <row r="1280" spans="1:10" s="645" customFormat="1">
      <c r="A1280" s="418"/>
      <c r="B1280" s="584" t="s">
        <v>2083</v>
      </c>
      <c r="C1280" s="418" t="s">
        <v>258</v>
      </c>
      <c r="D1280" s="415">
        <v>20</v>
      </c>
      <c r="E1280" s="341"/>
      <c r="F1280" s="415">
        <f>D1280*E1280</f>
        <v>0</v>
      </c>
      <c r="G1280" s="1037"/>
      <c r="H1280" s="429"/>
      <c r="I1280" s="429"/>
    </row>
    <row r="1281" spans="1:12" s="645" customFormat="1">
      <c r="A1281" s="418"/>
      <c r="B1281" s="584" t="s">
        <v>2082</v>
      </c>
      <c r="C1281" s="418" t="s">
        <v>258</v>
      </c>
      <c r="D1281" s="415">
        <v>20</v>
      </c>
      <c r="E1281" s="341"/>
      <c r="F1281" s="415">
        <f>D1281*E1281</f>
        <v>0</v>
      </c>
      <c r="G1281" s="1037"/>
      <c r="H1281" s="429"/>
      <c r="I1281" s="429"/>
    </row>
    <row r="1282" spans="1:12" s="645" customFormat="1">
      <c r="A1282" s="418"/>
      <c r="B1282" s="584" t="s">
        <v>2084</v>
      </c>
      <c r="C1282" s="418" t="s">
        <v>258</v>
      </c>
      <c r="D1282" s="415">
        <v>20</v>
      </c>
      <c r="E1282" s="341"/>
      <c r="F1282" s="415">
        <f>D1282*E1282</f>
        <v>0</v>
      </c>
      <c r="G1282" s="1037"/>
      <c r="H1282" s="429"/>
      <c r="I1282" s="429"/>
    </row>
    <row r="1283" spans="1:12" s="315" customFormat="1">
      <c r="A1283" s="58"/>
      <c r="B1283" s="646"/>
      <c r="C1283" s="132"/>
      <c r="D1283" s="133"/>
      <c r="E1283" s="335"/>
      <c r="F1283" s="133"/>
      <c r="G1283" s="1044"/>
      <c r="H1283" s="1060"/>
      <c r="I1283" s="1060"/>
    </row>
    <row r="1284" spans="1:12" s="646" customFormat="1" ht="39.6">
      <c r="A1284" s="44" t="s">
        <v>1113</v>
      </c>
      <c r="B1284" s="46" t="s">
        <v>2227</v>
      </c>
      <c r="C1284" s="132"/>
      <c r="D1284" s="133"/>
      <c r="E1284" s="335"/>
      <c r="F1284" s="133"/>
      <c r="G1284" s="1061"/>
      <c r="H1284" s="640"/>
      <c r="I1284" s="134"/>
    </row>
    <row r="1285" spans="1:12" s="646" customFormat="1" ht="26.4">
      <c r="A1285" s="44"/>
      <c r="B1285" s="46" t="s">
        <v>2094</v>
      </c>
      <c r="C1285" s="132"/>
      <c r="D1285" s="133"/>
      <c r="E1285" s="335"/>
      <c r="F1285" s="133"/>
      <c r="G1285" s="1061"/>
      <c r="H1285" s="640"/>
      <c r="I1285" s="134"/>
    </row>
    <row r="1286" spans="1:12" s="646" customFormat="1" ht="26.4">
      <c r="A1286" s="44"/>
      <c r="B1286" s="646" t="s">
        <v>2093</v>
      </c>
      <c r="C1286" s="132"/>
      <c r="D1286" s="133"/>
      <c r="E1286" s="335"/>
      <c r="F1286" s="133"/>
      <c r="G1286" s="1062"/>
      <c r="H1286" s="1063"/>
      <c r="I1286" s="1064"/>
      <c r="J1286" s="9"/>
      <c r="K1286" s="8"/>
      <c r="L1286" s="52"/>
    </row>
    <row r="1287" spans="1:12" s="646" customFormat="1" ht="26.4">
      <c r="A1287" s="44"/>
      <c r="B1287" s="646" t="s">
        <v>2095</v>
      </c>
      <c r="C1287" s="132"/>
      <c r="D1287" s="133"/>
      <c r="E1287" s="335"/>
      <c r="F1287" s="133"/>
      <c r="G1287" s="1062"/>
      <c r="H1287" s="1063"/>
      <c r="I1287" s="1064"/>
      <c r="J1287" s="9"/>
      <c r="K1287" s="8"/>
      <c r="L1287" s="52"/>
    </row>
    <row r="1288" spans="1:12" s="645" customFormat="1">
      <c r="A1288" s="418"/>
      <c r="B1288" s="420" t="s">
        <v>2072</v>
      </c>
      <c r="E1288" s="329"/>
      <c r="G1288" s="1037"/>
      <c r="H1288" s="429"/>
      <c r="I1288" s="429"/>
    </row>
    <row r="1289" spans="1:12" s="646" customFormat="1">
      <c r="A1289" s="44"/>
      <c r="B1289" s="46" t="s">
        <v>544</v>
      </c>
      <c r="C1289" s="132" t="s">
        <v>534</v>
      </c>
      <c r="D1289" s="133">
        <v>560</v>
      </c>
      <c r="E1289" s="335"/>
      <c r="F1289" s="133">
        <f>D1289*E1289</f>
        <v>0</v>
      </c>
      <c r="G1289" s="1062"/>
      <c r="H1289" s="1063"/>
      <c r="I1289" s="1064"/>
      <c r="J1289" s="9"/>
      <c r="K1289" s="8"/>
      <c r="L1289" s="52"/>
    </row>
    <row r="1290" spans="1:12" s="494" customFormat="1" ht="13.8" thickBot="1">
      <c r="A1290" s="491"/>
      <c r="B1290" s="492"/>
      <c r="C1290" s="493"/>
      <c r="D1290" s="587"/>
      <c r="E1290" s="588"/>
      <c r="F1290" s="493"/>
      <c r="G1290" s="1038"/>
      <c r="H1290" s="666"/>
      <c r="I1290" s="666"/>
    </row>
    <row r="1291" spans="1:12" s="552" customFormat="1" ht="13.8" thickBot="1">
      <c r="A1291" s="412"/>
      <c r="B1291" s="563" t="s">
        <v>2631</v>
      </c>
      <c r="C1291" s="421"/>
      <c r="D1291" s="421"/>
      <c r="E1291" s="1391"/>
      <c r="F1291" s="422">
        <f>SUM(F1250:F1289)</f>
        <v>0</v>
      </c>
      <c r="G1291" s="1038"/>
      <c r="H1291" s="429"/>
      <c r="I1291" s="429"/>
    </row>
    <row r="1292" spans="1:12" s="552" customFormat="1">
      <c r="A1292" s="412"/>
      <c r="B1292" s="563"/>
      <c r="C1292" s="414"/>
      <c r="D1292" s="414"/>
      <c r="E1292" s="330"/>
      <c r="F1292" s="440"/>
      <c r="G1292" s="1038"/>
      <c r="H1292" s="429"/>
      <c r="I1292" s="429"/>
    </row>
    <row r="1293" spans="1:12" s="552" customFormat="1">
      <c r="A1293" s="474" t="s">
        <v>2174</v>
      </c>
      <c r="B1293" s="413" t="s">
        <v>1058</v>
      </c>
      <c r="C1293" s="439"/>
      <c r="D1293" s="440"/>
      <c r="E1293" s="331"/>
      <c r="F1293" s="440"/>
      <c r="G1293" s="1037"/>
      <c r="H1293" s="429"/>
      <c r="I1293" s="429"/>
    </row>
    <row r="1294" spans="1:12" s="552" customFormat="1">
      <c r="A1294" s="476"/>
      <c r="B1294" s="425"/>
      <c r="C1294" s="439"/>
      <c r="D1294" s="440"/>
      <c r="E1294" s="331"/>
      <c r="F1294" s="440"/>
      <c r="G1294" s="1037"/>
      <c r="H1294" s="429"/>
      <c r="I1294" s="429"/>
    </row>
    <row r="1295" spans="1:12" s="552" customFormat="1" ht="52.8">
      <c r="A1295" s="476"/>
      <c r="B1295" s="487" t="s">
        <v>1930</v>
      </c>
      <c r="C1295" s="439"/>
      <c r="D1295" s="440"/>
      <c r="E1295" s="331"/>
      <c r="F1295" s="440"/>
      <c r="G1295" s="1038"/>
      <c r="H1295" s="429"/>
      <c r="I1295" s="429"/>
    </row>
    <row r="1296" spans="1:12" s="552" customFormat="1">
      <c r="A1296" s="476"/>
      <c r="B1296" s="425"/>
      <c r="C1296" s="439"/>
      <c r="D1296" s="440"/>
      <c r="E1296" s="331"/>
      <c r="F1296" s="440"/>
      <c r="G1296" s="1038"/>
      <c r="H1296" s="429"/>
      <c r="I1296" s="429"/>
    </row>
    <row r="1297" spans="1:9" s="583" customFormat="1">
      <c r="A1297" s="581" t="s">
        <v>2175</v>
      </c>
      <c r="B1297" s="420" t="s">
        <v>2085</v>
      </c>
      <c r="C1297" s="475"/>
      <c r="D1297" s="582"/>
      <c r="E1297" s="634"/>
      <c r="F1297" s="582"/>
      <c r="G1297" s="1035"/>
      <c r="H1297" s="590"/>
      <c r="I1297" s="590"/>
    </row>
    <row r="1298" spans="1:9" s="583" customFormat="1" ht="39.6">
      <c r="A1298" s="581"/>
      <c r="B1298" s="420" t="s">
        <v>1904</v>
      </c>
      <c r="C1298" s="475"/>
      <c r="D1298" s="582"/>
      <c r="E1298" s="634"/>
      <c r="F1298" s="582"/>
      <c r="G1298" s="1035"/>
      <c r="H1298" s="590"/>
      <c r="I1298" s="590"/>
    </row>
    <row r="1299" spans="1:9" s="583" customFormat="1" ht="152.25" customHeight="1">
      <c r="A1299" s="581"/>
      <c r="B1299" s="498" t="s">
        <v>2142</v>
      </c>
      <c r="C1299" s="475"/>
      <c r="D1299" s="582"/>
      <c r="E1299" s="634"/>
      <c r="F1299" s="582"/>
      <c r="G1299" s="1035"/>
      <c r="H1299" s="590"/>
      <c r="I1299" s="590"/>
    </row>
    <row r="1300" spans="1:9" s="583" customFormat="1">
      <c r="A1300" s="581"/>
      <c r="B1300" s="420" t="s">
        <v>1006</v>
      </c>
      <c r="C1300" s="475"/>
      <c r="D1300" s="582"/>
      <c r="E1300" s="634"/>
      <c r="F1300" s="582"/>
      <c r="G1300" s="1035"/>
      <c r="H1300" s="590"/>
      <c r="I1300" s="590"/>
    </row>
    <row r="1301" spans="1:9" s="635" customFormat="1" ht="26.4">
      <c r="A1301" s="630"/>
      <c r="B1301" s="112" t="s">
        <v>2089</v>
      </c>
      <c r="C1301" s="632"/>
      <c r="D1301" s="633"/>
      <c r="E1301" s="650"/>
      <c r="F1301" s="633"/>
      <c r="G1301" s="1044"/>
      <c r="H1301" s="1065"/>
      <c r="I1301" s="1065"/>
    </row>
    <row r="1302" spans="1:9" s="583" customFormat="1">
      <c r="B1302" s="420" t="s">
        <v>532</v>
      </c>
      <c r="E1302" s="1393"/>
      <c r="G1302" s="1035"/>
      <c r="H1302" s="590"/>
      <c r="I1302" s="590"/>
    </row>
    <row r="1303" spans="1:9" s="583" customFormat="1" ht="26.4">
      <c r="A1303" s="581"/>
      <c r="B1303" s="1396" t="s">
        <v>4052</v>
      </c>
      <c r="C1303" s="482" t="s">
        <v>348</v>
      </c>
      <c r="D1303" s="482">
        <v>55</v>
      </c>
      <c r="E1303" s="341"/>
      <c r="F1303" s="482">
        <f>D1303*E1303</f>
        <v>0</v>
      </c>
      <c r="G1303" s="1044"/>
      <c r="H1303" s="590"/>
      <c r="I1303" s="590"/>
    </row>
    <row r="1304" spans="1:9" s="552" customFormat="1">
      <c r="A1304" s="476"/>
      <c r="B1304" s="1397"/>
      <c r="C1304" s="439"/>
      <c r="D1304" s="440"/>
      <c r="E1304" s="331"/>
      <c r="F1304" s="440"/>
      <c r="G1304" s="1038"/>
      <c r="H1304" s="429"/>
      <c r="I1304" s="429"/>
    </row>
    <row r="1305" spans="1:9" s="583" customFormat="1">
      <c r="A1305" s="581" t="s">
        <v>2176</v>
      </c>
      <c r="B1305" s="1398" t="s">
        <v>2087</v>
      </c>
      <c r="C1305" s="475"/>
      <c r="D1305" s="582"/>
      <c r="E1305" s="634"/>
      <c r="F1305" s="582"/>
      <c r="G1305" s="1035"/>
      <c r="H1305" s="590"/>
      <c r="I1305" s="590"/>
    </row>
    <row r="1306" spans="1:9" s="583" customFormat="1" ht="39.6">
      <c r="A1306" s="581"/>
      <c r="B1306" s="1398" t="s">
        <v>2088</v>
      </c>
      <c r="C1306" s="475"/>
      <c r="D1306" s="582"/>
      <c r="E1306" s="634"/>
      <c r="F1306" s="582"/>
      <c r="G1306" s="1035"/>
      <c r="H1306" s="590"/>
      <c r="I1306" s="590"/>
    </row>
    <row r="1307" spans="1:9" s="583" customFormat="1" ht="156.75" customHeight="1">
      <c r="A1307" s="581"/>
      <c r="B1307" s="1399" t="s">
        <v>2143</v>
      </c>
      <c r="C1307" s="475"/>
      <c r="D1307" s="582"/>
      <c r="E1307" s="634"/>
      <c r="F1307" s="582"/>
      <c r="G1307" s="1035"/>
      <c r="H1307" s="590"/>
      <c r="I1307" s="590"/>
    </row>
    <row r="1308" spans="1:9" s="583" customFormat="1">
      <c r="A1308" s="581"/>
      <c r="B1308" s="1398" t="s">
        <v>1006</v>
      </c>
      <c r="C1308" s="475"/>
      <c r="D1308" s="582"/>
      <c r="E1308" s="634"/>
      <c r="F1308" s="582"/>
      <c r="G1308" s="1035"/>
      <c r="H1308" s="590"/>
      <c r="I1308" s="590"/>
    </row>
    <row r="1309" spans="1:9" s="635" customFormat="1" ht="26.4">
      <c r="A1309" s="630"/>
      <c r="B1309" s="1400" t="s">
        <v>2089</v>
      </c>
      <c r="C1309" s="632"/>
      <c r="D1309" s="633"/>
      <c r="E1309" s="650"/>
      <c r="F1309" s="633"/>
      <c r="G1309" s="1044"/>
      <c r="H1309" s="1065"/>
      <c r="I1309" s="1065"/>
    </row>
    <row r="1310" spans="1:9" s="583" customFormat="1">
      <c r="B1310" s="1398" t="s">
        <v>532</v>
      </c>
      <c r="E1310" s="1393"/>
      <c r="G1310" s="1035"/>
      <c r="H1310" s="590"/>
      <c r="I1310" s="590"/>
    </row>
    <row r="1311" spans="1:9" s="583" customFormat="1" ht="39.6">
      <c r="A1311" s="581"/>
      <c r="B1311" s="1396" t="s">
        <v>4053</v>
      </c>
      <c r="C1311" s="482" t="s">
        <v>348</v>
      </c>
      <c r="D1311" s="482">
        <v>100</v>
      </c>
      <c r="E1311" s="341"/>
      <c r="F1311" s="482">
        <f t="shared" ref="F1311" si="16">D1311*E1311</f>
        <v>0</v>
      </c>
      <c r="G1311" s="1044"/>
      <c r="H1311" s="590"/>
      <c r="I1311" s="590"/>
    </row>
    <row r="1312" spans="1:9" s="583" customFormat="1" ht="39.6">
      <c r="A1312" s="581"/>
      <c r="B1312" s="1396" t="s">
        <v>4054</v>
      </c>
      <c r="C1312" s="482" t="s">
        <v>348</v>
      </c>
      <c r="D1312" s="482">
        <v>600</v>
      </c>
      <c r="E1312" s="341"/>
      <c r="F1312" s="482">
        <f t="shared" ref="F1312" si="17">D1312*E1312</f>
        <v>0</v>
      </c>
      <c r="G1312" s="1044"/>
      <c r="H1312" s="590"/>
      <c r="I1312" s="590"/>
    </row>
    <row r="1313" spans="1:9" s="583" customFormat="1" ht="39.6">
      <c r="A1313" s="581"/>
      <c r="B1313" s="1396" t="s">
        <v>4055</v>
      </c>
      <c r="C1313" s="482" t="s">
        <v>348</v>
      </c>
      <c r="D1313" s="482">
        <v>200</v>
      </c>
      <c r="E1313" s="341"/>
      <c r="F1313" s="482">
        <f t="shared" ref="F1313" si="18">D1313*E1313</f>
        <v>0</v>
      </c>
      <c r="G1313" s="1044"/>
      <c r="H1313" s="590"/>
      <c r="I1313" s="590"/>
    </row>
    <row r="1314" spans="1:9" s="646" customFormat="1">
      <c r="A1314" s="651"/>
      <c r="B1314" s="130"/>
      <c r="C1314" s="55"/>
      <c r="D1314" s="67"/>
      <c r="E1314" s="316"/>
      <c r="F1314" s="67"/>
      <c r="G1314" s="1058"/>
      <c r="H1314" s="134"/>
      <c r="I1314" s="134"/>
    </row>
    <row r="1315" spans="1:9" s="635" customFormat="1">
      <c r="A1315" s="630" t="s">
        <v>2177</v>
      </c>
      <c r="B1315" s="112" t="s">
        <v>2090</v>
      </c>
      <c r="C1315" s="632"/>
      <c r="D1315" s="633"/>
      <c r="E1315" s="650"/>
      <c r="F1315" s="633"/>
      <c r="G1315" s="1044"/>
      <c r="H1315" s="1065"/>
      <c r="I1315" s="1065"/>
    </row>
    <row r="1316" spans="1:9" s="635" customFormat="1" ht="26.4">
      <c r="A1316" s="630"/>
      <c r="B1316" s="112" t="s">
        <v>2632</v>
      </c>
      <c r="C1316" s="632"/>
      <c r="D1316" s="633"/>
      <c r="E1316" s="650"/>
      <c r="F1316" s="633"/>
      <c r="G1316" s="1044"/>
      <c r="H1316" s="1065"/>
      <c r="I1316" s="1065"/>
    </row>
    <row r="1317" spans="1:9" s="635" customFormat="1" ht="79.2">
      <c r="A1317" s="630"/>
      <c r="B1317" s="112" t="s">
        <v>2091</v>
      </c>
      <c r="C1317" s="632"/>
      <c r="D1317" s="633"/>
      <c r="E1317" s="650"/>
      <c r="F1317" s="633"/>
      <c r="G1317" s="1044"/>
      <c r="H1317" s="1065"/>
      <c r="I1317" s="1065"/>
    </row>
    <row r="1318" spans="1:9" s="635" customFormat="1" ht="92.4">
      <c r="A1318" s="630"/>
      <c r="B1318" s="112" t="s">
        <v>2633</v>
      </c>
      <c r="C1318" s="632"/>
      <c r="D1318" s="633"/>
      <c r="E1318" s="650"/>
      <c r="F1318" s="633"/>
      <c r="G1318" s="1044"/>
      <c r="H1318" s="1065"/>
      <c r="I1318" s="1065"/>
    </row>
    <row r="1319" spans="1:9" s="635" customFormat="1" ht="66">
      <c r="A1319" s="630"/>
      <c r="B1319" s="112" t="s">
        <v>2092</v>
      </c>
      <c r="C1319" s="632"/>
      <c r="D1319" s="633"/>
      <c r="E1319" s="650"/>
      <c r="F1319" s="633"/>
      <c r="G1319" s="1044"/>
      <c r="H1319" s="1065"/>
      <c r="I1319" s="1065"/>
    </row>
    <row r="1320" spans="1:9" s="635" customFormat="1">
      <c r="A1320" s="630"/>
      <c r="B1320" s="112" t="s">
        <v>1006</v>
      </c>
      <c r="C1320" s="632"/>
      <c r="D1320" s="633"/>
      <c r="E1320" s="650"/>
      <c r="F1320" s="633"/>
      <c r="G1320" s="1044"/>
      <c r="H1320" s="1065"/>
      <c r="I1320" s="1065"/>
    </row>
    <row r="1321" spans="1:9" s="635" customFormat="1">
      <c r="B1321" s="112" t="s">
        <v>544</v>
      </c>
      <c r="G1321" s="1044"/>
      <c r="H1321" s="1065"/>
      <c r="I1321" s="1065"/>
    </row>
    <row r="1322" spans="1:9" s="635" customFormat="1">
      <c r="B1322" s="652" t="s">
        <v>2268</v>
      </c>
      <c r="C1322" s="642" t="s">
        <v>534</v>
      </c>
      <c r="D1322" s="642">
        <v>840</v>
      </c>
      <c r="E1322" s="642"/>
      <c r="F1322" s="642">
        <f>D1322*E1322</f>
        <v>0</v>
      </c>
      <c r="G1322" s="1044"/>
      <c r="H1322" s="1065"/>
      <c r="I1322" s="1065"/>
    </row>
    <row r="1323" spans="1:9" s="713" customFormat="1">
      <c r="A1323" s="651"/>
      <c r="B1323" s="130"/>
      <c r="C1323" s="718"/>
      <c r="D1323" s="132"/>
      <c r="E1323" s="642"/>
      <c r="F1323" s="67"/>
      <c r="G1323" s="1058"/>
      <c r="H1323" s="134"/>
      <c r="I1323" s="134"/>
    </row>
    <row r="1324" spans="1:9" s="635" customFormat="1">
      <c r="A1324" s="630" t="s">
        <v>2178</v>
      </c>
      <c r="B1324" s="112" t="s">
        <v>2269</v>
      </c>
      <c r="C1324" s="718"/>
      <c r="D1324" s="132"/>
      <c r="E1324" s="642"/>
      <c r="F1324" s="633"/>
      <c r="G1324" s="1044"/>
      <c r="H1324" s="1065"/>
      <c r="I1324" s="1065"/>
    </row>
    <row r="1325" spans="1:9" s="635" customFormat="1" ht="39.6">
      <c r="A1325" s="630"/>
      <c r="B1325" s="112" t="s">
        <v>2270</v>
      </c>
      <c r="C1325" s="632"/>
      <c r="D1325" s="633"/>
      <c r="E1325" s="650"/>
      <c r="F1325" s="633"/>
      <c r="G1325" s="1044"/>
      <c r="H1325" s="1065"/>
      <c r="I1325" s="1065"/>
    </row>
    <row r="1326" spans="1:9" s="713" customFormat="1" ht="26.4">
      <c r="A1326" s="44"/>
      <c r="B1326" s="113" t="s">
        <v>2274</v>
      </c>
      <c r="C1326" s="44"/>
      <c r="D1326" s="316"/>
      <c r="E1326" s="316"/>
      <c r="F1326" s="316"/>
      <c r="G1326" s="1061"/>
      <c r="H1326" s="134"/>
      <c r="I1326" s="134"/>
    </row>
    <row r="1327" spans="1:9" s="635" customFormat="1" ht="39.6">
      <c r="A1327" s="630"/>
      <c r="B1327" s="652" t="s">
        <v>2271</v>
      </c>
      <c r="C1327" s="632"/>
      <c r="D1327" s="633"/>
      <c r="E1327" s="650"/>
      <c r="F1327" s="633"/>
      <c r="G1327" s="1044"/>
      <c r="H1327" s="1065"/>
      <c r="I1327" s="1065"/>
    </row>
    <row r="1328" spans="1:9" s="635" customFormat="1">
      <c r="A1328" s="630"/>
      <c r="B1328" s="112" t="s">
        <v>2272</v>
      </c>
      <c r="C1328" s="632"/>
      <c r="D1328" s="633"/>
      <c r="E1328" s="650"/>
      <c r="F1328" s="633"/>
      <c r="G1328" s="1044"/>
      <c r="H1328" s="1065"/>
      <c r="I1328" s="1065"/>
    </row>
    <row r="1329" spans="1:9" s="635" customFormat="1">
      <c r="B1329" s="112" t="s">
        <v>532</v>
      </c>
      <c r="C1329" s="642"/>
      <c r="D1329" s="642"/>
      <c r="E1329" s="642"/>
      <c r="F1329" s="642"/>
      <c r="G1329" s="1044"/>
      <c r="H1329" s="1065"/>
      <c r="I1329" s="1065"/>
    </row>
    <row r="1330" spans="1:9" s="635" customFormat="1">
      <c r="B1330" s="1400" t="s">
        <v>4056</v>
      </c>
      <c r="C1330" s="642" t="s">
        <v>348</v>
      </c>
      <c r="D1330" s="642">
        <v>129.5</v>
      </c>
      <c r="E1330" s="642"/>
      <c r="F1330" s="642">
        <f>D1330*E1330</f>
        <v>0</v>
      </c>
      <c r="G1330" s="1044"/>
      <c r="H1330" s="1065"/>
      <c r="I1330" s="1065"/>
    </row>
    <row r="1331" spans="1:9" s="649" customFormat="1">
      <c r="A1331" s="476"/>
      <c r="B1331" s="425"/>
      <c r="C1331" s="439"/>
      <c r="D1331" s="440"/>
      <c r="E1331" s="331"/>
      <c r="F1331" s="440"/>
      <c r="G1331" s="1037"/>
      <c r="H1331" s="429"/>
      <c r="I1331" s="429"/>
    </row>
    <row r="1332" spans="1:9" s="649" customFormat="1" ht="52.8">
      <c r="A1332" s="418" t="s">
        <v>2179</v>
      </c>
      <c r="B1332" s="420" t="s">
        <v>2105</v>
      </c>
      <c r="C1332" s="439"/>
      <c r="D1332" s="440"/>
      <c r="E1332" s="331"/>
      <c r="F1332" s="440"/>
      <c r="G1332" s="1037"/>
      <c r="H1332" s="429"/>
      <c r="I1332" s="429"/>
    </row>
    <row r="1333" spans="1:9" s="649" customFormat="1" ht="26.4">
      <c r="A1333" s="418"/>
      <c r="B1333" s="420" t="s">
        <v>2106</v>
      </c>
      <c r="C1333" s="439"/>
      <c r="D1333" s="440"/>
      <c r="E1333" s="331"/>
      <c r="F1333" s="440"/>
      <c r="G1333" s="1037"/>
      <c r="H1333" s="429"/>
      <c r="I1333" s="429"/>
    </row>
    <row r="1334" spans="1:9" s="649" customFormat="1" ht="26.4">
      <c r="A1334" s="418"/>
      <c r="B1334" s="649" t="s">
        <v>1059</v>
      </c>
      <c r="C1334" s="418"/>
      <c r="D1334" s="415"/>
      <c r="E1334" s="331"/>
      <c r="F1334" s="415"/>
      <c r="G1334" s="1037"/>
      <c r="H1334" s="434"/>
      <c r="I1334" s="429"/>
    </row>
    <row r="1335" spans="1:9" s="583" customFormat="1">
      <c r="B1335" s="420" t="s">
        <v>532</v>
      </c>
      <c r="C1335" s="482" t="s">
        <v>348</v>
      </c>
      <c r="D1335" s="482">
        <v>59</v>
      </c>
      <c r="E1335" s="341"/>
      <c r="F1335" s="482">
        <f>D1335*E1335</f>
        <v>0</v>
      </c>
      <c r="G1335" s="1035"/>
      <c r="H1335" s="590"/>
      <c r="I1335" s="590"/>
    </row>
    <row r="1336" spans="1:9" s="494" customFormat="1" ht="13.8" thickBot="1">
      <c r="A1336" s="495"/>
      <c r="B1336" s="492"/>
      <c r="C1336" s="493"/>
      <c r="D1336" s="587"/>
      <c r="E1336" s="588"/>
      <c r="F1336" s="493"/>
      <c r="G1336" s="1038"/>
      <c r="H1336" s="666"/>
      <c r="I1336" s="666"/>
    </row>
    <row r="1337" spans="1:9" s="552" customFormat="1" ht="27" thickBot="1">
      <c r="A1337" s="479"/>
      <c r="B1337" s="563" t="s">
        <v>2634</v>
      </c>
      <c r="C1337" s="421"/>
      <c r="D1337" s="421"/>
      <c r="E1337" s="1391"/>
      <c r="F1337" s="422">
        <f>SUM(F1296:F1335)</f>
        <v>0</v>
      </c>
      <c r="G1337" s="1038"/>
      <c r="H1337" s="429"/>
      <c r="I1337" s="429"/>
    </row>
    <row r="1338" spans="1:9" s="552" customFormat="1">
      <c r="A1338" s="412"/>
      <c r="B1338" s="563"/>
      <c r="C1338" s="414"/>
      <c r="D1338" s="414"/>
      <c r="E1338" s="330"/>
      <c r="F1338" s="440"/>
      <c r="G1338" s="1038"/>
      <c r="H1338" s="429"/>
      <c r="I1338" s="429"/>
    </row>
    <row r="1339" spans="1:9" s="552" customFormat="1">
      <c r="A1339" s="474" t="s">
        <v>545</v>
      </c>
      <c r="B1339" s="413" t="s">
        <v>1166</v>
      </c>
      <c r="C1339" s="439"/>
      <c r="D1339" s="440"/>
      <c r="E1339" s="331"/>
      <c r="F1339" s="440"/>
      <c r="G1339" s="1037"/>
      <c r="H1339" s="429"/>
      <c r="I1339" s="429"/>
    </row>
    <row r="1340" spans="1:9" s="552" customFormat="1">
      <c r="A1340" s="476"/>
      <c r="B1340" s="425"/>
      <c r="C1340" s="439"/>
      <c r="D1340" s="440"/>
      <c r="E1340" s="331"/>
      <c r="F1340" s="440"/>
      <c r="G1340" s="1038"/>
      <c r="H1340" s="429"/>
      <c r="I1340" s="429"/>
    </row>
    <row r="1341" spans="1:9" s="729" customFormat="1">
      <c r="A1341" s="651"/>
      <c r="B1341" s="130" t="s">
        <v>560</v>
      </c>
      <c r="C1341" s="55"/>
      <c r="D1341" s="67"/>
      <c r="E1341" s="331"/>
      <c r="F1341" s="67"/>
      <c r="G1341" s="1058"/>
      <c r="H1341" s="134"/>
      <c r="I1341" s="134"/>
    </row>
    <row r="1342" spans="1:9" s="729" customFormat="1">
      <c r="A1342" s="651"/>
      <c r="B1342" s="742" t="s">
        <v>1061</v>
      </c>
      <c r="C1342" s="55"/>
      <c r="D1342" s="67"/>
      <c r="E1342" s="331"/>
      <c r="F1342" s="67"/>
      <c r="G1342" s="1058"/>
      <c r="H1342" s="134"/>
      <c r="I1342" s="134"/>
    </row>
    <row r="1343" spans="1:9" s="729" customFormat="1" ht="26.4">
      <c r="A1343" s="651"/>
      <c r="B1343" s="743" t="s">
        <v>1062</v>
      </c>
      <c r="C1343" s="55"/>
      <c r="D1343" s="67"/>
      <c r="E1343" s="331"/>
      <c r="F1343" s="67"/>
      <c r="G1343" s="1058"/>
      <c r="H1343" s="134"/>
      <c r="I1343" s="134"/>
    </row>
    <row r="1344" spans="1:9" s="729" customFormat="1">
      <c r="A1344" s="651"/>
      <c r="B1344" s="743" t="s">
        <v>2388</v>
      </c>
      <c r="C1344" s="55"/>
      <c r="D1344" s="67"/>
      <c r="E1344" s="331"/>
      <c r="F1344" s="67"/>
      <c r="G1344" s="1058"/>
      <c r="H1344" s="134"/>
      <c r="I1344" s="134"/>
    </row>
    <row r="1345" spans="1:9" s="729" customFormat="1" ht="39.6">
      <c r="A1345" s="651"/>
      <c r="B1345" s="743" t="s">
        <v>2389</v>
      </c>
      <c r="C1345" s="55"/>
      <c r="D1345" s="67"/>
      <c r="E1345" s="331"/>
      <c r="F1345" s="67"/>
      <c r="G1345" s="1058"/>
      <c r="H1345" s="134"/>
      <c r="I1345" s="134"/>
    </row>
    <row r="1346" spans="1:9" s="729" customFormat="1">
      <c r="A1346" s="651"/>
      <c r="B1346" s="743" t="s">
        <v>1063</v>
      </c>
      <c r="C1346" s="55"/>
      <c r="D1346" s="67"/>
      <c r="E1346" s="331"/>
      <c r="F1346" s="67"/>
      <c r="G1346" s="1058"/>
      <c r="H1346" s="134"/>
      <c r="I1346" s="134"/>
    </row>
    <row r="1347" spans="1:9" s="729" customFormat="1" ht="42.75" customHeight="1">
      <c r="A1347" s="651"/>
      <c r="B1347" s="743" t="s">
        <v>1064</v>
      </c>
      <c r="C1347" s="55"/>
      <c r="D1347" s="67"/>
      <c r="E1347" s="331"/>
      <c r="F1347" s="67"/>
      <c r="G1347" s="1058"/>
      <c r="H1347" s="134"/>
      <c r="I1347" s="134"/>
    </row>
    <row r="1348" spans="1:9" s="729" customFormat="1" ht="145.19999999999999">
      <c r="A1348" s="651"/>
      <c r="B1348" s="743" t="s">
        <v>3906</v>
      </c>
      <c r="C1348" s="55"/>
      <c r="D1348" s="67"/>
      <c r="E1348" s="331"/>
      <c r="F1348" s="67"/>
      <c r="G1348" s="1058"/>
      <c r="H1348" s="134"/>
      <c r="I1348" s="134"/>
    </row>
    <row r="1349" spans="1:9" s="729" customFormat="1" ht="39.6">
      <c r="A1349" s="651"/>
      <c r="B1349" s="743" t="s">
        <v>1065</v>
      </c>
      <c r="C1349" s="55"/>
      <c r="D1349" s="67"/>
      <c r="E1349" s="331"/>
      <c r="F1349" s="67"/>
      <c r="G1349" s="1058"/>
      <c r="H1349" s="134"/>
      <c r="I1349" s="134"/>
    </row>
    <row r="1350" spans="1:9" s="729" customFormat="1">
      <c r="A1350" s="651"/>
      <c r="B1350" s="130" t="s">
        <v>1168</v>
      </c>
      <c r="C1350" s="55"/>
      <c r="D1350" s="67"/>
      <c r="E1350" s="331"/>
      <c r="F1350" s="67"/>
      <c r="G1350" s="1058"/>
      <c r="H1350" s="134"/>
      <c r="I1350" s="134"/>
    </row>
    <row r="1351" spans="1:9" s="729" customFormat="1" ht="79.2">
      <c r="A1351" s="651"/>
      <c r="B1351" s="743" t="s">
        <v>1869</v>
      </c>
      <c r="C1351" s="55"/>
      <c r="D1351" s="67"/>
      <c r="E1351" s="331"/>
      <c r="F1351" s="67"/>
      <c r="G1351" s="1058"/>
      <c r="H1351" s="134"/>
      <c r="I1351" s="134"/>
    </row>
    <row r="1352" spans="1:9" s="729" customFormat="1">
      <c r="A1352" s="679"/>
      <c r="B1352" s="738" t="s">
        <v>1060</v>
      </c>
      <c r="C1352" s="55"/>
      <c r="D1352" s="67"/>
      <c r="E1352" s="331"/>
      <c r="F1352" s="316"/>
      <c r="G1352" s="1058"/>
      <c r="H1352" s="134"/>
      <c r="I1352" s="134"/>
    </row>
    <row r="1353" spans="1:9" s="729" customFormat="1" ht="105.6">
      <c r="A1353" s="679"/>
      <c r="B1353" s="738" t="s">
        <v>2360</v>
      </c>
      <c r="C1353" s="55"/>
      <c r="D1353" s="67"/>
      <c r="E1353" s="331"/>
      <c r="F1353" s="316"/>
      <c r="G1353" s="1058"/>
      <c r="H1353" s="134"/>
      <c r="I1353" s="134"/>
    </row>
    <row r="1354" spans="1:9" s="729" customFormat="1">
      <c r="A1354" s="679"/>
      <c r="B1354" s="130"/>
      <c r="C1354" s="55"/>
      <c r="D1354" s="67"/>
      <c r="E1354" s="331"/>
      <c r="F1354" s="316"/>
      <c r="G1354" s="1058"/>
      <c r="H1354" s="134"/>
      <c r="I1354" s="134"/>
    </row>
    <row r="1355" spans="1:9" s="635" customFormat="1" ht="26.4">
      <c r="A1355" s="630" t="s">
        <v>546</v>
      </c>
      <c r="B1355" s="112" t="s">
        <v>2390</v>
      </c>
      <c r="C1355" s="632"/>
      <c r="D1355" s="633"/>
      <c r="E1355" s="634"/>
      <c r="F1355" s="633"/>
      <c r="G1355" s="1044"/>
      <c r="H1355" s="1065"/>
      <c r="I1355" s="1065"/>
    </row>
    <row r="1356" spans="1:9" s="635" customFormat="1" ht="171.6">
      <c r="A1356" s="630"/>
      <c r="B1356" s="652" t="s">
        <v>3907</v>
      </c>
      <c r="C1356" s="632"/>
      <c r="D1356" s="633"/>
      <c r="E1356" s="634"/>
      <c r="F1356" s="633"/>
      <c r="G1356" s="1044"/>
      <c r="H1356" s="1065"/>
      <c r="I1356" s="1065"/>
    </row>
    <row r="1357" spans="1:9" s="635" customFormat="1">
      <c r="A1357" s="630"/>
      <c r="B1357" s="1401" t="s">
        <v>4057</v>
      </c>
      <c r="C1357" s="632"/>
      <c r="D1357" s="633"/>
      <c r="E1357" s="634"/>
      <c r="F1357" s="633"/>
      <c r="G1357" s="1044"/>
      <c r="H1357" s="1065"/>
      <c r="I1357" s="1065"/>
    </row>
    <row r="1358" spans="1:9" s="635" customFormat="1">
      <c r="B1358" s="1401" t="s">
        <v>2391</v>
      </c>
      <c r="C1358" s="673"/>
      <c r="D1358" s="633"/>
      <c r="E1358" s="331"/>
      <c r="F1358" s="316"/>
      <c r="G1358" s="1044"/>
      <c r="H1358" s="1065"/>
      <c r="I1358" s="1065"/>
    </row>
    <row r="1359" spans="1:9" s="635" customFormat="1">
      <c r="B1359" s="1400" t="s">
        <v>533</v>
      </c>
      <c r="C1359" s="673" t="s">
        <v>258</v>
      </c>
      <c r="D1359" s="633">
        <v>1</v>
      </c>
      <c r="E1359" s="331"/>
      <c r="F1359" s="316">
        <f>D1359*E1359</f>
        <v>0</v>
      </c>
      <c r="G1359" s="1044"/>
      <c r="H1359" s="1065"/>
      <c r="I1359" s="1065"/>
    </row>
    <row r="1360" spans="1:9" s="729" customFormat="1">
      <c r="A1360" s="679"/>
      <c r="B1360" s="1402"/>
      <c r="C1360" s="55"/>
      <c r="D1360" s="67"/>
      <c r="E1360" s="331"/>
      <c r="F1360" s="316"/>
      <c r="G1360" s="1058"/>
      <c r="H1360" s="134"/>
      <c r="I1360" s="134"/>
    </row>
    <row r="1361" spans="1:9" s="635" customFormat="1" ht="26.4">
      <c r="A1361" s="630" t="s">
        <v>946</v>
      </c>
      <c r="B1361" s="1400" t="s">
        <v>2392</v>
      </c>
      <c r="C1361" s="632"/>
      <c r="D1361" s="633"/>
      <c r="E1361" s="634"/>
      <c r="F1361" s="633"/>
      <c r="G1361" s="1044"/>
      <c r="H1361" s="1065"/>
      <c r="I1361" s="1065"/>
    </row>
    <row r="1362" spans="1:9" s="635" customFormat="1" ht="158.4">
      <c r="A1362" s="630"/>
      <c r="B1362" s="1401" t="s">
        <v>3908</v>
      </c>
      <c r="C1362" s="632"/>
      <c r="D1362" s="633"/>
      <c r="E1362" s="634"/>
      <c r="F1362" s="633"/>
      <c r="G1362" s="1044"/>
      <c r="H1362" s="1065"/>
      <c r="I1362" s="1065"/>
    </row>
    <row r="1363" spans="1:9" s="635" customFormat="1">
      <c r="A1363" s="630"/>
      <c r="B1363" s="1401" t="s">
        <v>4057</v>
      </c>
      <c r="C1363" s="632"/>
      <c r="D1363" s="633"/>
      <c r="E1363" s="634"/>
      <c r="F1363" s="633"/>
      <c r="G1363" s="1044"/>
      <c r="H1363" s="1065"/>
      <c r="I1363" s="1065"/>
    </row>
    <row r="1364" spans="1:9" s="635" customFormat="1">
      <c r="B1364" s="1401" t="s">
        <v>2393</v>
      </c>
      <c r="C1364" s="673"/>
      <c r="D1364" s="633"/>
      <c r="E1364" s="331"/>
      <c r="F1364" s="316"/>
      <c r="G1364" s="1044"/>
      <c r="H1364" s="1065"/>
      <c r="I1364" s="1065"/>
    </row>
    <row r="1365" spans="1:9" s="635" customFormat="1">
      <c r="B1365" s="1400" t="s">
        <v>533</v>
      </c>
      <c r="C1365" s="673" t="s">
        <v>258</v>
      </c>
      <c r="D1365" s="633">
        <v>1</v>
      </c>
      <c r="E1365" s="331"/>
      <c r="F1365" s="316">
        <f>D1365*E1365</f>
        <v>0</v>
      </c>
      <c r="G1365" s="1044"/>
      <c r="H1365" s="1065"/>
      <c r="I1365" s="1065"/>
    </row>
    <row r="1366" spans="1:9" s="729" customFormat="1">
      <c r="A1366" s="679"/>
      <c r="B1366" s="1402"/>
      <c r="C1366" s="55"/>
      <c r="D1366" s="67"/>
      <c r="E1366" s="331"/>
      <c r="F1366" s="316"/>
      <c r="G1366" s="1058"/>
      <c r="H1366" s="134"/>
      <c r="I1366" s="134"/>
    </row>
    <row r="1367" spans="1:9" s="635" customFormat="1" ht="26.4">
      <c r="A1367" s="630" t="s">
        <v>947</v>
      </c>
      <c r="B1367" s="1400" t="s">
        <v>2392</v>
      </c>
      <c r="C1367" s="632"/>
      <c r="D1367" s="633"/>
      <c r="E1367" s="634"/>
      <c r="F1367" s="633"/>
      <c r="G1367" s="1044"/>
      <c r="H1367" s="1065"/>
      <c r="I1367" s="1065"/>
    </row>
    <row r="1368" spans="1:9" s="635" customFormat="1" ht="211.2">
      <c r="A1368" s="630"/>
      <c r="B1368" s="1401" t="s">
        <v>3909</v>
      </c>
      <c r="C1368" s="632"/>
      <c r="D1368" s="633"/>
      <c r="E1368" s="634"/>
      <c r="F1368" s="633"/>
      <c r="G1368" s="1044"/>
      <c r="H1368" s="1065"/>
      <c r="I1368" s="1065"/>
    </row>
    <row r="1369" spans="1:9" s="635" customFormat="1">
      <c r="A1369" s="630"/>
      <c r="B1369" s="1401" t="s">
        <v>4057</v>
      </c>
      <c r="C1369" s="632"/>
      <c r="D1369" s="633"/>
      <c r="E1369" s="634"/>
      <c r="F1369" s="633"/>
      <c r="G1369" s="1044"/>
      <c r="H1369" s="1065"/>
      <c r="I1369" s="1065"/>
    </row>
    <row r="1370" spans="1:9" s="635" customFormat="1">
      <c r="B1370" s="1401" t="s">
        <v>2394</v>
      </c>
      <c r="C1370" s="673"/>
      <c r="D1370" s="633"/>
      <c r="E1370" s="331"/>
      <c r="F1370" s="316"/>
      <c r="G1370" s="1044"/>
      <c r="H1370" s="1065"/>
      <c r="I1370" s="1065"/>
    </row>
    <row r="1371" spans="1:9" s="635" customFormat="1">
      <c r="B1371" s="1400" t="s">
        <v>533</v>
      </c>
      <c r="C1371" s="673" t="s">
        <v>258</v>
      </c>
      <c r="D1371" s="633">
        <v>1</v>
      </c>
      <c r="E1371" s="331"/>
      <c r="F1371" s="316">
        <f>D1371*E1371</f>
        <v>0</v>
      </c>
      <c r="G1371" s="1044"/>
      <c r="H1371" s="1065"/>
      <c r="I1371" s="1065"/>
    </row>
    <row r="1372" spans="1:9" s="729" customFormat="1">
      <c r="A1372" s="679"/>
      <c r="B1372" s="1402"/>
      <c r="C1372" s="55"/>
      <c r="D1372" s="67"/>
      <c r="E1372" s="331"/>
      <c r="F1372" s="316"/>
      <c r="G1372" s="1058"/>
      <c r="H1372" s="134"/>
      <c r="I1372" s="134"/>
    </row>
    <row r="1373" spans="1:9" s="635" customFormat="1" ht="26.4">
      <c r="A1373" s="630" t="s">
        <v>975</v>
      </c>
      <c r="B1373" s="1400" t="s">
        <v>2397</v>
      </c>
      <c r="C1373" s="632"/>
      <c r="D1373" s="633"/>
      <c r="E1373" s="634"/>
      <c r="F1373" s="633"/>
      <c r="G1373" s="1044"/>
      <c r="H1373" s="1065"/>
      <c r="I1373" s="1065"/>
    </row>
    <row r="1374" spans="1:9" s="635" customFormat="1" ht="158.4">
      <c r="A1374" s="630"/>
      <c r="B1374" s="1401" t="s">
        <v>3910</v>
      </c>
      <c r="C1374" s="632"/>
      <c r="D1374" s="633"/>
      <c r="E1374" s="634"/>
      <c r="F1374" s="633"/>
      <c r="G1374" s="1044"/>
      <c r="H1374" s="1065"/>
      <c r="I1374" s="1065"/>
    </row>
    <row r="1375" spans="1:9" s="635" customFormat="1">
      <c r="A1375" s="630"/>
      <c r="B1375" s="1401" t="s">
        <v>4057</v>
      </c>
      <c r="C1375" s="632"/>
      <c r="D1375" s="633"/>
      <c r="E1375" s="634"/>
      <c r="F1375" s="633"/>
      <c r="G1375" s="1044"/>
      <c r="H1375" s="1065"/>
      <c r="I1375" s="1065"/>
    </row>
    <row r="1376" spans="1:9" s="635" customFormat="1">
      <c r="B1376" s="1401" t="s">
        <v>2396</v>
      </c>
      <c r="C1376" s="673"/>
      <c r="D1376" s="633"/>
      <c r="E1376" s="331"/>
      <c r="F1376" s="316"/>
      <c r="G1376" s="1044"/>
      <c r="H1376" s="1065"/>
      <c r="I1376" s="1065"/>
    </row>
    <row r="1377" spans="1:9" s="635" customFormat="1">
      <c r="B1377" s="1400" t="s">
        <v>533</v>
      </c>
      <c r="C1377" s="673" t="s">
        <v>258</v>
      </c>
      <c r="D1377" s="633">
        <v>1</v>
      </c>
      <c r="E1377" s="331"/>
      <c r="F1377" s="316">
        <f>D1377*E1377</f>
        <v>0</v>
      </c>
      <c r="G1377" s="1044"/>
      <c r="H1377" s="1065"/>
      <c r="I1377" s="1065"/>
    </row>
    <row r="1378" spans="1:9" s="729" customFormat="1">
      <c r="A1378" s="679"/>
      <c r="B1378" s="1402"/>
      <c r="C1378" s="55"/>
      <c r="D1378" s="67"/>
      <c r="E1378" s="331"/>
      <c r="F1378" s="316"/>
      <c r="G1378" s="1058"/>
      <c r="H1378" s="134"/>
      <c r="I1378" s="134"/>
    </row>
    <row r="1379" spans="1:9" s="635" customFormat="1">
      <c r="A1379" s="630" t="s">
        <v>2273</v>
      </c>
      <c r="B1379" s="1400" t="s">
        <v>2402</v>
      </c>
      <c r="C1379" s="632"/>
      <c r="D1379" s="633"/>
      <c r="E1379" s="634"/>
      <c r="F1379" s="633"/>
      <c r="G1379" s="1044"/>
      <c r="H1379" s="1065"/>
      <c r="I1379" s="1065"/>
    </row>
    <row r="1380" spans="1:9" s="635" customFormat="1" ht="66">
      <c r="A1380" s="630"/>
      <c r="B1380" s="1401" t="s">
        <v>2400</v>
      </c>
      <c r="C1380" s="632"/>
      <c r="D1380" s="633"/>
      <c r="E1380" s="634"/>
      <c r="F1380" s="633"/>
      <c r="G1380" s="1044"/>
      <c r="H1380" s="1065"/>
      <c r="I1380" s="1065"/>
    </row>
    <row r="1381" spans="1:9" s="635" customFormat="1">
      <c r="A1381" s="630"/>
      <c r="B1381" s="1401" t="s">
        <v>4057</v>
      </c>
      <c r="C1381" s="632"/>
      <c r="D1381" s="633"/>
      <c r="E1381" s="634"/>
      <c r="F1381" s="633"/>
      <c r="G1381" s="1044"/>
      <c r="H1381" s="1065"/>
      <c r="I1381" s="1065"/>
    </row>
    <row r="1382" spans="1:9" s="635" customFormat="1">
      <c r="B1382" s="1401" t="s">
        <v>2399</v>
      </c>
      <c r="C1382" s="673"/>
      <c r="D1382" s="633"/>
      <c r="E1382" s="331"/>
      <c r="F1382" s="316"/>
      <c r="G1382" s="1044"/>
      <c r="H1382" s="1065"/>
      <c r="I1382" s="1065"/>
    </row>
    <row r="1383" spans="1:9" s="635" customFormat="1">
      <c r="B1383" s="1400" t="s">
        <v>533</v>
      </c>
      <c r="C1383" s="673" t="s">
        <v>258</v>
      </c>
      <c r="D1383" s="633">
        <v>1</v>
      </c>
      <c r="E1383" s="331"/>
      <c r="F1383" s="316">
        <f>D1383*E1383</f>
        <v>0</v>
      </c>
      <c r="G1383" s="1044"/>
      <c r="H1383" s="1065"/>
      <c r="I1383" s="1065"/>
    </row>
    <row r="1384" spans="1:9" s="729" customFormat="1">
      <c r="A1384" s="679"/>
      <c r="B1384" s="1402"/>
      <c r="C1384" s="55"/>
      <c r="D1384" s="67"/>
      <c r="E1384" s="331"/>
      <c r="F1384" s="316"/>
      <c r="G1384" s="1058"/>
      <c r="H1384" s="134"/>
      <c r="I1384" s="134"/>
    </row>
    <row r="1385" spans="1:9" s="635" customFormat="1">
      <c r="A1385" s="630" t="s">
        <v>2635</v>
      </c>
      <c r="B1385" s="1400" t="s">
        <v>2403</v>
      </c>
      <c r="C1385" s="632"/>
      <c r="D1385" s="633"/>
      <c r="E1385" s="634"/>
      <c r="F1385" s="633"/>
      <c r="G1385" s="1044"/>
      <c r="H1385" s="1065"/>
      <c r="I1385" s="1065"/>
    </row>
    <row r="1386" spans="1:9" s="635" customFormat="1" ht="66">
      <c r="A1386" s="630"/>
      <c r="B1386" s="1401" t="s">
        <v>2404</v>
      </c>
      <c r="C1386" s="632"/>
      <c r="D1386" s="633"/>
      <c r="E1386" s="634"/>
      <c r="F1386" s="633"/>
      <c r="G1386" s="1044"/>
      <c r="H1386" s="1065"/>
      <c r="I1386" s="1065"/>
    </row>
    <row r="1387" spans="1:9" s="635" customFormat="1">
      <c r="A1387" s="630"/>
      <c r="B1387" s="1401" t="s">
        <v>4057</v>
      </c>
      <c r="C1387" s="632"/>
      <c r="D1387" s="633"/>
      <c r="E1387" s="634"/>
      <c r="F1387" s="633"/>
      <c r="G1387" s="1044"/>
      <c r="H1387" s="1065"/>
      <c r="I1387" s="1065"/>
    </row>
    <row r="1388" spans="1:9" s="635" customFormat="1">
      <c r="B1388" s="1401" t="s">
        <v>2405</v>
      </c>
      <c r="C1388" s="673"/>
      <c r="D1388" s="633"/>
      <c r="E1388" s="331"/>
      <c r="F1388" s="316"/>
      <c r="G1388" s="1044"/>
      <c r="H1388" s="1065"/>
      <c r="I1388" s="1065"/>
    </row>
    <row r="1389" spans="1:9" s="635" customFormat="1">
      <c r="B1389" s="1400" t="s">
        <v>533</v>
      </c>
      <c r="C1389" s="673" t="s">
        <v>258</v>
      </c>
      <c r="D1389" s="633">
        <v>1</v>
      </c>
      <c r="E1389" s="331"/>
      <c r="F1389" s="316">
        <f>D1389*E1389</f>
        <v>0</v>
      </c>
      <c r="G1389" s="1044"/>
      <c r="H1389" s="1065"/>
      <c r="I1389" s="1065"/>
    </row>
    <row r="1390" spans="1:9" s="729" customFormat="1">
      <c r="A1390" s="679"/>
      <c r="B1390" s="1402"/>
      <c r="C1390" s="55"/>
      <c r="D1390" s="67"/>
      <c r="E1390" s="331"/>
      <c r="F1390" s="316"/>
      <c r="G1390" s="1058"/>
      <c r="H1390" s="134"/>
      <c r="I1390" s="134"/>
    </row>
    <row r="1391" spans="1:9" s="635" customFormat="1" ht="26.4">
      <c r="A1391" s="630" t="s">
        <v>2636</v>
      </c>
      <c r="B1391" s="1400" t="s">
        <v>2408</v>
      </c>
      <c r="C1391" s="632"/>
      <c r="D1391" s="633"/>
      <c r="E1391" s="634"/>
      <c r="F1391" s="633"/>
      <c r="G1391" s="1044"/>
      <c r="H1391" s="1065"/>
      <c r="I1391" s="1065"/>
    </row>
    <row r="1392" spans="1:9" s="635" customFormat="1" ht="171.6">
      <c r="A1392" s="630"/>
      <c r="B1392" s="1401" t="s">
        <v>3911</v>
      </c>
      <c r="C1392" s="632"/>
      <c r="D1392" s="633"/>
      <c r="E1392" s="634"/>
      <c r="F1392" s="633"/>
      <c r="G1392" s="1044"/>
      <c r="H1392" s="1065"/>
      <c r="I1392" s="1065"/>
    </row>
    <row r="1393" spans="1:9" s="635" customFormat="1">
      <c r="A1393" s="630"/>
      <c r="B1393" s="1401" t="s">
        <v>4057</v>
      </c>
      <c r="C1393" s="632"/>
      <c r="D1393" s="633"/>
      <c r="E1393" s="634"/>
      <c r="F1393" s="633"/>
      <c r="G1393" s="1044"/>
      <c r="H1393" s="1065"/>
      <c r="I1393" s="1065"/>
    </row>
    <row r="1394" spans="1:9" s="635" customFormat="1">
      <c r="B1394" s="1401" t="s">
        <v>2407</v>
      </c>
      <c r="C1394" s="673"/>
      <c r="D1394" s="633"/>
      <c r="E1394" s="331"/>
      <c r="F1394" s="316"/>
      <c r="G1394" s="1044"/>
      <c r="H1394" s="1065"/>
      <c r="I1394" s="1065"/>
    </row>
    <row r="1395" spans="1:9" s="635" customFormat="1">
      <c r="B1395" s="1400" t="s">
        <v>533</v>
      </c>
      <c r="C1395" s="673" t="s">
        <v>258</v>
      </c>
      <c r="D1395" s="633">
        <v>1</v>
      </c>
      <c r="E1395" s="331"/>
      <c r="F1395" s="316">
        <f>D1395*E1395</f>
        <v>0</v>
      </c>
      <c r="G1395" s="1044"/>
      <c r="H1395" s="1065"/>
      <c r="I1395" s="1065"/>
    </row>
    <row r="1396" spans="1:9" s="729" customFormat="1">
      <c r="A1396" s="679"/>
      <c r="B1396" s="1402"/>
      <c r="C1396" s="55"/>
      <c r="D1396" s="67"/>
      <c r="E1396" s="331"/>
      <c r="F1396" s="316"/>
      <c r="G1396" s="1058"/>
      <c r="H1396" s="134"/>
      <c r="I1396" s="134"/>
    </row>
    <row r="1397" spans="1:9" s="635" customFormat="1">
      <c r="A1397" s="630" t="s">
        <v>2637</v>
      </c>
      <c r="B1397" s="1400" t="s">
        <v>2471</v>
      </c>
      <c r="C1397" s="632"/>
      <c r="D1397" s="633"/>
      <c r="E1397" s="634"/>
      <c r="F1397" s="633"/>
      <c r="G1397" s="1044"/>
      <c r="H1397" s="1065"/>
      <c r="I1397" s="1065"/>
    </row>
    <row r="1398" spans="1:9" s="635" customFormat="1" ht="39.75" customHeight="1">
      <c r="A1398" s="630"/>
      <c r="B1398" s="1401" t="s">
        <v>2411</v>
      </c>
      <c r="C1398" s="632"/>
      <c r="D1398" s="633"/>
      <c r="E1398" s="634"/>
      <c r="F1398" s="633"/>
      <c r="G1398" s="1044"/>
      <c r="H1398" s="1065"/>
      <c r="I1398" s="1065"/>
    </row>
    <row r="1399" spans="1:9" s="635" customFormat="1">
      <c r="A1399" s="630"/>
      <c r="B1399" s="1401" t="s">
        <v>4057</v>
      </c>
      <c r="C1399" s="632"/>
      <c r="D1399" s="633"/>
      <c r="E1399" s="634"/>
      <c r="F1399" s="633"/>
      <c r="G1399" s="1044"/>
      <c r="H1399" s="1065"/>
      <c r="I1399" s="1065"/>
    </row>
    <row r="1400" spans="1:9" s="635" customFormat="1">
      <c r="B1400" s="1401" t="s">
        <v>2410</v>
      </c>
      <c r="C1400" s="673"/>
      <c r="D1400" s="633"/>
      <c r="E1400" s="331"/>
      <c r="F1400" s="316"/>
      <c r="G1400" s="1044"/>
      <c r="H1400" s="1065"/>
      <c r="I1400" s="1065"/>
    </row>
    <row r="1401" spans="1:9" s="635" customFormat="1">
      <c r="B1401" s="1400" t="s">
        <v>533</v>
      </c>
      <c r="C1401" s="673" t="s">
        <v>258</v>
      </c>
      <c r="D1401" s="633">
        <v>2</v>
      </c>
      <c r="E1401" s="331"/>
      <c r="F1401" s="316">
        <f>D1401*E1401</f>
        <v>0</v>
      </c>
      <c r="G1401" s="1044"/>
      <c r="H1401" s="1065"/>
      <c r="I1401" s="1065"/>
    </row>
    <row r="1402" spans="1:9" s="729" customFormat="1">
      <c r="A1402" s="679"/>
      <c r="B1402" s="1402"/>
      <c r="C1402" s="55"/>
      <c r="D1402" s="67"/>
      <c r="E1402" s="331"/>
      <c r="F1402" s="316"/>
      <c r="G1402" s="1058"/>
      <c r="H1402" s="134"/>
      <c r="I1402" s="134"/>
    </row>
    <row r="1403" spans="1:9" s="635" customFormat="1" ht="26.4">
      <c r="A1403" s="630" t="s">
        <v>2638</v>
      </c>
      <c r="B1403" s="1400" t="s">
        <v>2414</v>
      </c>
      <c r="C1403" s="632"/>
      <c r="D1403" s="633"/>
      <c r="E1403" s="634"/>
      <c r="F1403" s="633"/>
      <c r="G1403" s="1044"/>
      <c r="H1403" s="1065"/>
      <c r="I1403" s="1065"/>
    </row>
    <row r="1404" spans="1:9" s="635" customFormat="1" ht="92.4">
      <c r="A1404" s="630"/>
      <c r="B1404" s="1401" t="s">
        <v>2413</v>
      </c>
      <c r="C1404" s="632"/>
      <c r="D1404" s="633"/>
      <c r="E1404" s="634"/>
      <c r="F1404" s="633"/>
      <c r="G1404" s="1044"/>
      <c r="H1404" s="1065"/>
      <c r="I1404" s="1065"/>
    </row>
    <row r="1405" spans="1:9" s="635" customFormat="1">
      <c r="A1405" s="630"/>
      <c r="B1405" s="1401" t="s">
        <v>4057</v>
      </c>
      <c r="C1405" s="632"/>
      <c r="D1405" s="633"/>
      <c r="E1405" s="634"/>
      <c r="F1405" s="633"/>
      <c r="G1405" s="1044"/>
      <c r="H1405" s="1065"/>
      <c r="I1405" s="1065"/>
    </row>
    <row r="1406" spans="1:9" s="635" customFormat="1">
      <c r="B1406" s="1401" t="s">
        <v>2412</v>
      </c>
      <c r="C1406" s="673"/>
      <c r="D1406" s="633"/>
      <c r="E1406" s="331"/>
      <c r="F1406" s="316"/>
      <c r="G1406" s="1044"/>
      <c r="H1406" s="1065"/>
      <c r="I1406" s="1065"/>
    </row>
    <row r="1407" spans="1:9" s="635" customFormat="1">
      <c r="B1407" s="1400" t="s">
        <v>533</v>
      </c>
      <c r="C1407" s="673" t="s">
        <v>258</v>
      </c>
      <c r="D1407" s="633">
        <v>1</v>
      </c>
      <c r="E1407" s="331"/>
      <c r="F1407" s="316">
        <f>D1407*E1407</f>
        <v>0</v>
      </c>
      <c r="G1407" s="1044"/>
      <c r="H1407" s="1065"/>
      <c r="I1407" s="1065"/>
    </row>
    <row r="1408" spans="1:9" s="729" customFormat="1">
      <c r="A1408" s="679"/>
      <c r="B1408" s="1402"/>
      <c r="C1408" s="55"/>
      <c r="D1408" s="67"/>
      <c r="E1408" s="331"/>
      <c r="F1408" s="316"/>
      <c r="G1408" s="1058"/>
      <c r="H1408" s="134"/>
      <c r="I1408" s="134"/>
    </row>
    <row r="1409" spans="1:9" s="635" customFormat="1" ht="26.4">
      <c r="A1409" s="630" t="s">
        <v>2639</v>
      </c>
      <c r="B1409" s="1400" t="s">
        <v>2415</v>
      </c>
      <c r="C1409" s="632"/>
      <c r="D1409" s="633"/>
      <c r="E1409" s="634"/>
      <c r="F1409" s="633"/>
      <c r="G1409" s="1044"/>
      <c r="H1409" s="1065"/>
      <c r="I1409" s="1065"/>
    </row>
    <row r="1410" spans="1:9" s="635" customFormat="1" ht="92.4">
      <c r="A1410" s="630"/>
      <c r="B1410" s="1401" t="s">
        <v>2416</v>
      </c>
      <c r="C1410" s="632"/>
      <c r="D1410" s="633"/>
      <c r="E1410" s="634"/>
      <c r="F1410" s="633"/>
      <c r="G1410" s="1044"/>
      <c r="H1410" s="1065"/>
      <c r="I1410" s="1065"/>
    </row>
    <row r="1411" spans="1:9" s="635" customFormat="1">
      <c r="A1411" s="630"/>
      <c r="B1411" s="1401" t="s">
        <v>4057</v>
      </c>
      <c r="C1411" s="632"/>
      <c r="D1411" s="633"/>
      <c r="E1411" s="634"/>
      <c r="F1411" s="633"/>
      <c r="G1411" s="1044"/>
      <c r="H1411" s="1065"/>
      <c r="I1411" s="1065"/>
    </row>
    <row r="1412" spans="1:9" s="635" customFormat="1">
      <c r="B1412" s="1401" t="s">
        <v>2417</v>
      </c>
      <c r="C1412" s="673"/>
      <c r="D1412" s="633"/>
      <c r="E1412" s="331"/>
      <c r="F1412" s="316"/>
      <c r="G1412" s="1044"/>
      <c r="H1412" s="1065"/>
      <c r="I1412" s="1065"/>
    </row>
    <row r="1413" spans="1:9" s="635" customFormat="1">
      <c r="B1413" s="1400" t="s">
        <v>533</v>
      </c>
      <c r="C1413" s="673" t="s">
        <v>258</v>
      </c>
      <c r="D1413" s="633">
        <v>1</v>
      </c>
      <c r="E1413" s="331"/>
      <c r="F1413" s="316">
        <f>D1413*E1413</f>
        <v>0</v>
      </c>
      <c r="G1413" s="1044"/>
      <c r="H1413" s="1065"/>
      <c r="I1413" s="1065"/>
    </row>
    <row r="1414" spans="1:9" s="729" customFormat="1">
      <c r="A1414" s="679"/>
      <c r="B1414" s="1402"/>
      <c r="C1414" s="55"/>
      <c r="D1414" s="67"/>
      <c r="E1414" s="331"/>
      <c r="F1414" s="316"/>
      <c r="G1414" s="1058"/>
      <c r="H1414" s="134"/>
      <c r="I1414" s="134"/>
    </row>
    <row r="1415" spans="1:9" s="635" customFormat="1">
      <c r="A1415" s="630" t="s">
        <v>2640</v>
      </c>
      <c r="B1415" s="1400" t="s">
        <v>2418</v>
      </c>
      <c r="C1415" s="632"/>
      <c r="D1415" s="633"/>
      <c r="E1415" s="634"/>
      <c r="F1415" s="633"/>
      <c r="G1415" s="1044"/>
      <c r="H1415" s="1065"/>
      <c r="I1415" s="1065"/>
    </row>
    <row r="1416" spans="1:9" s="635" customFormat="1" ht="140.25" customHeight="1">
      <c r="A1416" s="630"/>
      <c r="B1416" s="1401" t="s">
        <v>2419</v>
      </c>
      <c r="C1416" s="632"/>
      <c r="D1416" s="633"/>
      <c r="E1416" s="634"/>
      <c r="F1416" s="633"/>
      <c r="G1416" s="1044"/>
      <c r="H1416" s="1065"/>
      <c r="I1416" s="1065"/>
    </row>
    <row r="1417" spans="1:9" s="635" customFormat="1">
      <c r="B1417" s="1401" t="s">
        <v>2421</v>
      </c>
      <c r="C1417" s="673"/>
      <c r="D1417" s="633"/>
      <c r="E1417" s="331"/>
      <c r="F1417" s="316"/>
      <c r="G1417" s="1044"/>
      <c r="H1417" s="1065"/>
      <c r="I1417" s="1065"/>
    </row>
    <row r="1418" spans="1:9" s="635" customFormat="1">
      <c r="B1418" s="1400" t="s">
        <v>533</v>
      </c>
      <c r="C1418" s="673" t="s">
        <v>258</v>
      </c>
      <c r="D1418" s="633">
        <v>1</v>
      </c>
      <c r="E1418" s="331"/>
      <c r="F1418" s="316">
        <f>D1418*E1418</f>
        <v>0</v>
      </c>
      <c r="G1418" s="1044"/>
      <c r="H1418" s="1065"/>
      <c r="I1418" s="1065"/>
    </row>
    <row r="1419" spans="1:9" s="583" customFormat="1" ht="13.8" thickBot="1">
      <c r="A1419" s="581"/>
      <c r="B1419" s="1403"/>
      <c r="C1419" s="502"/>
      <c r="D1419" s="582"/>
      <c r="E1419" s="1395"/>
      <c r="F1419" s="582"/>
      <c r="G1419" s="1035"/>
      <c r="H1419" s="590"/>
      <c r="I1419" s="590"/>
    </row>
    <row r="1420" spans="1:9" s="552" customFormat="1" ht="13.8" thickBot="1">
      <c r="A1420" s="479"/>
      <c r="B1420" s="1404" t="s">
        <v>2641</v>
      </c>
      <c r="C1420" s="421"/>
      <c r="D1420" s="421"/>
      <c r="E1420" s="1391"/>
      <c r="F1420" s="422">
        <f>SUM(F1355:F1418)</f>
        <v>0</v>
      </c>
      <c r="G1420" s="1038"/>
      <c r="H1420" s="429"/>
      <c r="I1420" s="429"/>
    </row>
    <row r="1421" spans="1:9" s="552" customFormat="1">
      <c r="A1421" s="439"/>
      <c r="B1421" s="436"/>
      <c r="C1421" s="418"/>
      <c r="D1421" s="440"/>
      <c r="E1421" s="336"/>
      <c r="F1421" s="440"/>
      <c r="G1421" s="1038"/>
      <c r="H1421" s="429"/>
      <c r="I1421" s="429"/>
    </row>
    <row r="1422" spans="1:9" s="552" customFormat="1">
      <c r="A1422" s="474" t="s">
        <v>2180</v>
      </c>
      <c r="B1422" s="1405" t="s">
        <v>1167</v>
      </c>
      <c r="C1422" s="439"/>
      <c r="D1422" s="440"/>
      <c r="E1422" s="331"/>
      <c r="F1422" s="440"/>
      <c r="G1422" s="1037"/>
      <c r="H1422" s="429"/>
      <c r="I1422" s="429"/>
    </row>
    <row r="1423" spans="1:9" s="552" customFormat="1">
      <c r="A1423" s="476"/>
      <c r="B1423" s="1397"/>
      <c r="C1423" s="439"/>
      <c r="D1423" s="440"/>
      <c r="E1423" s="331"/>
      <c r="F1423" s="440"/>
      <c r="G1423" s="1038"/>
      <c r="H1423" s="429"/>
      <c r="I1423" s="429"/>
    </row>
    <row r="1424" spans="1:9" s="729" customFormat="1">
      <c r="A1424" s="651"/>
      <c r="B1424" s="1402" t="s">
        <v>560</v>
      </c>
      <c r="C1424" s="55"/>
      <c r="D1424" s="67"/>
      <c r="E1424" s="331"/>
      <c r="F1424" s="67"/>
      <c r="G1424" s="1058"/>
      <c r="H1424" s="134"/>
      <c r="I1424" s="134"/>
    </row>
    <row r="1425" spans="1:9" s="729" customFormat="1">
      <c r="A1425" s="651"/>
      <c r="B1425" s="1402" t="s">
        <v>1168</v>
      </c>
      <c r="C1425" s="55"/>
      <c r="D1425" s="67"/>
      <c r="E1425" s="331"/>
      <c r="F1425" s="67"/>
      <c r="G1425" s="1058"/>
      <c r="H1425" s="134"/>
      <c r="I1425" s="134"/>
    </row>
    <row r="1426" spans="1:9" s="729" customFormat="1" ht="66">
      <c r="A1426" s="651"/>
      <c r="B1426" s="1406" t="s">
        <v>1870</v>
      </c>
      <c r="C1426" s="55"/>
      <c r="D1426" s="67"/>
      <c r="E1426" s="331"/>
      <c r="F1426" s="67"/>
      <c r="G1426" s="1058"/>
      <c r="H1426" s="134"/>
      <c r="I1426" s="134"/>
    </row>
    <row r="1427" spans="1:9" s="729" customFormat="1">
      <c r="A1427" s="679"/>
      <c r="B1427" s="1407" t="s">
        <v>1060</v>
      </c>
      <c r="C1427" s="55"/>
      <c r="D1427" s="67"/>
      <c r="E1427" s="331"/>
      <c r="F1427" s="316"/>
      <c r="G1427" s="1058"/>
      <c r="H1427" s="134"/>
      <c r="I1427" s="134"/>
    </row>
    <row r="1428" spans="1:9" s="729" customFormat="1" ht="105.6">
      <c r="A1428" s="679"/>
      <c r="B1428" s="1407" t="s">
        <v>2360</v>
      </c>
      <c r="C1428" s="55"/>
      <c r="D1428" s="67"/>
      <c r="E1428" s="331"/>
      <c r="F1428" s="316"/>
      <c r="G1428" s="1058"/>
      <c r="H1428" s="134"/>
      <c r="I1428" s="134"/>
    </row>
    <row r="1429" spans="1:9" s="729" customFormat="1">
      <c r="A1429" s="651"/>
      <c r="B1429" s="1402"/>
      <c r="C1429" s="55"/>
      <c r="D1429" s="67"/>
      <c r="E1429" s="331"/>
      <c r="F1429" s="67"/>
      <c r="G1429" s="1061"/>
      <c r="H1429" s="134"/>
      <c r="I1429" s="134"/>
    </row>
    <row r="1430" spans="1:9" s="635" customFormat="1" ht="26.4">
      <c r="A1430" s="630" t="s">
        <v>2181</v>
      </c>
      <c r="B1430" s="1401" t="s">
        <v>2422</v>
      </c>
      <c r="C1430" s="652"/>
      <c r="D1430" s="652"/>
      <c r="E1430" s="340"/>
      <c r="F1430" s="652"/>
      <c r="G1430" s="1044"/>
      <c r="H1430" s="1065"/>
      <c r="I1430" s="1065"/>
    </row>
    <row r="1431" spans="1:9" s="635" customFormat="1" ht="171.6">
      <c r="A1431" s="630"/>
      <c r="B1431" s="1401" t="s">
        <v>3912</v>
      </c>
      <c r="C1431" s="652"/>
      <c r="D1431" s="652"/>
      <c r="E1431" s="340"/>
      <c r="F1431" s="652"/>
      <c r="G1431" s="1044"/>
      <c r="H1431" s="1065"/>
      <c r="I1431" s="1065"/>
    </row>
    <row r="1432" spans="1:9" s="635" customFormat="1">
      <c r="A1432" s="630"/>
      <c r="B1432" s="1401" t="s">
        <v>4058</v>
      </c>
      <c r="C1432" s="632"/>
      <c r="D1432" s="633"/>
      <c r="E1432" s="634"/>
      <c r="F1432" s="633"/>
      <c r="G1432" s="1044"/>
      <c r="H1432" s="1065"/>
      <c r="I1432" s="1065"/>
    </row>
    <row r="1433" spans="1:9" s="635" customFormat="1">
      <c r="B1433" s="1401" t="s">
        <v>2423</v>
      </c>
      <c r="C1433" s="673"/>
      <c r="D1433" s="633"/>
      <c r="E1433" s="331"/>
      <c r="F1433" s="316"/>
      <c r="G1433" s="1044"/>
      <c r="H1433" s="1065"/>
      <c r="I1433" s="1065"/>
    </row>
    <row r="1434" spans="1:9" s="635" customFormat="1">
      <c r="B1434" s="1400" t="s">
        <v>533</v>
      </c>
      <c r="C1434" s="673" t="s">
        <v>258</v>
      </c>
      <c r="D1434" s="633">
        <v>1</v>
      </c>
      <c r="E1434" s="331"/>
      <c r="F1434" s="316">
        <f>D1434*E1434</f>
        <v>0</v>
      </c>
      <c r="G1434" s="1044"/>
      <c r="H1434" s="1065"/>
      <c r="I1434" s="1065"/>
    </row>
    <row r="1435" spans="1:9" s="729" customFormat="1">
      <c r="A1435" s="651"/>
      <c r="B1435" s="1402"/>
      <c r="C1435" s="55"/>
      <c r="D1435" s="67"/>
      <c r="E1435" s="331"/>
      <c r="F1435" s="67"/>
      <c r="G1435" s="1061"/>
      <c r="H1435" s="134"/>
      <c r="I1435" s="134"/>
    </row>
    <row r="1436" spans="1:9" s="635" customFormat="1" ht="26.4">
      <c r="A1436" s="630" t="s">
        <v>2182</v>
      </c>
      <c r="B1436" s="1401" t="s">
        <v>2424</v>
      </c>
      <c r="C1436" s="652"/>
      <c r="D1436" s="652"/>
      <c r="E1436" s="340"/>
      <c r="F1436" s="652"/>
      <c r="G1436" s="1044"/>
      <c r="H1436" s="1065"/>
      <c r="I1436" s="1065"/>
    </row>
    <row r="1437" spans="1:9" s="635" customFormat="1" ht="181.5" customHeight="1">
      <c r="A1437" s="630"/>
      <c r="B1437" s="1401" t="s">
        <v>3913</v>
      </c>
      <c r="C1437" s="652"/>
      <c r="D1437" s="652"/>
      <c r="E1437" s="340"/>
      <c r="F1437" s="652"/>
      <c r="G1437" s="1044"/>
      <c r="H1437" s="1065"/>
      <c r="I1437" s="1065"/>
    </row>
    <row r="1438" spans="1:9" s="635" customFormat="1">
      <c r="A1438" s="630"/>
      <c r="B1438" s="1401" t="s">
        <v>4058</v>
      </c>
      <c r="C1438" s="632"/>
      <c r="D1438" s="633"/>
      <c r="E1438" s="634"/>
      <c r="F1438" s="633"/>
      <c r="G1438" s="1044"/>
      <c r="H1438" s="1065"/>
      <c r="I1438" s="1065"/>
    </row>
    <row r="1439" spans="1:9" s="635" customFormat="1">
      <c r="B1439" s="1401" t="s">
        <v>2425</v>
      </c>
      <c r="C1439" s="673"/>
      <c r="D1439" s="633"/>
      <c r="E1439" s="331"/>
      <c r="F1439" s="316"/>
      <c r="G1439" s="1044"/>
      <c r="H1439" s="1065"/>
      <c r="I1439" s="1065"/>
    </row>
    <row r="1440" spans="1:9" s="635" customFormat="1">
      <c r="B1440" s="1400" t="s">
        <v>533</v>
      </c>
      <c r="C1440" s="673" t="s">
        <v>258</v>
      </c>
      <c r="D1440" s="633">
        <v>1</v>
      </c>
      <c r="E1440" s="331"/>
      <c r="F1440" s="316">
        <f>D1440*E1440</f>
        <v>0</v>
      </c>
      <c r="G1440" s="1044"/>
      <c r="H1440" s="1065"/>
      <c r="I1440" s="1065"/>
    </row>
    <row r="1441" spans="1:9" s="729" customFormat="1">
      <c r="A1441" s="651"/>
      <c r="B1441" s="1402"/>
      <c r="C1441" s="55"/>
      <c r="D1441" s="67"/>
      <c r="E1441" s="331"/>
      <c r="F1441" s="67"/>
      <c r="G1441" s="1061"/>
      <c r="H1441" s="134"/>
      <c r="I1441" s="134"/>
    </row>
    <row r="1442" spans="1:9" s="635" customFormat="1" ht="26.4">
      <c r="A1442" s="630" t="s">
        <v>2183</v>
      </c>
      <c r="B1442" s="1401" t="s">
        <v>2428</v>
      </c>
      <c r="C1442" s="652"/>
      <c r="D1442" s="652"/>
      <c r="E1442" s="340"/>
      <c r="F1442" s="652"/>
      <c r="G1442" s="1044"/>
      <c r="H1442" s="1065"/>
      <c r="I1442" s="1065"/>
    </row>
    <row r="1443" spans="1:9" s="635" customFormat="1" ht="39.6">
      <c r="A1443" s="630"/>
      <c r="B1443" s="1401" t="s">
        <v>2429</v>
      </c>
      <c r="C1443" s="652"/>
      <c r="D1443" s="652"/>
      <c r="E1443" s="340"/>
      <c r="F1443" s="652"/>
      <c r="G1443" s="1044"/>
      <c r="H1443" s="1065"/>
      <c r="I1443" s="1065"/>
    </row>
    <row r="1444" spans="1:9" s="635" customFormat="1" ht="52.8">
      <c r="A1444" s="630"/>
      <c r="B1444" s="1401" t="s">
        <v>2430</v>
      </c>
      <c r="C1444" s="652"/>
      <c r="D1444" s="652"/>
      <c r="E1444" s="340"/>
      <c r="F1444" s="652"/>
      <c r="G1444" s="1044"/>
      <c r="H1444" s="1065"/>
      <c r="I1444" s="1065"/>
    </row>
    <row r="1445" spans="1:9" s="635" customFormat="1" ht="52.8">
      <c r="A1445" s="630"/>
      <c r="B1445" s="1401" t="s">
        <v>2431</v>
      </c>
      <c r="C1445" s="652"/>
      <c r="D1445" s="652"/>
      <c r="E1445" s="340"/>
      <c r="F1445" s="652"/>
      <c r="G1445" s="1044"/>
      <c r="H1445" s="1065"/>
      <c r="I1445" s="1065"/>
    </row>
    <row r="1446" spans="1:9" s="635" customFormat="1" ht="79.2">
      <c r="A1446" s="630"/>
      <c r="B1446" s="1401" t="s">
        <v>2432</v>
      </c>
      <c r="C1446" s="652"/>
      <c r="D1446" s="652"/>
      <c r="E1446" s="340"/>
      <c r="F1446" s="652"/>
      <c r="G1446" s="1044"/>
      <c r="H1446" s="1065"/>
      <c r="I1446" s="1065"/>
    </row>
    <row r="1447" spans="1:9" s="635" customFormat="1">
      <c r="B1447" s="1401" t="s">
        <v>2427</v>
      </c>
      <c r="C1447" s="673"/>
      <c r="D1447" s="633"/>
      <c r="E1447" s="331"/>
      <c r="F1447" s="316"/>
      <c r="G1447" s="1044"/>
      <c r="H1447" s="1065"/>
      <c r="I1447" s="1065"/>
    </row>
    <row r="1448" spans="1:9" s="635" customFormat="1">
      <c r="B1448" s="1400" t="s">
        <v>533</v>
      </c>
      <c r="C1448" s="673" t="s">
        <v>258</v>
      </c>
      <c r="D1448" s="633">
        <v>1</v>
      </c>
      <c r="E1448" s="331"/>
      <c r="F1448" s="316">
        <f>D1448*E1448</f>
        <v>0</v>
      </c>
      <c r="G1448" s="1044"/>
      <c r="H1448" s="1065"/>
      <c r="I1448" s="1065"/>
    </row>
    <row r="1449" spans="1:9" s="729" customFormat="1">
      <c r="A1449" s="651"/>
      <c r="B1449" s="1402"/>
      <c r="C1449" s="55"/>
      <c r="D1449" s="67"/>
      <c r="E1449" s="331"/>
      <c r="F1449" s="67"/>
      <c r="G1449" s="1061"/>
      <c r="H1449" s="134"/>
      <c r="I1449" s="134"/>
    </row>
    <row r="1450" spans="1:9" s="635" customFormat="1" ht="26.4">
      <c r="A1450" s="630" t="s">
        <v>2395</v>
      </c>
      <c r="B1450" s="1401" t="s">
        <v>2434</v>
      </c>
      <c r="C1450" s="652"/>
      <c r="D1450" s="652"/>
      <c r="E1450" s="340"/>
      <c r="F1450" s="652"/>
      <c r="G1450" s="1044"/>
      <c r="H1450" s="1065"/>
      <c r="I1450" s="1065"/>
    </row>
    <row r="1451" spans="1:9" s="635" customFormat="1" ht="66">
      <c r="A1451" s="630"/>
      <c r="B1451" s="1401" t="s">
        <v>2435</v>
      </c>
      <c r="C1451" s="652"/>
      <c r="D1451" s="652"/>
      <c r="E1451" s="340"/>
      <c r="F1451" s="652"/>
      <c r="G1451" s="1044"/>
      <c r="H1451" s="1065"/>
      <c r="I1451" s="1065"/>
    </row>
    <row r="1452" spans="1:9" s="635" customFormat="1" ht="26.4">
      <c r="A1452" s="630"/>
      <c r="B1452" s="1401" t="s">
        <v>2436</v>
      </c>
      <c r="C1452" s="652"/>
      <c r="D1452" s="652"/>
      <c r="E1452" s="340"/>
      <c r="F1452" s="652"/>
      <c r="G1452" s="1044"/>
      <c r="H1452" s="1065"/>
      <c r="I1452" s="1065"/>
    </row>
    <row r="1453" spans="1:9" s="635" customFormat="1" ht="52.8">
      <c r="A1453" s="630"/>
      <c r="B1453" s="1401" t="s">
        <v>2431</v>
      </c>
      <c r="C1453" s="652"/>
      <c r="D1453" s="652"/>
      <c r="E1453" s="340"/>
      <c r="F1453" s="652"/>
      <c r="G1453" s="1044"/>
      <c r="H1453" s="1065"/>
      <c r="I1453" s="1065"/>
    </row>
    <row r="1454" spans="1:9" s="635" customFormat="1" ht="79.2">
      <c r="A1454" s="630"/>
      <c r="B1454" s="1401" t="s">
        <v>2432</v>
      </c>
      <c r="C1454" s="652"/>
      <c r="D1454" s="652"/>
      <c r="E1454" s="340"/>
      <c r="F1454" s="652"/>
      <c r="G1454" s="1044"/>
      <c r="H1454" s="1065"/>
      <c r="I1454" s="1065"/>
    </row>
    <row r="1455" spans="1:9" s="635" customFormat="1">
      <c r="B1455" s="1401" t="s">
        <v>2420</v>
      </c>
      <c r="C1455" s="673"/>
      <c r="D1455" s="633"/>
      <c r="E1455" s="331"/>
      <c r="F1455" s="316"/>
      <c r="G1455" s="1044"/>
      <c r="H1455" s="1065"/>
      <c r="I1455" s="1065"/>
    </row>
    <row r="1456" spans="1:9" s="635" customFormat="1">
      <c r="B1456" s="1400" t="s">
        <v>533</v>
      </c>
      <c r="C1456" s="673" t="s">
        <v>258</v>
      </c>
      <c r="D1456" s="633">
        <v>1</v>
      </c>
      <c r="E1456" s="331"/>
      <c r="F1456" s="316">
        <f>D1456*E1456</f>
        <v>0</v>
      </c>
      <c r="G1456" s="1044"/>
      <c r="H1456" s="1065"/>
      <c r="I1456" s="1065"/>
    </row>
    <row r="1457" spans="1:9" s="729" customFormat="1">
      <c r="A1457" s="651"/>
      <c r="B1457" s="1402"/>
      <c r="C1457" s="55"/>
      <c r="D1457" s="67"/>
      <c r="E1457" s="331"/>
      <c r="F1457" s="67"/>
      <c r="G1457" s="1061"/>
      <c r="H1457" s="134"/>
      <c r="I1457" s="134"/>
    </row>
    <row r="1458" spans="1:9" s="635" customFormat="1" ht="26.4">
      <c r="A1458" s="630" t="s">
        <v>2398</v>
      </c>
      <c r="B1458" s="1401" t="s">
        <v>2439</v>
      </c>
      <c r="C1458" s="652"/>
      <c r="D1458" s="652"/>
      <c r="E1458" s="340"/>
      <c r="F1458" s="652"/>
      <c r="G1458" s="1044"/>
      <c r="H1458" s="1065"/>
      <c r="I1458" s="1065"/>
    </row>
    <row r="1459" spans="1:9" s="635" customFormat="1" ht="102.75" customHeight="1">
      <c r="A1459" s="630"/>
      <c r="B1459" s="1401" t="s">
        <v>2440</v>
      </c>
      <c r="C1459" s="652"/>
      <c r="D1459" s="652"/>
      <c r="E1459" s="340"/>
      <c r="F1459" s="652"/>
      <c r="G1459" s="1044"/>
      <c r="H1459" s="1065"/>
      <c r="I1459" s="1065"/>
    </row>
    <row r="1460" spans="1:9" s="635" customFormat="1">
      <c r="A1460" s="630"/>
      <c r="B1460" s="1401" t="s">
        <v>4058</v>
      </c>
      <c r="C1460" s="632"/>
      <c r="D1460" s="633"/>
      <c r="E1460" s="634"/>
      <c r="F1460" s="633"/>
      <c r="G1460" s="1044"/>
      <c r="H1460" s="1065"/>
      <c r="I1460" s="1065"/>
    </row>
    <row r="1461" spans="1:9" s="635" customFormat="1">
      <c r="B1461" s="1401" t="s">
        <v>2438</v>
      </c>
      <c r="C1461" s="673"/>
      <c r="D1461" s="633"/>
      <c r="E1461" s="331"/>
      <c r="F1461" s="316"/>
      <c r="G1461" s="1044"/>
      <c r="H1461" s="1065"/>
      <c r="I1461" s="1065"/>
    </row>
    <row r="1462" spans="1:9" s="635" customFormat="1">
      <c r="B1462" s="1400" t="s">
        <v>533</v>
      </c>
      <c r="C1462" s="673" t="s">
        <v>258</v>
      </c>
      <c r="D1462" s="633">
        <v>1</v>
      </c>
      <c r="E1462" s="331"/>
      <c r="F1462" s="316">
        <f>D1462*E1462</f>
        <v>0</v>
      </c>
      <c r="G1462" s="1044"/>
      <c r="H1462" s="1065"/>
      <c r="I1462" s="1065"/>
    </row>
    <row r="1463" spans="1:9" s="729" customFormat="1">
      <c r="A1463" s="651"/>
      <c r="B1463" s="1402"/>
      <c r="C1463" s="55"/>
      <c r="D1463" s="67"/>
      <c r="E1463" s="331"/>
      <c r="F1463" s="67"/>
      <c r="G1463" s="1061"/>
      <c r="H1463" s="134"/>
      <c r="I1463" s="134"/>
    </row>
    <row r="1464" spans="1:9" s="635" customFormat="1" ht="26.4">
      <c r="A1464" s="630" t="s">
        <v>2401</v>
      </c>
      <c r="B1464" s="1401" t="s">
        <v>2443</v>
      </c>
      <c r="C1464" s="652"/>
      <c r="D1464" s="652"/>
      <c r="E1464" s="340"/>
      <c r="F1464" s="652"/>
      <c r="G1464" s="1044"/>
      <c r="H1464" s="1065"/>
      <c r="I1464" s="1065"/>
    </row>
    <row r="1465" spans="1:9" s="635" customFormat="1" ht="39.6">
      <c r="A1465" s="630"/>
      <c r="B1465" s="1401" t="s">
        <v>2444</v>
      </c>
      <c r="C1465" s="652"/>
      <c r="D1465" s="652"/>
      <c r="E1465" s="340"/>
      <c r="F1465" s="652"/>
      <c r="G1465" s="1044"/>
      <c r="H1465" s="1065"/>
      <c r="I1465" s="1065"/>
    </row>
    <row r="1466" spans="1:9" s="635" customFormat="1" ht="52.8">
      <c r="A1466" s="630"/>
      <c r="B1466" s="1401" t="s">
        <v>2445</v>
      </c>
      <c r="C1466" s="652"/>
      <c r="D1466" s="652"/>
      <c r="E1466" s="340"/>
      <c r="F1466" s="652"/>
      <c r="G1466" s="1044"/>
      <c r="H1466" s="1065"/>
      <c r="I1466" s="1065"/>
    </row>
    <row r="1467" spans="1:9" s="635" customFormat="1">
      <c r="A1467" s="630"/>
      <c r="B1467" s="1401" t="s">
        <v>2446</v>
      </c>
      <c r="C1467" s="652"/>
      <c r="D1467" s="652"/>
      <c r="E1467" s="340"/>
      <c r="F1467" s="652"/>
      <c r="G1467" s="1044"/>
      <c r="H1467" s="1065"/>
      <c r="I1467" s="1065"/>
    </row>
    <row r="1468" spans="1:9" s="635" customFormat="1" ht="79.2">
      <c r="A1468" s="630"/>
      <c r="B1468" s="1401" t="s">
        <v>3914</v>
      </c>
      <c r="C1468" s="652"/>
      <c r="D1468" s="652"/>
      <c r="E1468" s="340"/>
      <c r="F1468" s="652"/>
      <c r="G1468" s="1044"/>
      <c r="H1468" s="1065"/>
      <c r="I1468" s="1065"/>
    </row>
    <row r="1469" spans="1:9" s="635" customFormat="1">
      <c r="A1469" s="630"/>
      <c r="B1469" s="1401" t="s">
        <v>4058</v>
      </c>
      <c r="C1469" s="632"/>
      <c r="D1469" s="633"/>
      <c r="E1469" s="634"/>
      <c r="F1469" s="633"/>
      <c r="G1469" s="1044"/>
      <c r="H1469" s="1065"/>
      <c r="I1469" s="1065"/>
    </row>
    <row r="1470" spans="1:9" s="635" customFormat="1">
      <c r="B1470" s="1401" t="s">
        <v>2442</v>
      </c>
      <c r="C1470" s="673"/>
      <c r="D1470" s="633"/>
      <c r="E1470" s="331"/>
      <c r="F1470" s="316"/>
      <c r="G1470" s="1044"/>
      <c r="H1470" s="1065"/>
      <c r="I1470" s="1065"/>
    </row>
    <row r="1471" spans="1:9" s="635" customFormat="1">
      <c r="B1471" s="1400" t="s">
        <v>533</v>
      </c>
      <c r="C1471" s="673" t="s">
        <v>258</v>
      </c>
      <c r="D1471" s="633">
        <v>2</v>
      </c>
      <c r="E1471" s="331"/>
      <c r="F1471" s="316">
        <f>D1471*E1471</f>
        <v>0</v>
      </c>
      <c r="G1471" s="1044"/>
      <c r="H1471" s="1065"/>
      <c r="I1471" s="1065"/>
    </row>
    <row r="1472" spans="1:9" s="729" customFormat="1">
      <c r="A1472" s="651"/>
      <c r="B1472" s="1402"/>
      <c r="C1472" s="55"/>
      <c r="D1472" s="67"/>
      <c r="E1472" s="331"/>
      <c r="F1472" s="67"/>
      <c r="G1472" s="1061"/>
      <c r="H1472" s="134"/>
      <c r="I1472" s="134"/>
    </row>
    <row r="1473" spans="1:9" s="635" customFormat="1" ht="26.25" customHeight="1">
      <c r="A1473" s="630" t="s">
        <v>2406</v>
      </c>
      <c r="B1473" s="1401" t="s">
        <v>2449</v>
      </c>
      <c r="C1473" s="652"/>
      <c r="D1473" s="652"/>
      <c r="E1473" s="340"/>
      <c r="F1473" s="652"/>
      <c r="G1473" s="1044"/>
      <c r="H1473" s="1065"/>
      <c r="I1473" s="1065"/>
    </row>
    <row r="1474" spans="1:9" s="635" customFormat="1" ht="26.4">
      <c r="A1474" s="630"/>
      <c r="B1474" s="1401" t="s">
        <v>2450</v>
      </c>
      <c r="C1474" s="652"/>
      <c r="D1474" s="652"/>
      <c r="E1474" s="340"/>
      <c r="F1474" s="652"/>
      <c r="G1474" s="1044"/>
      <c r="H1474" s="1065"/>
      <c r="I1474" s="1065"/>
    </row>
    <row r="1475" spans="1:9" s="635" customFormat="1" ht="52.8">
      <c r="A1475" s="630"/>
      <c r="B1475" s="1401" t="s">
        <v>2451</v>
      </c>
      <c r="C1475" s="652"/>
      <c r="D1475" s="652"/>
      <c r="E1475" s="340"/>
      <c r="F1475" s="652"/>
      <c r="G1475" s="1044"/>
      <c r="H1475" s="1065"/>
      <c r="I1475" s="1065"/>
    </row>
    <row r="1476" spans="1:9" s="635" customFormat="1">
      <c r="A1476" s="630"/>
      <c r="B1476" s="1401" t="s">
        <v>2446</v>
      </c>
      <c r="C1476" s="652"/>
      <c r="D1476" s="652"/>
      <c r="E1476" s="340"/>
      <c r="F1476" s="652"/>
      <c r="G1476" s="1044"/>
      <c r="H1476" s="1065"/>
      <c r="I1476" s="1065"/>
    </row>
    <row r="1477" spans="1:9" s="635" customFormat="1">
      <c r="A1477" s="630"/>
      <c r="B1477" s="1401" t="s">
        <v>4058</v>
      </c>
      <c r="C1477" s="632"/>
      <c r="D1477" s="633"/>
      <c r="E1477" s="634"/>
      <c r="F1477" s="633"/>
      <c r="G1477" s="1044"/>
      <c r="H1477" s="1065"/>
      <c r="I1477" s="1065"/>
    </row>
    <row r="1478" spans="1:9" s="635" customFormat="1">
      <c r="B1478" s="1401" t="s">
        <v>2448</v>
      </c>
      <c r="C1478" s="673"/>
      <c r="D1478" s="633"/>
      <c r="E1478" s="331"/>
      <c r="F1478" s="316"/>
      <c r="G1478" s="1044"/>
      <c r="H1478" s="1065"/>
      <c r="I1478" s="1065"/>
    </row>
    <row r="1479" spans="1:9" s="635" customFormat="1">
      <c r="B1479" s="1400" t="s">
        <v>533</v>
      </c>
      <c r="C1479" s="673" t="s">
        <v>258</v>
      </c>
      <c r="D1479" s="633">
        <v>2</v>
      </c>
      <c r="E1479" s="331"/>
      <c r="F1479" s="316">
        <f>D1479*E1479</f>
        <v>0</v>
      </c>
      <c r="G1479" s="1044"/>
      <c r="H1479" s="1065"/>
      <c r="I1479" s="1065"/>
    </row>
    <row r="1480" spans="1:9" s="729" customFormat="1">
      <c r="A1480" s="651"/>
      <c r="B1480" s="1402"/>
      <c r="C1480" s="55"/>
      <c r="D1480" s="67"/>
      <c r="E1480" s="331"/>
      <c r="F1480" s="67"/>
      <c r="G1480" s="1061"/>
      <c r="H1480" s="134"/>
      <c r="I1480" s="134"/>
    </row>
    <row r="1481" spans="1:9" s="635" customFormat="1" ht="26.25" customHeight="1">
      <c r="A1481" s="630" t="s">
        <v>2409</v>
      </c>
      <c r="B1481" s="1401" t="s">
        <v>2453</v>
      </c>
      <c r="C1481" s="652"/>
      <c r="D1481" s="652"/>
      <c r="E1481" s="340"/>
      <c r="F1481" s="652"/>
      <c r="G1481" s="1044"/>
      <c r="H1481" s="1065"/>
      <c r="I1481" s="1065"/>
    </row>
    <row r="1482" spans="1:9" s="635" customFormat="1" ht="118.8">
      <c r="A1482" s="630"/>
      <c r="B1482" s="1401" t="s">
        <v>2454</v>
      </c>
      <c r="C1482" s="652"/>
      <c r="D1482" s="652"/>
      <c r="E1482" s="340"/>
      <c r="F1482" s="652"/>
      <c r="G1482" s="1044"/>
      <c r="H1482" s="1065"/>
      <c r="I1482" s="1065"/>
    </row>
    <row r="1483" spans="1:9" s="635" customFormat="1">
      <c r="A1483" s="630"/>
      <c r="B1483" s="1401" t="s">
        <v>4058</v>
      </c>
      <c r="C1483" s="632"/>
      <c r="D1483" s="633"/>
      <c r="E1483" s="634"/>
      <c r="F1483" s="633"/>
      <c r="G1483" s="1044"/>
      <c r="H1483" s="1065"/>
      <c r="I1483" s="1065"/>
    </row>
    <row r="1484" spans="1:9" s="635" customFormat="1">
      <c r="B1484" s="1401" t="s">
        <v>2455</v>
      </c>
      <c r="C1484" s="673"/>
      <c r="D1484" s="633"/>
      <c r="E1484" s="331"/>
      <c r="F1484" s="316"/>
      <c r="G1484" s="1044"/>
      <c r="H1484" s="1065"/>
      <c r="I1484" s="1065"/>
    </row>
    <row r="1485" spans="1:9" s="635" customFormat="1">
      <c r="B1485" s="1400" t="s">
        <v>533</v>
      </c>
      <c r="C1485" s="673" t="s">
        <v>258</v>
      </c>
      <c r="D1485" s="633">
        <v>2</v>
      </c>
      <c r="E1485" s="331"/>
      <c r="F1485" s="316">
        <f>D1485*E1485</f>
        <v>0</v>
      </c>
      <c r="G1485" s="1044"/>
      <c r="H1485" s="1065"/>
      <c r="I1485" s="1065"/>
    </row>
    <row r="1486" spans="1:9" s="494" customFormat="1" ht="13.8" thickBot="1">
      <c r="A1486" s="495"/>
      <c r="B1486" s="492"/>
      <c r="C1486" s="493"/>
      <c r="D1486" s="587"/>
      <c r="E1486" s="588"/>
      <c r="F1486" s="493"/>
      <c r="G1486" s="1038"/>
      <c r="H1486" s="666"/>
      <c r="I1486" s="666"/>
    </row>
    <row r="1487" spans="1:9" s="552" customFormat="1" ht="27" thickBot="1">
      <c r="A1487" s="479"/>
      <c r="B1487" s="1404" t="s">
        <v>2642</v>
      </c>
      <c r="C1487" s="421"/>
      <c r="D1487" s="421"/>
      <c r="E1487" s="1391"/>
      <c r="F1487" s="422">
        <f>SUM(F1430:F1485)</f>
        <v>0</v>
      </c>
      <c r="G1487" s="1038"/>
      <c r="H1487" s="429"/>
      <c r="I1487" s="429"/>
    </row>
    <row r="1488" spans="1:9" s="552" customFormat="1">
      <c r="A1488" s="479"/>
      <c r="B1488" s="1404"/>
      <c r="C1488" s="414"/>
      <c r="D1488" s="414"/>
      <c r="E1488" s="330"/>
      <c r="F1488" s="440"/>
      <c r="G1488" s="1038"/>
      <c r="H1488" s="429"/>
      <c r="I1488" s="429"/>
    </row>
    <row r="1489" spans="1:9" s="552" customFormat="1">
      <c r="A1489" s="474" t="s">
        <v>548</v>
      </c>
      <c r="B1489" s="1405" t="s">
        <v>1066</v>
      </c>
      <c r="C1489" s="439"/>
      <c r="D1489" s="440"/>
      <c r="E1489" s="331"/>
      <c r="F1489" s="440"/>
      <c r="G1489" s="1037"/>
      <c r="H1489" s="429"/>
      <c r="I1489" s="429"/>
    </row>
    <row r="1490" spans="1:9" s="552" customFormat="1">
      <c r="A1490" s="437"/>
      <c r="B1490" s="1397"/>
      <c r="C1490" s="439"/>
      <c r="D1490" s="440"/>
      <c r="E1490" s="331"/>
      <c r="F1490" s="415"/>
      <c r="G1490" s="1038"/>
      <c r="H1490" s="429"/>
      <c r="I1490" s="429"/>
    </row>
    <row r="1491" spans="1:9" s="729" customFormat="1">
      <c r="A1491" s="651"/>
      <c r="B1491" s="1402" t="s">
        <v>560</v>
      </c>
      <c r="C1491" s="55"/>
      <c r="D1491" s="67"/>
      <c r="E1491" s="331"/>
      <c r="F1491" s="67"/>
      <c r="G1491" s="1058"/>
      <c r="H1491" s="134"/>
      <c r="I1491" s="134"/>
    </row>
    <row r="1492" spans="1:9" s="729" customFormat="1">
      <c r="A1492" s="651"/>
      <c r="B1492" s="1402" t="s">
        <v>1168</v>
      </c>
      <c r="C1492" s="55"/>
      <c r="D1492" s="67"/>
      <c r="E1492" s="331"/>
      <c r="F1492" s="67"/>
      <c r="G1492" s="1058"/>
      <c r="H1492" s="134"/>
      <c r="I1492" s="134"/>
    </row>
    <row r="1493" spans="1:9" s="729" customFormat="1" ht="26.4">
      <c r="A1493" s="651"/>
      <c r="B1493" s="1407" t="s">
        <v>1067</v>
      </c>
      <c r="C1493" s="55"/>
      <c r="D1493" s="67"/>
      <c r="E1493" s="331"/>
      <c r="F1493" s="67"/>
      <c r="G1493" s="1058"/>
      <c r="H1493" s="134"/>
      <c r="I1493" s="134"/>
    </row>
    <row r="1494" spans="1:9" s="635" customFormat="1" ht="26.4">
      <c r="A1494" s="630"/>
      <c r="B1494" s="1408" t="s">
        <v>1164</v>
      </c>
      <c r="C1494" s="632"/>
      <c r="D1494" s="633"/>
      <c r="E1494" s="634"/>
      <c r="F1494" s="633"/>
      <c r="G1494" s="1044"/>
      <c r="H1494" s="1065"/>
      <c r="I1494" s="1065"/>
    </row>
    <row r="1495" spans="1:9" s="635" customFormat="1" ht="79.2">
      <c r="B1495" s="1408" t="s">
        <v>1871</v>
      </c>
      <c r="C1495" s="673"/>
      <c r="D1495" s="633"/>
      <c r="E1495" s="331"/>
      <c r="F1495" s="316"/>
      <c r="G1495" s="1044"/>
      <c r="H1495" s="1065"/>
      <c r="I1495" s="1065"/>
    </row>
    <row r="1496" spans="1:9" s="635" customFormat="1" ht="27" customHeight="1">
      <c r="B1496" s="1408" t="s">
        <v>2456</v>
      </c>
      <c r="C1496" s="673"/>
      <c r="D1496" s="633"/>
      <c r="E1496" s="331"/>
      <c r="F1496" s="316"/>
      <c r="G1496" s="1044"/>
      <c r="H1496" s="1065"/>
      <c r="I1496" s="1065"/>
    </row>
    <row r="1497" spans="1:9" s="729" customFormat="1" ht="79.2">
      <c r="A1497" s="651"/>
      <c r="B1497" s="1407" t="s">
        <v>1872</v>
      </c>
      <c r="C1497" s="55"/>
      <c r="D1497" s="67"/>
      <c r="E1497" s="331"/>
      <c r="F1497" s="67"/>
      <c r="G1497" s="1058"/>
      <c r="H1497" s="134"/>
      <c r="I1497" s="134"/>
    </row>
    <row r="1498" spans="1:9" s="729" customFormat="1">
      <c r="A1498" s="651"/>
      <c r="B1498" s="1407"/>
      <c r="C1498" s="55"/>
      <c r="D1498" s="67"/>
      <c r="E1498" s="331"/>
      <c r="F1498" s="67"/>
      <c r="G1498" s="1058"/>
      <c r="H1498" s="134"/>
      <c r="I1498" s="134"/>
    </row>
    <row r="1499" spans="1:9" s="729" customFormat="1" ht="26.4">
      <c r="A1499" s="651"/>
      <c r="B1499" s="1407" t="s">
        <v>4073</v>
      </c>
      <c r="C1499" s="55"/>
      <c r="D1499" s="67"/>
      <c r="E1499" s="331"/>
      <c r="F1499" s="67"/>
      <c r="G1499" s="1360"/>
      <c r="H1499" s="134"/>
      <c r="I1499" s="134"/>
    </row>
    <row r="1500" spans="1:9" s="729" customFormat="1">
      <c r="A1500" s="679"/>
      <c r="B1500" s="1407"/>
      <c r="C1500" s="55"/>
      <c r="D1500" s="67"/>
      <c r="E1500" s="331"/>
      <c r="F1500" s="316"/>
      <c r="G1500" s="1058"/>
      <c r="H1500" s="134"/>
      <c r="I1500" s="134"/>
    </row>
    <row r="1501" spans="1:9" s="729" customFormat="1" ht="105.6">
      <c r="A1501" s="679"/>
      <c r="B1501" s="1407" t="s">
        <v>2360</v>
      </c>
      <c r="C1501" s="55"/>
      <c r="D1501" s="67"/>
      <c r="E1501" s="331"/>
      <c r="F1501" s="316"/>
      <c r="G1501" s="1058"/>
      <c r="H1501" s="134"/>
      <c r="I1501" s="134"/>
    </row>
    <row r="1502" spans="1:9" s="729" customFormat="1">
      <c r="A1502" s="679"/>
      <c r="B1502" s="1402"/>
      <c r="C1502" s="55"/>
      <c r="D1502" s="67"/>
      <c r="E1502" s="331"/>
      <c r="F1502" s="316"/>
      <c r="G1502" s="1058"/>
      <c r="H1502" s="134"/>
      <c r="I1502" s="134"/>
    </row>
    <row r="1503" spans="1:9" s="635" customFormat="1" ht="26.4">
      <c r="A1503" s="630" t="s">
        <v>549</v>
      </c>
      <c r="B1503" s="1409" t="s">
        <v>4059</v>
      </c>
      <c r="C1503" s="632"/>
      <c r="D1503" s="633"/>
      <c r="E1503" s="634"/>
      <c r="F1503" s="633"/>
      <c r="G1503" s="1044"/>
      <c r="H1503" s="1065"/>
      <c r="I1503" s="1065"/>
    </row>
    <row r="1504" spans="1:9" s="635" customFormat="1" ht="264">
      <c r="A1504" s="630"/>
      <c r="B1504" s="1409" t="s">
        <v>3915</v>
      </c>
      <c r="C1504" s="632"/>
      <c r="D1504" s="633"/>
      <c r="E1504" s="634"/>
      <c r="F1504" s="633"/>
      <c r="G1504" s="1044"/>
      <c r="H1504" s="1065"/>
      <c r="I1504" s="1065"/>
    </row>
    <row r="1505" spans="1:9" s="635" customFormat="1">
      <c r="A1505" s="630"/>
      <c r="B1505" s="1401" t="s">
        <v>4058</v>
      </c>
      <c r="C1505" s="632"/>
      <c r="D1505" s="633"/>
      <c r="E1505" s="634"/>
      <c r="F1505" s="633"/>
      <c r="G1505" s="1044"/>
      <c r="H1505" s="1065"/>
      <c r="I1505" s="1065"/>
    </row>
    <row r="1506" spans="1:9" s="635" customFormat="1">
      <c r="B1506" s="1401" t="s">
        <v>2457</v>
      </c>
      <c r="C1506" s="673"/>
      <c r="D1506" s="633"/>
      <c r="E1506" s="331"/>
      <c r="F1506" s="316"/>
      <c r="G1506" s="1044"/>
      <c r="H1506" s="1065"/>
      <c r="I1506" s="1065"/>
    </row>
    <row r="1507" spans="1:9" s="635" customFormat="1">
      <c r="B1507" s="1400" t="s">
        <v>533</v>
      </c>
      <c r="C1507" s="673" t="s">
        <v>258</v>
      </c>
      <c r="D1507" s="633">
        <v>6</v>
      </c>
      <c r="E1507" s="331"/>
      <c r="F1507" s="316">
        <f>D1507*E1507</f>
        <v>0</v>
      </c>
      <c r="G1507" s="1044"/>
      <c r="H1507" s="1065"/>
      <c r="I1507" s="1065"/>
    </row>
    <row r="1508" spans="1:9" s="729" customFormat="1">
      <c r="A1508" s="679"/>
      <c r="B1508" s="1402"/>
      <c r="C1508" s="55"/>
      <c r="D1508" s="67"/>
      <c r="E1508" s="331"/>
      <c r="F1508" s="316"/>
      <c r="G1508" s="1058"/>
      <c r="H1508" s="134"/>
      <c r="I1508" s="134"/>
    </row>
    <row r="1509" spans="1:9" s="635" customFormat="1" ht="26.4">
      <c r="A1509" s="630" t="s">
        <v>967</v>
      </c>
      <c r="B1509" s="1409" t="s">
        <v>4060</v>
      </c>
      <c r="C1509" s="632"/>
      <c r="D1509" s="633"/>
      <c r="E1509" s="634"/>
      <c r="F1509" s="633"/>
      <c r="G1509" s="1044"/>
      <c r="H1509" s="1065"/>
      <c r="I1509" s="1065"/>
    </row>
    <row r="1510" spans="1:9" s="635" customFormat="1" ht="218.25" customHeight="1">
      <c r="A1510" s="630"/>
      <c r="B1510" s="1409" t="s">
        <v>3916</v>
      </c>
      <c r="C1510" s="632"/>
      <c r="D1510" s="633"/>
      <c r="E1510" s="634"/>
      <c r="F1510" s="633"/>
      <c r="G1510" s="1044"/>
      <c r="H1510" s="1065"/>
      <c r="I1510" s="1065"/>
    </row>
    <row r="1511" spans="1:9" s="635" customFormat="1">
      <c r="A1511" s="630"/>
      <c r="B1511" s="1401" t="s">
        <v>4058</v>
      </c>
      <c r="C1511" s="632"/>
      <c r="D1511" s="633"/>
      <c r="E1511" s="634"/>
      <c r="F1511" s="633"/>
      <c r="G1511" s="1044"/>
      <c r="H1511" s="1065"/>
      <c r="I1511" s="1065"/>
    </row>
    <row r="1512" spans="1:9" s="635" customFormat="1">
      <c r="B1512" s="1401" t="s">
        <v>2459</v>
      </c>
      <c r="C1512" s="673"/>
      <c r="D1512" s="633"/>
      <c r="E1512" s="331"/>
      <c r="F1512" s="316"/>
      <c r="G1512" s="1044"/>
      <c r="H1512" s="1065"/>
      <c r="I1512" s="1065"/>
    </row>
    <row r="1513" spans="1:9" s="635" customFormat="1">
      <c r="B1513" s="1400" t="s">
        <v>533</v>
      </c>
      <c r="C1513" s="673" t="s">
        <v>258</v>
      </c>
      <c r="D1513" s="633">
        <v>7</v>
      </c>
      <c r="E1513" s="331"/>
      <c r="F1513" s="316">
        <f>D1513*E1513</f>
        <v>0</v>
      </c>
      <c r="G1513" s="1044"/>
      <c r="H1513" s="1065"/>
      <c r="I1513" s="1065"/>
    </row>
    <row r="1514" spans="1:9" s="729" customFormat="1">
      <c r="A1514" s="679"/>
      <c r="B1514" s="1402"/>
      <c r="C1514" s="55"/>
      <c r="D1514" s="67"/>
      <c r="E1514" s="331"/>
      <c r="F1514" s="316"/>
      <c r="G1514" s="1058"/>
      <c r="H1514" s="134"/>
      <c r="I1514" s="134"/>
    </row>
    <row r="1515" spans="1:9" s="635" customFormat="1" ht="26.4">
      <c r="A1515" s="630" t="s">
        <v>2426</v>
      </c>
      <c r="B1515" s="1409" t="s">
        <v>4061</v>
      </c>
      <c r="C1515" s="632"/>
      <c r="D1515" s="633"/>
      <c r="E1515" s="634"/>
      <c r="F1515" s="633"/>
      <c r="G1515" s="1044"/>
      <c r="H1515" s="1065"/>
      <c r="I1515" s="1065"/>
    </row>
    <row r="1516" spans="1:9" s="635" customFormat="1" ht="218.25" customHeight="1">
      <c r="A1516" s="630"/>
      <c r="B1516" s="1409" t="s">
        <v>3917</v>
      </c>
      <c r="C1516" s="632"/>
      <c r="D1516" s="633"/>
      <c r="E1516" s="634"/>
      <c r="F1516" s="633"/>
      <c r="G1516" s="1044"/>
      <c r="H1516" s="1065"/>
      <c r="I1516" s="1065"/>
    </row>
    <row r="1517" spans="1:9" s="635" customFormat="1">
      <c r="A1517" s="630"/>
      <c r="B1517" s="1401" t="s">
        <v>4058</v>
      </c>
      <c r="C1517" s="632"/>
      <c r="D1517" s="633"/>
      <c r="E1517" s="634"/>
      <c r="F1517" s="633"/>
      <c r="G1517" s="1044"/>
      <c r="H1517" s="1065"/>
      <c r="I1517" s="1065"/>
    </row>
    <row r="1518" spans="1:9" s="635" customFormat="1">
      <c r="B1518" s="1401" t="s">
        <v>2461</v>
      </c>
      <c r="C1518" s="673"/>
      <c r="D1518" s="633"/>
      <c r="E1518" s="331"/>
      <c r="F1518" s="316"/>
      <c r="G1518" s="1044"/>
      <c r="H1518" s="1065"/>
      <c r="I1518" s="1065"/>
    </row>
    <row r="1519" spans="1:9" s="635" customFormat="1">
      <c r="B1519" s="1400" t="s">
        <v>533</v>
      </c>
      <c r="C1519" s="673" t="s">
        <v>258</v>
      </c>
      <c r="D1519" s="633">
        <v>3</v>
      </c>
      <c r="E1519" s="331"/>
      <c r="F1519" s="316">
        <f>D1519*E1519</f>
        <v>0</v>
      </c>
      <c r="G1519" s="1044"/>
      <c r="H1519" s="1065"/>
      <c r="I1519" s="1065"/>
    </row>
    <row r="1520" spans="1:9" s="729" customFormat="1">
      <c r="A1520" s="679"/>
      <c r="B1520" s="1402"/>
      <c r="C1520" s="55"/>
      <c r="D1520" s="67"/>
      <c r="E1520" s="331"/>
      <c r="F1520" s="316"/>
      <c r="G1520" s="1058"/>
      <c r="H1520" s="134"/>
      <c r="I1520" s="134"/>
    </row>
    <row r="1521" spans="1:9" s="635" customFormat="1" ht="39.6">
      <c r="A1521" s="630" t="s">
        <v>2433</v>
      </c>
      <c r="B1521" s="1409" t="s">
        <v>4062</v>
      </c>
      <c r="C1521" s="632"/>
      <c r="D1521" s="633"/>
      <c r="E1521" s="634"/>
      <c r="F1521" s="633"/>
      <c r="G1521" s="1044"/>
      <c r="H1521" s="1065"/>
      <c r="I1521" s="1065"/>
    </row>
    <row r="1522" spans="1:9" s="635" customFormat="1" ht="232.5" customHeight="1">
      <c r="A1522" s="630"/>
      <c r="B1522" s="1409" t="s">
        <v>3918</v>
      </c>
      <c r="C1522" s="632"/>
      <c r="D1522" s="633"/>
      <c r="E1522" s="634"/>
      <c r="F1522" s="633"/>
      <c r="G1522" s="1044"/>
      <c r="H1522" s="1065"/>
      <c r="I1522" s="1065"/>
    </row>
    <row r="1523" spans="1:9" s="635" customFormat="1">
      <c r="A1523" s="630"/>
      <c r="B1523" s="1401" t="s">
        <v>4058</v>
      </c>
      <c r="C1523" s="632"/>
      <c r="D1523" s="633"/>
      <c r="E1523" s="634"/>
      <c r="F1523" s="633"/>
      <c r="G1523" s="1044"/>
      <c r="H1523" s="1065"/>
      <c r="I1523" s="1065"/>
    </row>
    <row r="1524" spans="1:9" s="635" customFormat="1">
      <c r="B1524" s="1401" t="s">
        <v>2465</v>
      </c>
      <c r="C1524" s="673"/>
      <c r="D1524" s="633"/>
      <c r="E1524" s="331"/>
      <c r="F1524" s="316"/>
      <c r="G1524" s="1044"/>
      <c r="H1524" s="1065"/>
      <c r="I1524" s="1065"/>
    </row>
    <row r="1525" spans="1:9" s="635" customFormat="1">
      <c r="B1525" s="1400" t="s">
        <v>533</v>
      </c>
      <c r="C1525" s="673" t="s">
        <v>258</v>
      </c>
      <c r="D1525" s="633">
        <v>1</v>
      </c>
      <c r="E1525" s="331"/>
      <c r="F1525" s="316">
        <f>D1525*E1525</f>
        <v>0</v>
      </c>
      <c r="G1525" s="1044"/>
      <c r="H1525" s="1065"/>
      <c r="I1525" s="1065"/>
    </row>
    <row r="1526" spans="1:9" s="729" customFormat="1">
      <c r="A1526" s="679"/>
      <c r="B1526" s="1402"/>
      <c r="C1526" s="55"/>
      <c r="D1526" s="67"/>
      <c r="E1526" s="331"/>
      <c r="F1526" s="316"/>
      <c r="G1526" s="1058"/>
      <c r="H1526" s="134"/>
      <c r="I1526" s="134"/>
    </row>
    <row r="1527" spans="1:9" s="635" customFormat="1" ht="26.4">
      <c r="A1527" s="630" t="s">
        <v>2437</v>
      </c>
      <c r="B1527" s="1409" t="s">
        <v>4063</v>
      </c>
      <c r="C1527" s="632"/>
      <c r="D1527" s="633"/>
      <c r="E1527" s="634"/>
      <c r="F1527" s="633"/>
      <c r="G1527" s="1044"/>
      <c r="H1527" s="1065"/>
      <c r="I1527" s="1065"/>
    </row>
    <row r="1528" spans="1:9" s="635" customFormat="1" ht="184.8">
      <c r="A1528" s="630"/>
      <c r="B1528" s="1409" t="s">
        <v>3919</v>
      </c>
      <c r="C1528" s="632"/>
      <c r="D1528" s="633"/>
      <c r="E1528" s="634"/>
      <c r="F1528" s="633"/>
      <c r="G1528" s="1044"/>
      <c r="H1528" s="1065"/>
      <c r="I1528" s="1065"/>
    </row>
    <row r="1529" spans="1:9" s="635" customFormat="1">
      <c r="A1529" s="630"/>
      <c r="B1529" s="1401" t="s">
        <v>4057</v>
      </c>
      <c r="C1529" s="632"/>
      <c r="D1529" s="633"/>
      <c r="E1529" s="634"/>
      <c r="F1529" s="633"/>
      <c r="G1529" s="1044"/>
      <c r="H1529" s="1065"/>
      <c r="I1529" s="1065"/>
    </row>
    <row r="1530" spans="1:9" s="635" customFormat="1">
      <c r="B1530" s="1401" t="s">
        <v>2466</v>
      </c>
      <c r="C1530" s="673"/>
      <c r="D1530" s="633"/>
      <c r="E1530" s="331"/>
      <c r="F1530" s="316"/>
      <c r="G1530" s="1044"/>
      <c r="H1530" s="1065"/>
      <c r="I1530" s="1065"/>
    </row>
    <row r="1531" spans="1:9" s="635" customFormat="1">
      <c r="B1531" s="1400" t="s">
        <v>533</v>
      </c>
      <c r="C1531" s="673" t="s">
        <v>258</v>
      </c>
      <c r="D1531" s="633">
        <v>2</v>
      </c>
      <c r="E1531" s="331"/>
      <c r="F1531" s="316">
        <f>D1531*E1531</f>
        <v>0</v>
      </c>
      <c r="G1531" s="1044"/>
      <c r="H1531" s="1065"/>
      <c r="I1531" s="1065"/>
    </row>
    <row r="1532" spans="1:9" s="729" customFormat="1">
      <c r="A1532" s="679"/>
      <c r="B1532" s="1402"/>
      <c r="C1532" s="55"/>
      <c r="D1532" s="67"/>
      <c r="E1532" s="331"/>
      <c r="F1532" s="316"/>
      <c r="G1532" s="1058"/>
      <c r="H1532" s="134"/>
      <c r="I1532" s="134"/>
    </row>
    <row r="1533" spans="1:9" s="635" customFormat="1" ht="26.4">
      <c r="A1533" s="630" t="s">
        <v>2441</v>
      </c>
      <c r="B1533" s="1409" t="s">
        <v>4064</v>
      </c>
      <c r="C1533" s="632"/>
      <c r="D1533" s="633"/>
      <c r="E1533" s="634"/>
      <c r="F1533" s="633"/>
      <c r="G1533" s="1044"/>
      <c r="H1533" s="1065"/>
      <c r="I1533" s="1065"/>
    </row>
    <row r="1534" spans="1:9" s="635" customFormat="1" ht="224.4">
      <c r="A1534" s="630"/>
      <c r="B1534" s="1409" t="s">
        <v>3920</v>
      </c>
      <c r="C1534" s="632"/>
      <c r="D1534" s="633"/>
      <c r="E1534" s="634"/>
      <c r="F1534" s="633"/>
      <c r="G1534" s="1044"/>
      <c r="H1534" s="1065"/>
      <c r="I1534" s="1065"/>
    </row>
    <row r="1535" spans="1:9" s="635" customFormat="1">
      <c r="A1535" s="630"/>
      <c r="B1535" s="1401" t="s">
        <v>4057</v>
      </c>
      <c r="C1535" s="632"/>
      <c r="D1535" s="633"/>
      <c r="E1535" s="634"/>
      <c r="F1535" s="633"/>
      <c r="G1535" s="1044"/>
      <c r="H1535" s="1065"/>
      <c r="I1535" s="1065"/>
    </row>
    <row r="1536" spans="1:9" s="635" customFormat="1">
      <c r="B1536" s="1401" t="s">
        <v>2468</v>
      </c>
      <c r="C1536" s="673"/>
      <c r="D1536" s="633"/>
      <c r="E1536" s="331"/>
      <c r="F1536" s="316"/>
      <c r="G1536" s="1044"/>
      <c r="H1536" s="1065"/>
      <c r="I1536" s="1065"/>
    </row>
    <row r="1537" spans="1:9" s="635" customFormat="1">
      <c r="B1537" s="1400" t="s">
        <v>533</v>
      </c>
      <c r="C1537" s="673" t="s">
        <v>258</v>
      </c>
      <c r="D1537" s="633">
        <v>1</v>
      </c>
      <c r="E1537" s="331"/>
      <c r="F1537" s="316">
        <f>D1537*E1537</f>
        <v>0</v>
      </c>
      <c r="G1537" s="1044"/>
      <c r="H1537" s="1065"/>
      <c r="I1537" s="1065"/>
    </row>
    <row r="1538" spans="1:9" s="729" customFormat="1">
      <c r="A1538" s="679"/>
      <c r="B1538" s="1402"/>
      <c r="C1538" s="55"/>
      <c r="D1538" s="67"/>
      <c r="E1538" s="331"/>
      <c r="F1538" s="316"/>
      <c r="G1538" s="1058"/>
      <c r="H1538" s="134"/>
      <c r="I1538" s="134"/>
    </row>
    <row r="1539" spans="1:9" s="635" customFormat="1" ht="26.4">
      <c r="A1539" s="630" t="s">
        <v>2447</v>
      </c>
      <c r="B1539" s="1409" t="s">
        <v>4065</v>
      </c>
      <c r="C1539" s="632"/>
      <c r="D1539" s="633"/>
      <c r="E1539" s="634"/>
      <c r="F1539" s="633"/>
      <c r="G1539" s="1044"/>
      <c r="H1539" s="1065"/>
      <c r="I1539" s="1065"/>
    </row>
    <row r="1540" spans="1:9" s="635" customFormat="1" ht="224.4">
      <c r="A1540" s="630"/>
      <c r="B1540" s="1409" t="s">
        <v>3921</v>
      </c>
      <c r="C1540" s="632"/>
      <c r="D1540" s="633"/>
      <c r="E1540" s="634"/>
      <c r="F1540" s="633"/>
      <c r="G1540" s="1044"/>
      <c r="H1540" s="1065"/>
      <c r="I1540" s="1065"/>
    </row>
    <row r="1541" spans="1:9" s="635" customFormat="1">
      <c r="A1541" s="630"/>
      <c r="B1541" s="1401" t="s">
        <v>4057</v>
      </c>
      <c r="C1541" s="632"/>
      <c r="D1541" s="633"/>
      <c r="E1541" s="634"/>
      <c r="F1541" s="633"/>
      <c r="G1541" s="1044"/>
      <c r="H1541" s="1065"/>
      <c r="I1541" s="1065"/>
    </row>
    <row r="1542" spans="1:9" s="635" customFormat="1">
      <c r="B1542" s="1401" t="s">
        <v>2467</v>
      </c>
      <c r="C1542" s="673"/>
      <c r="D1542" s="633"/>
      <c r="E1542" s="331"/>
      <c r="F1542" s="316"/>
      <c r="G1542" s="1044"/>
      <c r="H1542" s="1065"/>
      <c r="I1542" s="1065"/>
    </row>
    <row r="1543" spans="1:9" s="635" customFormat="1">
      <c r="B1543" s="1400" t="s">
        <v>533</v>
      </c>
      <c r="C1543" s="673" t="s">
        <v>258</v>
      </c>
      <c r="D1543" s="633">
        <v>4</v>
      </c>
      <c r="E1543" s="331"/>
      <c r="F1543" s="316">
        <f>D1543*E1543</f>
        <v>0</v>
      </c>
      <c r="G1543" s="1044"/>
      <c r="H1543" s="1065"/>
      <c r="I1543" s="1065"/>
    </row>
    <row r="1544" spans="1:9" s="729" customFormat="1">
      <c r="A1544" s="679"/>
      <c r="B1544" s="1402"/>
      <c r="C1544" s="55"/>
      <c r="D1544" s="67"/>
      <c r="E1544" s="331"/>
      <c r="F1544" s="316"/>
      <c r="G1544" s="1058"/>
      <c r="H1544" s="134"/>
      <c r="I1544" s="134"/>
    </row>
    <row r="1545" spans="1:9" s="635" customFormat="1" ht="26.4">
      <c r="A1545" s="630" t="s">
        <v>2452</v>
      </c>
      <c r="B1545" s="1409" t="s">
        <v>4066</v>
      </c>
      <c r="C1545" s="632"/>
      <c r="D1545" s="633"/>
      <c r="E1545" s="634"/>
      <c r="F1545" s="633"/>
      <c r="G1545" s="1044"/>
      <c r="H1545" s="1065"/>
      <c r="I1545" s="1065"/>
    </row>
    <row r="1546" spans="1:9" s="635" customFormat="1" ht="244.5" customHeight="1">
      <c r="A1546" s="630"/>
      <c r="B1546" s="1409" t="s">
        <v>3922</v>
      </c>
      <c r="C1546" s="632"/>
      <c r="D1546" s="633"/>
      <c r="E1546" s="634"/>
      <c r="F1546" s="633"/>
      <c r="G1546" s="1044"/>
      <c r="H1546" s="1065"/>
      <c r="I1546" s="1065"/>
    </row>
    <row r="1547" spans="1:9" s="635" customFormat="1">
      <c r="A1547" s="630"/>
      <c r="B1547" s="1401" t="s">
        <v>4058</v>
      </c>
      <c r="C1547" s="632"/>
      <c r="D1547" s="633"/>
      <c r="E1547" s="634"/>
      <c r="F1547" s="633"/>
      <c r="G1547" s="1044"/>
      <c r="H1547" s="1065"/>
      <c r="I1547" s="1065"/>
    </row>
    <row r="1548" spans="1:9" s="635" customFormat="1">
      <c r="B1548" s="1401" t="s">
        <v>2463</v>
      </c>
      <c r="C1548" s="673"/>
      <c r="D1548" s="633"/>
      <c r="E1548" s="331"/>
      <c r="F1548" s="316"/>
      <c r="G1548" s="1044"/>
      <c r="H1548" s="1065"/>
      <c r="I1548" s="1065"/>
    </row>
    <row r="1549" spans="1:9" s="635" customFormat="1">
      <c r="B1549" s="1400" t="s">
        <v>533</v>
      </c>
      <c r="C1549" s="673" t="s">
        <v>258</v>
      </c>
      <c r="D1549" s="633">
        <v>1</v>
      </c>
      <c r="E1549" s="331"/>
      <c r="F1549" s="316">
        <f>D1549*E1549</f>
        <v>0</v>
      </c>
      <c r="G1549" s="1044"/>
      <c r="H1549" s="1065"/>
      <c r="I1549" s="1065"/>
    </row>
    <row r="1550" spans="1:9" s="729" customFormat="1">
      <c r="A1550" s="679"/>
      <c r="B1550" s="1402"/>
      <c r="C1550" s="55"/>
      <c r="D1550" s="67"/>
      <c r="E1550" s="331"/>
      <c r="F1550" s="316"/>
      <c r="G1550" s="1058"/>
      <c r="H1550" s="134"/>
      <c r="I1550" s="134"/>
    </row>
    <row r="1551" spans="1:9" s="635" customFormat="1" ht="26.4">
      <c r="A1551" s="630" t="s">
        <v>2643</v>
      </c>
      <c r="B1551" s="1409" t="s">
        <v>4067</v>
      </c>
      <c r="C1551" s="632"/>
      <c r="D1551" s="633"/>
      <c r="E1551" s="634"/>
      <c r="F1551" s="633"/>
      <c r="G1551" s="1044"/>
      <c r="H1551" s="1065"/>
      <c r="I1551" s="1065"/>
    </row>
    <row r="1552" spans="1:9" s="635" customFormat="1" ht="224.4">
      <c r="A1552" s="630"/>
      <c r="B1552" s="1409" t="s">
        <v>3923</v>
      </c>
      <c r="C1552" s="632"/>
      <c r="D1552" s="633"/>
      <c r="E1552" s="634"/>
      <c r="F1552" s="633"/>
      <c r="G1552" s="1044"/>
      <c r="H1552" s="1065"/>
      <c r="I1552" s="1065"/>
    </row>
    <row r="1553" spans="1:9" s="635" customFormat="1">
      <c r="A1553" s="630"/>
      <c r="B1553" s="1401" t="s">
        <v>4057</v>
      </c>
      <c r="C1553" s="632"/>
      <c r="D1553" s="633"/>
      <c r="E1553" s="634"/>
      <c r="F1553" s="633"/>
      <c r="G1553" s="1044"/>
      <c r="H1553" s="1065"/>
      <c r="I1553" s="1065"/>
    </row>
    <row r="1554" spans="1:9" s="635" customFormat="1">
      <c r="B1554" s="1401" t="s">
        <v>2458</v>
      </c>
      <c r="C1554" s="673"/>
      <c r="D1554" s="633"/>
      <c r="E1554" s="331"/>
      <c r="F1554" s="316"/>
      <c r="G1554" s="1044"/>
      <c r="H1554" s="1065"/>
      <c r="I1554" s="1065"/>
    </row>
    <row r="1555" spans="1:9" s="635" customFormat="1">
      <c r="B1555" s="1400" t="s">
        <v>533</v>
      </c>
      <c r="C1555" s="673" t="s">
        <v>258</v>
      </c>
      <c r="D1555" s="633">
        <v>1</v>
      </c>
      <c r="E1555" s="331"/>
      <c r="F1555" s="316">
        <f>D1555*E1555</f>
        <v>0</v>
      </c>
      <c r="G1555" s="1044"/>
      <c r="H1555" s="1065"/>
      <c r="I1555" s="1065"/>
    </row>
    <row r="1556" spans="1:9" s="729" customFormat="1">
      <c r="A1556" s="679"/>
      <c r="B1556" s="1402"/>
      <c r="C1556" s="55"/>
      <c r="D1556" s="67"/>
      <c r="E1556" s="331"/>
      <c r="F1556" s="316"/>
      <c r="G1556" s="1058"/>
      <c r="H1556" s="134"/>
      <c r="I1556" s="134"/>
    </row>
    <row r="1557" spans="1:9" s="635" customFormat="1" ht="26.4">
      <c r="A1557" s="630" t="s">
        <v>2644</v>
      </c>
      <c r="B1557" s="1409" t="s">
        <v>4068</v>
      </c>
      <c r="C1557" s="632"/>
      <c r="D1557" s="633"/>
      <c r="E1557" s="634"/>
      <c r="F1557" s="633"/>
      <c r="G1557" s="1044"/>
      <c r="H1557" s="1065"/>
      <c r="I1557" s="1065"/>
    </row>
    <row r="1558" spans="1:9" s="635" customFormat="1" ht="232.5" customHeight="1">
      <c r="A1558" s="630"/>
      <c r="B1558" s="1409" t="s">
        <v>3924</v>
      </c>
      <c r="C1558" s="632"/>
      <c r="D1558" s="633"/>
      <c r="E1558" s="634"/>
      <c r="F1558" s="633"/>
      <c r="G1558" s="1044"/>
      <c r="H1558" s="1065"/>
      <c r="I1558" s="1065"/>
    </row>
    <row r="1559" spans="1:9" s="635" customFormat="1">
      <c r="A1559" s="630"/>
      <c r="B1559" s="1401" t="s">
        <v>4058</v>
      </c>
      <c r="C1559" s="632"/>
      <c r="D1559" s="633"/>
      <c r="E1559" s="634"/>
      <c r="F1559" s="633"/>
      <c r="G1559" s="1044"/>
      <c r="H1559" s="1065"/>
      <c r="I1559" s="1065"/>
    </row>
    <row r="1560" spans="1:9" s="635" customFormat="1">
      <c r="B1560" s="1401" t="s">
        <v>2469</v>
      </c>
      <c r="C1560" s="673"/>
      <c r="D1560" s="633"/>
      <c r="E1560" s="331"/>
      <c r="F1560" s="316"/>
      <c r="G1560" s="1044"/>
      <c r="H1560" s="1065"/>
      <c r="I1560" s="1065"/>
    </row>
    <row r="1561" spans="1:9" s="635" customFormat="1">
      <c r="B1561" s="1400" t="s">
        <v>533</v>
      </c>
      <c r="C1561" s="673" t="s">
        <v>258</v>
      </c>
      <c r="D1561" s="633">
        <v>2</v>
      </c>
      <c r="E1561" s="331"/>
      <c r="F1561" s="316">
        <f>D1561*E1561</f>
        <v>0</v>
      </c>
      <c r="G1561" s="1044"/>
      <c r="H1561" s="1065"/>
      <c r="I1561" s="1065"/>
    </row>
    <row r="1562" spans="1:9" s="729" customFormat="1">
      <c r="A1562" s="679"/>
      <c r="B1562" s="1402"/>
      <c r="C1562" s="55"/>
      <c r="D1562" s="67"/>
      <c r="E1562" s="331"/>
      <c r="F1562" s="316"/>
      <c r="G1562" s="1058"/>
      <c r="H1562" s="134"/>
      <c r="I1562" s="134"/>
    </row>
    <row r="1563" spans="1:9" s="635" customFormat="1">
      <c r="A1563" s="630" t="s">
        <v>2645</v>
      </c>
      <c r="B1563" s="1409" t="s">
        <v>4069</v>
      </c>
      <c r="C1563" s="632"/>
      <c r="D1563" s="633"/>
      <c r="E1563" s="634"/>
      <c r="F1563" s="633"/>
      <c r="G1563" s="1044"/>
      <c r="H1563" s="1065"/>
      <c r="I1563" s="1065"/>
    </row>
    <row r="1564" spans="1:9" s="635" customFormat="1" ht="105.6">
      <c r="A1564" s="630"/>
      <c r="B1564" s="1409" t="s">
        <v>2472</v>
      </c>
      <c r="C1564" s="632"/>
      <c r="D1564" s="633"/>
      <c r="E1564" s="634"/>
      <c r="F1564" s="633"/>
      <c r="G1564" s="1044"/>
      <c r="H1564" s="1065"/>
      <c r="I1564" s="1065"/>
    </row>
    <row r="1565" spans="1:9" s="635" customFormat="1">
      <c r="A1565" s="630"/>
      <c r="B1565" s="1401" t="s">
        <v>4057</v>
      </c>
      <c r="C1565" s="632"/>
      <c r="D1565" s="633"/>
      <c r="E1565" s="634"/>
      <c r="F1565" s="633"/>
      <c r="G1565" s="1044"/>
      <c r="H1565" s="1065"/>
      <c r="I1565" s="1065"/>
    </row>
    <row r="1566" spans="1:9" s="635" customFormat="1">
      <c r="B1566" s="1401" t="s">
        <v>2470</v>
      </c>
      <c r="C1566" s="673"/>
      <c r="D1566" s="633"/>
      <c r="E1566" s="331"/>
      <c r="F1566" s="316"/>
      <c r="G1566" s="1044"/>
      <c r="H1566" s="1065"/>
      <c r="I1566" s="1065"/>
    </row>
    <row r="1567" spans="1:9" s="635" customFormat="1">
      <c r="B1567" s="1400" t="s">
        <v>533</v>
      </c>
      <c r="C1567" s="673" t="s">
        <v>258</v>
      </c>
      <c r="D1567" s="633">
        <v>2</v>
      </c>
      <c r="E1567" s="331"/>
      <c r="F1567" s="316">
        <f>D1567*E1567</f>
        <v>0</v>
      </c>
      <c r="G1567" s="1044"/>
      <c r="H1567" s="1065"/>
      <c r="I1567" s="1065"/>
    </row>
    <row r="1568" spans="1:9" s="729" customFormat="1">
      <c r="A1568" s="679"/>
      <c r="B1568" s="1402"/>
      <c r="C1568" s="55"/>
      <c r="D1568" s="67"/>
      <c r="E1568" s="331"/>
      <c r="F1568" s="316"/>
      <c r="G1568" s="1058"/>
      <c r="H1568" s="134"/>
      <c r="I1568" s="134"/>
    </row>
    <row r="1569" spans="1:9" s="635" customFormat="1">
      <c r="A1569" s="630" t="s">
        <v>2646</v>
      </c>
      <c r="B1569" s="1409" t="s">
        <v>4070</v>
      </c>
      <c r="C1569" s="632"/>
      <c r="D1569" s="633"/>
      <c r="E1569" s="634"/>
      <c r="F1569" s="633"/>
      <c r="G1569" s="1044"/>
      <c r="H1569" s="1065"/>
      <c r="I1569" s="1065"/>
    </row>
    <row r="1570" spans="1:9" s="635" customFormat="1" ht="105.6">
      <c r="A1570" s="630"/>
      <c r="B1570" s="1409" t="s">
        <v>2472</v>
      </c>
      <c r="C1570" s="632"/>
      <c r="D1570" s="633"/>
      <c r="E1570" s="634"/>
      <c r="F1570" s="633"/>
      <c r="G1570" s="1044"/>
      <c r="H1570" s="1065"/>
      <c r="I1570" s="1065"/>
    </row>
    <row r="1571" spans="1:9" s="635" customFormat="1">
      <c r="A1571" s="630"/>
      <c r="B1571" s="1401" t="s">
        <v>4057</v>
      </c>
      <c r="C1571" s="632"/>
      <c r="D1571" s="633"/>
      <c r="E1571" s="634"/>
      <c r="F1571" s="633"/>
      <c r="G1571" s="1044"/>
      <c r="H1571" s="1065"/>
      <c r="I1571" s="1065"/>
    </row>
    <row r="1572" spans="1:9" s="635" customFormat="1">
      <c r="B1572" s="1401" t="s">
        <v>2473</v>
      </c>
      <c r="C1572" s="673"/>
      <c r="D1572" s="633"/>
      <c r="E1572" s="331"/>
      <c r="F1572" s="316"/>
      <c r="G1572" s="1044"/>
      <c r="H1572" s="1065"/>
      <c r="I1572" s="1065"/>
    </row>
    <row r="1573" spans="1:9" s="635" customFormat="1">
      <c r="B1573" s="1400" t="s">
        <v>533</v>
      </c>
      <c r="C1573" s="673" t="s">
        <v>258</v>
      </c>
      <c r="D1573" s="633">
        <v>2</v>
      </c>
      <c r="E1573" s="331"/>
      <c r="F1573" s="316">
        <f>D1573*E1573</f>
        <v>0</v>
      </c>
      <c r="G1573" s="1044"/>
      <c r="H1573" s="1065"/>
      <c r="I1573" s="1065"/>
    </row>
    <row r="1574" spans="1:9" s="729" customFormat="1">
      <c r="A1574" s="679"/>
      <c r="B1574" s="1402"/>
      <c r="C1574" s="55"/>
      <c r="D1574" s="67"/>
      <c r="E1574" s="331"/>
      <c r="F1574" s="316"/>
      <c r="G1574" s="1058"/>
      <c r="H1574" s="134"/>
      <c r="I1574" s="134"/>
    </row>
    <row r="1575" spans="1:9" s="635" customFormat="1">
      <c r="A1575" s="630" t="s">
        <v>2647</v>
      </c>
      <c r="B1575" s="1409" t="s">
        <v>4071</v>
      </c>
      <c r="C1575" s="632"/>
      <c r="D1575" s="633"/>
      <c r="E1575" s="634"/>
      <c r="F1575" s="633"/>
      <c r="G1575" s="1044"/>
      <c r="H1575" s="1065"/>
      <c r="I1575" s="1065"/>
    </row>
    <row r="1576" spans="1:9" s="635" customFormat="1" ht="105.6">
      <c r="A1576" s="630"/>
      <c r="B1576" s="1409" t="s">
        <v>2472</v>
      </c>
      <c r="C1576" s="632"/>
      <c r="D1576" s="633"/>
      <c r="E1576" s="634"/>
      <c r="F1576" s="633"/>
      <c r="G1576" s="1044"/>
      <c r="H1576" s="1065"/>
      <c r="I1576" s="1065"/>
    </row>
    <row r="1577" spans="1:9" s="635" customFormat="1">
      <c r="A1577" s="630"/>
      <c r="B1577" s="1401" t="s">
        <v>4057</v>
      </c>
      <c r="C1577" s="632"/>
      <c r="D1577" s="633"/>
      <c r="E1577" s="634"/>
      <c r="F1577" s="633"/>
      <c r="G1577" s="1044"/>
      <c r="H1577" s="1065"/>
      <c r="I1577" s="1065"/>
    </row>
    <row r="1578" spans="1:9" s="635" customFormat="1">
      <c r="B1578" s="1401" t="s">
        <v>2474</v>
      </c>
      <c r="C1578" s="673"/>
      <c r="D1578" s="633"/>
      <c r="E1578" s="331"/>
      <c r="F1578" s="316"/>
      <c r="G1578" s="1044"/>
      <c r="H1578" s="1065"/>
      <c r="I1578" s="1065"/>
    </row>
    <row r="1579" spans="1:9" s="635" customFormat="1">
      <c r="B1579" s="1400" t="s">
        <v>533</v>
      </c>
      <c r="C1579" s="673" t="s">
        <v>258</v>
      </c>
      <c r="D1579" s="633">
        <v>1</v>
      </c>
      <c r="E1579" s="331"/>
      <c r="F1579" s="316">
        <f>D1579*E1579</f>
        <v>0</v>
      </c>
      <c r="G1579" s="1044"/>
      <c r="H1579" s="1065"/>
      <c r="I1579" s="1065"/>
    </row>
    <row r="1580" spans="1:9" s="729" customFormat="1">
      <c r="A1580" s="679"/>
      <c r="B1580" s="1402"/>
      <c r="C1580" s="55"/>
      <c r="D1580" s="67"/>
      <c r="E1580" s="331"/>
      <c r="F1580" s="316"/>
      <c r="G1580" s="1058"/>
      <c r="H1580" s="134"/>
      <c r="I1580" s="134"/>
    </row>
    <row r="1581" spans="1:9" s="635" customFormat="1" ht="52.8">
      <c r="A1581" s="630" t="s">
        <v>2648</v>
      </c>
      <c r="B1581" s="1409" t="s">
        <v>4072</v>
      </c>
      <c r="C1581" s="632"/>
      <c r="D1581" s="633"/>
      <c r="E1581" s="634"/>
      <c r="F1581" s="633"/>
      <c r="G1581" s="1044"/>
      <c r="H1581" s="1065"/>
      <c r="I1581" s="1065"/>
    </row>
    <row r="1582" spans="1:9" s="635" customFormat="1" ht="244.5" customHeight="1">
      <c r="A1582" s="630"/>
      <c r="B1582" s="1409" t="s">
        <v>3925</v>
      </c>
      <c r="C1582" s="632"/>
      <c r="D1582" s="633"/>
      <c r="E1582" s="634"/>
      <c r="F1582" s="633"/>
      <c r="G1582" s="1044"/>
      <c r="H1582" s="1065"/>
      <c r="I1582" s="1065"/>
    </row>
    <row r="1583" spans="1:9" s="635" customFormat="1">
      <c r="A1583" s="630"/>
      <c r="B1583" s="1401" t="s">
        <v>4058</v>
      </c>
      <c r="C1583" s="632"/>
      <c r="D1583" s="633"/>
      <c r="E1583" s="634"/>
      <c r="F1583" s="633"/>
      <c r="G1583" s="1044"/>
      <c r="H1583" s="1065"/>
      <c r="I1583" s="1065"/>
    </row>
    <row r="1584" spans="1:9" s="635" customFormat="1">
      <c r="B1584" s="1400" t="s">
        <v>533</v>
      </c>
      <c r="C1584" s="673"/>
      <c r="D1584" s="633"/>
      <c r="E1584" s="331"/>
      <c r="F1584" s="316"/>
      <c r="G1584" s="1044"/>
      <c r="H1584" s="1065"/>
      <c r="I1584" s="1065"/>
    </row>
    <row r="1585" spans="1:9" s="635" customFormat="1">
      <c r="B1585" s="1401" t="s">
        <v>2475</v>
      </c>
      <c r="C1585" s="673" t="s">
        <v>258</v>
      </c>
      <c r="D1585" s="633">
        <v>1</v>
      </c>
      <c r="E1585" s="331"/>
      <c r="F1585" s="316">
        <f>D1585*E1585</f>
        <v>0</v>
      </c>
      <c r="G1585" s="1044"/>
      <c r="H1585" s="1065"/>
      <c r="I1585" s="1065"/>
    </row>
    <row r="1586" spans="1:9" s="635" customFormat="1">
      <c r="B1586" s="1401" t="s">
        <v>2476</v>
      </c>
      <c r="C1586" s="673" t="s">
        <v>258</v>
      </c>
      <c r="D1586" s="633">
        <v>1</v>
      </c>
      <c r="E1586" s="331"/>
      <c r="F1586" s="316">
        <f>D1586*E1586</f>
        <v>0</v>
      </c>
      <c r="G1586" s="1044"/>
      <c r="H1586" s="1065"/>
      <c r="I1586" s="1065"/>
    </row>
    <row r="1587" spans="1:9" s="635" customFormat="1">
      <c r="B1587" s="1401" t="s">
        <v>2477</v>
      </c>
      <c r="C1587" s="673" t="s">
        <v>258</v>
      </c>
      <c r="D1587" s="633">
        <v>1</v>
      </c>
      <c r="E1587" s="331"/>
      <c r="F1587" s="316">
        <f>D1587*E1587</f>
        <v>0</v>
      </c>
      <c r="G1587" s="1044"/>
      <c r="H1587" s="1065"/>
      <c r="I1587" s="1065"/>
    </row>
    <row r="1588" spans="1:9" s="494" customFormat="1" ht="13.8" thickBot="1">
      <c r="A1588" s="495"/>
      <c r="B1588" s="492"/>
      <c r="C1588" s="493"/>
      <c r="D1588" s="587"/>
      <c r="E1588" s="588"/>
      <c r="F1588" s="493"/>
      <c r="G1588" s="1038"/>
      <c r="H1588" s="666"/>
      <c r="I1588" s="666"/>
    </row>
    <row r="1589" spans="1:9" s="552" customFormat="1" ht="13.8" thickBot="1">
      <c r="A1589" s="479"/>
      <c r="B1589" s="563" t="s">
        <v>2649</v>
      </c>
      <c r="C1589" s="421"/>
      <c r="D1589" s="421"/>
      <c r="E1589" s="1391"/>
      <c r="F1589" s="422">
        <f>SUM(F1503:F1587)</f>
        <v>0</v>
      </c>
      <c r="G1589" s="1038"/>
      <c r="H1589" s="429"/>
      <c r="I1589" s="429"/>
    </row>
    <row r="1590" spans="1:9" s="552" customFormat="1">
      <c r="A1590" s="439"/>
      <c r="C1590" s="418"/>
      <c r="D1590" s="440"/>
      <c r="E1590" s="336"/>
      <c r="F1590" s="440"/>
      <c r="G1590" s="1038"/>
      <c r="H1590" s="429"/>
      <c r="I1590" s="429"/>
    </row>
    <row r="1591" spans="1:9" s="552" customFormat="1">
      <c r="A1591" s="474" t="s">
        <v>939</v>
      </c>
      <c r="B1591" s="413" t="s">
        <v>556</v>
      </c>
      <c r="C1591" s="439"/>
      <c r="D1591" s="440"/>
      <c r="E1591" s="331"/>
      <c r="F1591" s="440"/>
      <c r="G1591" s="1037"/>
      <c r="H1591" s="429"/>
      <c r="I1591" s="429"/>
    </row>
    <row r="1592" spans="1:9" s="552" customFormat="1">
      <c r="A1592" s="437"/>
      <c r="B1592" s="425"/>
      <c r="C1592" s="439"/>
      <c r="D1592" s="440"/>
      <c r="E1592" s="331"/>
      <c r="F1592" s="415"/>
      <c r="G1592" s="1038"/>
      <c r="H1592" s="429"/>
      <c r="I1592" s="429"/>
    </row>
    <row r="1593" spans="1:9" s="635" customFormat="1">
      <c r="A1593" s="630" t="s">
        <v>941</v>
      </c>
      <c r="B1593" s="112" t="s">
        <v>2206</v>
      </c>
      <c r="C1593" s="632"/>
      <c r="D1593" s="633"/>
      <c r="E1593" s="650"/>
      <c r="F1593" s="633"/>
      <c r="G1593" s="1044"/>
      <c r="H1593" s="1065"/>
      <c r="I1593" s="1065"/>
    </row>
    <row r="1594" spans="1:9" s="635" customFormat="1" ht="93">
      <c r="A1594" s="630"/>
      <c r="B1594" s="652" t="s">
        <v>2207</v>
      </c>
      <c r="C1594" s="632"/>
      <c r="D1594" s="633"/>
      <c r="E1594" s="650"/>
      <c r="F1594" s="633"/>
      <c r="G1594" s="1044"/>
      <c r="H1594" s="1065"/>
      <c r="I1594" s="1065"/>
    </row>
    <row r="1595" spans="1:9" s="635" customFormat="1">
      <c r="A1595" s="630"/>
      <c r="B1595" s="652" t="s">
        <v>2204</v>
      </c>
      <c r="C1595" s="632"/>
      <c r="D1595" s="633"/>
      <c r="E1595" s="650"/>
      <c r="F1595" s="633"/>
      <c r="G1595" s="1044"/>
      <c r="H1595" s="1065"/>
      <c r="I1595" s="1065"/>
    </row>
    <row r="1596" spans="1:9" s="635" customFormat="1">
      <c r="A1596" s="630"/>
      <c r="B1596" s="652" t="s">
        <v>2194</v>
      </c>
      <c r="C1596" s="632"/>
      <c r="D1596" s="633"/>
      <c r="E1596" s="650"/>
      <c r="F1596" s="633"/>
      <c r="G1596" s="1044"/>
      <c r="H1596" s="1065"/>
      <c r="I1596" s="1065"/>
    </row>
    <row r="1597" spans="1:9" s="635" customFormat="1" ht="66">
      <c r="A1597" s="630"/>
      <c r="B1597" s="652" t="s">
        <v>2198</v>
      </c>
      <c r="C1597" s="632"/>
      <c r="D1597" s="633"/>
      <c r="E1597" s="650"/>
      <c r="F1597" s="633"/>
      <c r="G1597" s="1044"/>
      <c r="H1597" s="1065"/>
      <c r="I1597" s="1065"/>
    </row>
    <row r="1598" spans="1:9" s="635" customFormat="1">
      <c r="A1598" s="630"/>
      <c r="B1598" s="652" t="s">
        <v>4074</v>
      </c>
      <c r="C1598" s="632"/>
      <c r="D1598" s="633"/>
      <c r="E1598" s="650"/>
      <c r="F1598" s="633"/>
      <c r="G1598" s="1044"/>
      <c r="H1598" s="1065"/>
      <c r="I1598" s="1065"/>
    </row>
    <row r="1599" spans="1:9" s="317" customFormat="1" ht="52.8">
      <c r="A1599" s="698"/>
      <c r="B1599" s="1359" t="s">
        <v>2195</v>
      </c>
      <c r="C1599" s="642"/>
      <c r="D1599" s="642"/>
      <c r="E1599" s="642"/>
      <c r="F1599" s="642"/>
      <c r="G1599" s="1058"/>
      <c r="H1599" s="1074"/>
      <c r="I1599" s="1075"/>
    </row>
    <row r="1600" spans="1:9" s="635" customFormat="1">
      <c r="B1600" s="652" t="s">
        <v>1068</v>
      </c>
      <c r="C1600" s="673"/>
      <c r="D1600" s="633"/>
      <c r="E1600" s="316"/>
      <c r="F1600" s="316"/>
      <c r="G1600" s="1044"/>
      <c r="H1600" s="1065"/>
      <c r="I1600" s="1065"/>
    </row>
    <row r="1601" spans="1:9" s="635" customFormat="1">
      <c r="B1601" s="112" t="s">
        <v>544</v>
      </c>
      <c r="C1601" s="642" t="s">
        <v>534</v>
      </c>
      <c r="D1601" s="642">
        <v>160</v>
      </c>
      <c r="E1601" s="642"/>
      <c r="F1601" s="642">
        <f>D1601*E1601</f>
        <v>0</v>
      </c>
      <c r="G1601" s="1044"/>
      <c r="H1601" s="1065"/>
      <c r="I1601" s="1065"/>
    </row>
    <row r="1602" spans="1:9" s="653" customFormat="1">
      <c r="A1602" s="651"/>
      <c r="B1602" s="130"/>
      <c r="C1602" s="55"/>
      <c r="D1602" s="67"/>
      <c r="E1602" s="316"/>
      <c r="F1602" s="67"/>
      <c r="G1602" s="1061"/>
      <c r="H1602" s="134"/>
      <c r="I1602" s="134"/>
    </row>
    <row r="1603" spans="1:9" s="635" customFormat="1">
      <c r="A1603" s="630" t="s">
        <v>942</v>
      </c>
      <c r="B1603" s="112" t="s">
        <v>2199</v>
      </c>
      <c r="C1603" s="632"/>
      <c r="D1603" s="633"/>
      <c r="E1603" s="650"/>
      <c r="F1603" s="633"/>
      <c r="G1603" s="1044"/>
      <c r="H1603" s="1065"/>
      <c r="I1603" s="1065"/>
    </row>
    <row r="1604" spans="1:9" s="635" customFormat="1" ht="39.6">
      <c r="A1604" s="630"/>
      <c r="B1604" s="112" t="s">
        <v>2200</v>
      </c>
      <c r="C1604" s="632"/>
      <c r="D1604" s="633"/>
      <c r="E1604" s="650"/>
      <c r="F1604" s="633"/>
      <c r="G1604" s="1044"/>
      <c r="H1604" s="1065"/>
      <c r="I1604" s="1065"/>
    </row>
    <row r="1605" spans="1:9" s="635" customFormat="1" ht="66.599999999999994">
      <c r="A1605" s="630"/>
      <c r="B1605" s="652" t="s">
        <v>2203</v>
      </c>
      <c r="C1605" s="632"/>
      <c r="D1605" s="633"/>
      <c r="E1605" s="650"/>
      <c r="F1605" s="633"/>
      <c r="G1605" s="1044"/>
      <c r="H1605" s="1065"/>
      <c r="I1605" s="1065"/>
    </row>
    <row r="1606" spans="1:9" s="635" customFormat="1">
      <c r="A1606" s="630"/>
      <c r="B1606" s="652" t="s">
        <v>2194</v>
      </c>
      <c r="C1606" s="632"/>
      <c r="D1606" s="633"/>
      <c r="E1606" s="650"/>
      <c r="F1606" s="633"/>
      <c r="G1606" s="1044"/>
      <c r="H1606" s="1065"/>
      <c r="I1606" s="1065"/>
    </row>
    <row r="1607" spans="1:9" s="635" customFormat="1" ht="66">
      <c r="A1607" s="630"/>
      <c r="B1607" s="652" t="s">
        <v>2202</v>
      </c>
      <c r="C1607" s="632"/>
      <c r="D1607" s="633"/>
      <c r="E1607" s="650"/>
      <c r="F1607" s="633"/>
      <c r="G1607" s="1044"/>
      <c r="H1607" s="1065"/>
      <c r="I1607" s="1065"/>
    </row>
    <row r="1608" spans="1:9" s="635" customFormat="1">
      <c r="A1608" s="630"/>
      <c r="B1608" s="652" t="s">
        <v>4075</v>
      </c>
      <c r="C1608" s="632"/>
      <c r="D1608" s="633"/>
      <c r="E1608" s="650"/>
      <c r="F1608" s="633"/>
      <c r="G1608" s="1044"/>
      <c r="H1608" s="1065"/>
      <c r="I1608" s="1065"/>
    </row>
    <row r="1609" spans="1:9" s="317" customFormat="1" ht="52.8">
      <c r="A1609" s="698"/>
      <c r="B1609" s="1359" t="s">
        <v>2195</v>
      </c>
      <c r="C1609" s="642"/>
      <c r="D1609" s="642"/>
      <c r="E1609" s="642"/>
      <c r="F1609" s="642"/>
      <c r="G1609" s="1058"/>
      <c r="H1609" s="1074"/>
      <c r="I1609" s="1075"/>
    </row>
    <row r="1610" spans="1:9" s="635" customFormat="1">
      <c r="B1610" s="652" t="s">
        <v>2201</v>
      </c>
      <c r="C1610" s="673"/>
      <c r="D1610" s="633"/>
      <c r="E1610" s="316"/>
      <c r="F1610" s="316"/>
      <c r="G1610" s="1044"/>
      <c r="H1610" s="1065"/>
      <c r="I1610" s="1065"/>
    </row>
    <row r="1611" spans="1:9" s="635" customFormat="1">
      <c r="B1611" s="112" t="s">
        <v>544</v>
      </c>
      <c r="C1611" s="642" t="s">
        <v>534</v>
      </c>
      <c r="D1611" s="642">
        <v>135</v>
      </c>
      <c r="E1611" s="642"/>
      <c r="F1611" s="642">
        <f>D1611*E1611</f>
        <v>0</v>
      </c>
      <c r="G1611" s="1044"/>
      <c r="H1611" s="1065"/>
      <c r="I1611" s="1065"/>
    </row>
    <row r="1612" spans="1:9" s="653" customFormat="1">
      <c r="A1612" s="651"/>
      <c r="B1612" s="130"/>
      <c r="C1612" s="55"/>
      <c r="D1612" s="67"/>
      <c r="E1612" s="316"/>
      <c r="F1612" s="67"/>
      <c r="G1612" s="1061"/>
      <c r="H1612" s="134"/>
      <c r="I1612" s="134"/>
    </row>
    <row r="1613" spans="1:9" s="635" customFormat="1">
      <c r="A1613" s="630" t="s">
        <v>2460</v>
      </c>
      <c r="B1613" s="112" t="s">
        <v>2205</v>
      </c>
      <c r="C1613" s="632"/>
      <c r="D1613" s="633"/>
      <c r="E1613" s="650"/>
      <c r="F1613" s="633"/>
      <c r="G1613" s="1044"/>
      <c r="H1613" s="1065"/>
      <c r="I1613" s="1065"/>
    </row>
    <row r="1614" spans="1:9" s="635" customFormat="1" ht="26.4">
      <c r="A1614" s="630"/>
      <c r="B1614" s="652" t="s">
        <v>2193</v>
      </c>
      <c r="C1614" s="632"/>
      <c r="D1614" s="633"/>
      <c r="E1614" s="650"/>
      <c r="F1614" s="633"/>
      <c r="G1614" s="1044"/>
      <c r="H1614" s="1065"/>
      <c r="I1614" s="1065"/>
    </row>
    <row r="1615" spans="1:9" s="635" customFormat="1">
      <c r="A1615" s="630"/>
      <c r="B1615" s="652" t="s">
        <v>2208</v>
      </c>
      <c r="C1615" s="632"/>
      <c r="D1615" s="633"/>
      <c r="E1615" s="650"/>
      <c r="F1615" s="633"/>
      <c r="G1615" s="1044"/>
      <c r="H1615" s="1065"/>
      <c r="I1615" s="1065"/>
    </row>
    <row r="1616" spans="1:9" s="635" customFormat="1" ht="26.4">
      <c r="A1616" s="630"/>
      <c r="B1616" s="652" t="s">
        <v>2197</v>
      </c>
      <c r="C1616" s="632"/>
      <c r="D1616" s="633"/>
      <c r="E1616" s="650"/>
      <c r="F1616" s="633"/>
      <c r="G1616" s="1044"/>
      <c r="H1616" s="1065"/>
      <c r="I1616" s="1065"/>
    </row>
    <row r="1617" spans="1:9" s="635" customFormat="1">
      <c r="A1617" s="630"/>
      <c r="B1617" s="652" t="s">
        <v>2194</v>
      </c>
      <c r="C1617" s="632"/>
      <c r="D1617" s="633"/>
      <c r="E1617" s="650"/>
      <c r="F1617" s="633"/>
      <c r="G1617" s="1044"/>
      <c r="H1617" s="1065"/>
      <c r="I1617" s="1065"/>
    </row>
    <row r="1618" spans="1:9" s="635" customFormat="1" ht="66">
      <c r="A1618" s="630"/>
      <c r="B1618" s="652" t="s">
        <v>2198</v>
      </c>
      <c r="C1618" s="632"/>
      <c r="D1618" s="633"/>
      <c r="E1618" s="650"/>
      <c r="F1618" s="633"/>
      <c r="G1618" s="1044"/>
      <c r="H1618" s="1065"/>
      <c r="I1618" s="1065"/>
    </row>
    <row r="1619" spans="1:9" s="635" customFormat="1">
      <c r="A1619" s="630"/>
      <c r="B1619" s="652" t="s">
        <v>4074</v>
      </c>
      <c r="C1619" s="632"/>
      <c r="D1619" s="633"/>
      <c r="E1619" s="650"/>
      <c r="F1619" s="633"/>
      <c r="G1619" s="1044"/>
      <c r="H1619" s="1065"/>
      <c r="I1619" s="1065"/>
    </row>
    <row r="1620" spans="1:9" s="317" customFormat="1" ht="52.8">
      <c r="A1620" s="698"/>
      <c r="B1620" s="1359" t="s">
        <v>2195</v>
      </c>
      <c r="C1620" s="642"/>
      <c r="D1620" s="642"/>
      <c r="E1620" s="642"/>
      <c r="F1620" s="642"/>
      <c r="G1620" s="1058"/>
      <c r="H1620" s="1074"/>
      <c r="I1620" s="1075"/>
    </row>
    <row r="1621" spans="1:9" s="635" customFormat="1">
      <c r="B1621" s="652" t="s">
        <v>2196</v>
      </c>
      <c r="C1621" s="673"/>
      <c r="D1621" s="633"/>
      <c r="E1621" s="316"/>
      <c r="F1621" s="316"/>
      <c r="G1621" s="1044"/>
      <c r="H1621" s="1065"/>
      <c r="I1621" s="1065"/>
    </row>
    <row r="1622" spans="1:9" s="635" customFormat="1">
      <c r="B1622" s="112" t="s">
        <v>544</v>
      </c>
      <c r="C1622" s="642" t="s">
        <v>534</v>
      </c>
      <c r="D1622" s="642">
        <v>14</v>
      </c>
      <c r="E1622" s="642"/>
      <c r="F1622" s="642">
        <f>D1622*E1622</f>
        <v>0</v>
      </c>
      <c r="G1622" s="1044"/>
      <c r="H1622" s="1065"/>
      <c r="I1622" s="1065"/>
    </row>
    <row r="1623" spans="1:9" s="729" customFormat="1">
      <c r="A1623" s="651"/>
      <c r="B1623" s="130"/>
      <c r="C1623" s="55"/>
      <c r="D1623" s="67"/>
      <c r="E1623" s="316"/>
      <c r="F1623" s="67"/>
      <c r="G1623" s="1061"/>
      <c r="H1623" s="134"/>
      <c r="I1623" s="134"/>
    </row>
    <row r="1624" spans="1:9" s="635" customFormat="1">
      <c r="A1624" s="630" t="s">
        <v>2464</v>
      </c>
      <c r="B1624" s="112" t="s">
        <v>2336</v>
      </c>
      <c r="C1624" s="632"/>
      <c r="D1624" s="633"/>
      <c r="E1624" s="650"/>
      <c r="F1624" s="633"/>
      <c r="G1624" s="1044"/>
      <c r="H1624" s="1065"/>
      <c r="I1624" s="1065"/>
    </row>
    <row r="1625" spans="1:9" s="635" customFormat="1" ht="39.6">
      <c r="A1625" s="630"/>
      <c r="B1625" s="652" t="s">
        <v>2332</v>
      </c>
      <c r="C1625" s="632"/>
      <c r="D1625" s="633"/>
      <c r="E1625" s="650"/>
      <c r="F1625" s="633"/>
      <c r="G1625" s="1044"/>
      <c r="H1625" s="1065"/>
      <c r="I1625" s="1065"/>
    </row>
    <row r="1626" spans="1:9" s="635" customFormat="1" ht="26.4">
      <c r="A1626" s="630"/>
      <c r="B1626" s="652" t="s">
        <v>2333</v>
      </c>
      <c r="C1626" s="632"/>
      <c r="D1626" s="633"/>
      <c r="E1626" s="650"/>
      <c r="F1626" s="633"/>
      <c r="G1626" s="1044"/>
      <c r="H1626" s="1065"/>
      <c r="I1626" s="1065"/>
    </row>
    <row r="1627" spans="1:9" s="635" customFormat="1" ht="52.8">
      <c r="A1627" s="630"/>
      <c r="B1627" s="652" t="s">
        <v>2335</v>
      </c>
      <c r="C1627" s="632"/>
      <c r="D1627" s="633"/>
      <c r="E1627" s="650"/>
      <c r="F1627" s="633"/>
      <c r="G1627" s="1044"/>
      <c r="H1627" s="1065"/>
      <c r="I1627" s="1065"/>
    </row>
    <row r="1628" spans="1:9" s="635" customFormat="1" ht="39.6">
      <c r="A1628" s="630"/>
      <c r="B1628" s="652" t="s">
        <v>2334</v>
      </c>
      <c r="C1628" s="632"/>
      <c r="D1628" s="633"/>
      <c r="E1628" s="650"/>
      <c r="F1628" s="633"/>
      <c r="G1628" s="1044"/>
      <c r="H1628" s="1065"/>
      <c r="I1628" s="1065"/>
    </row>
    <row r="1629" spans="1:9" s="635" customFormat="1">
      <c r="A1629" s="630"/>
      <c r="B1629" s="652" t="s">
        <v>2194</v>
      </c>
      <c r="C1629" s="632"/>
      <c r="D1629" s="633"/>
      <c r="E1629" s="650"/>
      <c r="F1629" s="633"/>
      <c r="G1629" s="1044"/>
      <c r="H1629" s="1065"/>
      <c r="I1629" s="1065"/>
    </row>
    <row r="1630" spans="1:9" s="635" customFormat="1" ht="66">
      <c r="A1630" s="630"/>
      <c r="B1630" s="652" t="s">
        <v>2198</v>
      </c>
      <c r="C1630" s="632"/>
      <c r="D1630" s="633"/>
      <c r="E1630" s="650"/>
      <c r="F1630" s="633"/>
      <c r="G1630" s="1044"/>
      <c r="H1630" s="1065"/>
      <c r="I1630" s="1065"/>
    </row>
    <row r="1631" spans="1:9" s="635" customFormat="1">
      <c r="A1631" s="630"/>
      <c r="B1631" s="652" t="s">
        <v>4074</v>
      </c>
      <c r="C1631" s="632"/>
      <c r="D1631" s="633"/>
      <c r="E1631" s="650"/>
      <c r="F1631" s="633"/>
      <c r="G1631" s="1044"/>
      <c r="H1631" s="1065"/>
      <c r="I1631" s="1065"/>
    </row>
    <row r="1632" spans="1:9" s="317" customFormat="1" ht="52.8">
      <c r="A1632" s="698"/>
      <c r="B1632" s="1359" t="s">
        <v>2195</v>
      </c>
      <c r="C1632" s="642"/>
      <c r="D1632" s="642"/>
      <c r="E1632" s="642"/>
      <c r="F1632" s="642"/>
      <c r="G1632" s="1058"/>
      <c r="H1632" s="1074"/>
      <c r="I1632" s="1075"/>
    </row>
    <row r="1633" spans="1:9" s="635" customFormat="1">
      <c r="B1633" s="112" t="s">
        <v>533</v>
      </c>
      <c r="G1633" s="1044"/>
      <c r="H1633" s="1065"/>
      <c r="I1633" s="1065"/>
    </row>
    <row r="1634" spans="1:9" s="635" customFormat="1">
      <c r="B1634" s="652" t="s">
        <v>2337</v>
      </c>
      <c r="C1634" s="642" t="s">
        <v>258</v>
      </c>
      <c r="D1634" s="642">
        <v>6</v>
      </c>
      <c r="E1634" s="642"/>
      <c r="F1634" s="642">
        <f>D1634*E1634</f>
        <v>0</v>
      </c>
      <c r="G1634" s="1044"/>
      <c r="H1634" s="1065"/>
      <c r="I1634" s="1065"/>
    </row>
    <row r="1635" spans="1:9" s="635" customFormat="1">
      <c r="B1635" s="652" t="s">
        <v>2338</v>
      </c>
      <c r="C1635" s="642" t="s">
        <v>258</v>
      </c>
      <c r="D1635" s="642">
        <v>2</v>
      </c>
      <c r="E1635" s="642"/>
      <c r="F1635" s="642">
        <f>D1635*E1635</f>
        <v>0</v>
      </c>
      <c r="G1635" s="1044"/>
      <c r="H1635" s="1065"/>
      <c r="I1635" s="1065"/>
    </row>
    <row r="1636" spans="1:9" s="716" customFormat="1">
      <c r="A1636" s="651"/>
      <c r="B1636" s="130"/>
      <c r="C1636" s="55"/>
      <c r="D1636" s="67"/>
      <c r="E1636" s="316"/>
      <c r="F1636" s="67"/>
      <c r="G1636" s="1061"/>
      <c r="H1636" s="134"/>
      <c r="I1636" s="134"/>
    </row>
    <row r="1637" spans="1:9" s="635" customFormat="1">
      <c r="A1637" s="630" t="s">
        <v>2462</v>
      </c>
      <c r="B1637" s="112" t="s">
        <v>2323</v>
      </c>
      <c r="C1637" s="632"/>
      <c r="D1637" s="633"/>
      <c r="E1637" s="650"/>
      <c r="F1637" s="633"/>
      <c r="G1637" s="1044"/>
      <c r="H1637" s="1065"/>
      <c r="I1637" s="1065"/>
    </row>
    <row r="1638" spans="1:9" s="635" customFormat="1" ht="79.2">
      <c r="A1638" s="630"/>
      <c r="B1638" s="652" t="s">
        <v>2324</v>
      </c>
      <c r="C1638" s="632"/>
      <c r="D1638" s="633"/>
      <c r="E1638" s="650"/>
      <c r="F1638" s="633"/>
      <c r="G1638" s="1044"/>
      <c r="H1638" s="1065"/>
      <c r="I1638" s="1065"/>
    </row>
    <row r="1639" spans="1:9" s="635" customFormat="1">
      <c r="A1639" s="630"/>
      <c r="B1639" s="652" t="s">
        <v>4075</v>
      </c>
      <c r="C1639" s="632"/>
      <c r="D1639" s="633"/>
      <c r="E1639" s="650"/>
      <c r="F1639" s="633"/>
      <c r="G1639" s="1044"/>
      <c r="H1639" s="1065"/>
      <c r="I1639" s="1065"/>
    </row>
    <row r="1640" spans="1:9" s="317" customFormat="1" ht="13.8">
      <c r="A1640" s="698"/>
      <c r="B1640" s="420" t="s">
        <v>554</v>
      </c>
      <c r="C1640" s="642"/>
      <c r="D1640" s="642"/>
      <c r="E1640" s="642"/>
      <c r="F1640" s="642"/>
      <c r="G1640" s="1058"/>
      <c r="H1640" s="1074"/>
      <c r="I1640" s="1075"/>
    </row>
    <row r="1641" spans="1:9" s="635" customFormat="1">
      <c r="B1641" s="112" t="s">
        <v>544</v>
      </c>
      <c r="C1641" s="642" t="s">
        <v>534</v>
      </c>
      <c r="D1641" s="642">
        <v>35</v>
      </c>
      <c r="E1641" s="642"/>
      <c r="F1641" s="642">
        <f>D1641*E1641</f>
        <v>0</v>
      </c>
      <c r="G1641" s="1044"/>
      <c r="H1641" s="1065"/>
      <c r="I1641" s="1065"/>
    </row>
    <row r="1642" spans="1:9" s="552" customFormat="1" ht="13.8" thickBot="1">
      <c r="A1642" s="437"/>
      <c r="B1642" s="478"/>
      <c r="C1642" s="439"/>
      <c r="D1642" s="440"/>
      <c r="E1642" s="331"/>
      <c r="F1642" s="415"/>
      <c r="G1642" s="1038"/>
      <c r="H1642" s="429"/>
      <c r="I1642" s="429"/>
    </row>
    <row r="1643" spans="1:9" s="552" customFormat="1" ht="13.8" thickBot="1">
      <c r="A1643" s="479"/>
      <c r="B1643" s="563" t="s">
        <v>2650</v>
      </c>
      <c r="C1643" s="421"/>
      <c r="D1643" s="421"/>
      <c r="E1643" s="1391"/>
      <c r="F1643" s="422">
        <f>SUM(F1593:F1641)</f>
        <v>0</v>
      </c>
      <c r="G1643" s="1038"/>
      <c r="H1643" s="429"/>
      <c r="I1643" s="429"/>
    </row>
    <row r="1644" spans="1:9" s="552" customFormat="1">
      <c r="A1644" s="439"/>
      <c r="C1644" s="418"/>
      <c r="D1644" s="440"/>
      <c r="E1644" s="336"/>
      <c r="F1644" s="440"/>
      <c r="G1644" s="1038"/>
      <c r="H1644" s="429"/>
      <c r="I1644" s="429"/>
    </row>
    <row r="1645" spans="1:9" s="552" customFormat="1">
      <c r="A1645" s="474" t="s">
        <v>943</v>
      </c>
      <c r="B1645" s="413" t="s">
        <v>851</v>
      </c>
      <c r="C1645" s="439"/>
      <c r="D1645" s="440"/>
      <c r="E1645" s="331"/>
      <c r="F1645" s="440"/>
      <c r="G1645" s="1037"/>
      <c r="H1645" s="429"/>
      <c r="I1645" s="429"/>
    </row>
    <row r="1646" spans="1:9" s="552" customFormat="1">
      <c r="A1646" s="437"/>
      <c r="B1646" s="425"/>
      <c r="C1646" s="439"/>
      <c r="D1646" s="440"/>
      <c r="E1646" s="331"/>
      <c r="F1646" s="415"/>
      <c r="G1646" s="1038"/>
      <c r="H1646" s="429"/>
      <c r="I1646" s="429"/>
    </row>
    <row r="1647" spans="1:9" s="729" customFormat="1">
      <c r="A1647" s="651"/>
      <c r="B1647" s="130" t="s">
        <v>560</v>
      </c>
      <c r="C1647" s="55"/>
      <c r="D1647" s="67"/>
      <c r="E1647" s="331"/>
      <c r="F1647" s="67"/>
      <c r="G1647" s="1058"/>
      <c r="H1647" s="134"/>
      <c r="I1647" s="134"/>
    </row>
    <row r="1648" spans="1:9" s="729" customFormat="1">
      <c r="A1648" s="651"/>
      <c r="B1648" s="130" t="s">
        <v>1168</v>
      </c>
      <c r="C1648" s="55"/>
      <c r="D1648" s="67"/>
      <c r="E1648" s="331"/>
      <c r="F1648" s="67"/>
      <c r="G1648" s="1058"/>
      <c r="H1648" s="134"/>
      <c r="I1648" s="134"/>
    </row>
    <row r="1649" spans="1:9" s="729" customFormat="1" ht="26.4">
      <c r="A1649" s="651"/>
      <c r="B1649" s="738" t="s">
        <v>1067</v>
      </c>
      <c r="C1649" s="55"/>
      <c r="D1649" s="67"/>
      <c r="E1649" s="331"/>
      <c r="F1649" s="67"/>
      <c r="G1649" s="1058"/>
      <c r="H1649" s="134"/>
      <c r="I1649" s="134"/>
    </row>
    <row r="1650" spans="1:9" s="635" customFormat="1" ht="26.4">
      <c r="A1650" s="630"/>
      <c r="B1650" s="740" t="s">
        <v>1164</v>
      </c>
      <c r="C1650" s="632"/>
      <c r="D1650" s="633"/>
      <c r="E1650" s="634"/>
      <c r="F1650" s="633"/>
      <c r="G1650" s="1044"/>
      <c r="H1650" s="1065"/>
      <c r="I1650" s="1065"/>
    </row>
    <row r="1651" spans="1:9" s="635" customFormat="1" ht="79.2">
      <c r="B1651" s="740" t="s">
        <v>2351</v>
      </c>
      <c r="C1651" s="673"/>
      <c r="D1651" s="633"/>
      <c r="E1651" s="331"/>
      <c r="F1651" s="316"/>
      <c r="G1651" s="1044"/>
      <c r="H1651" s="1065"/>
      <c r="I1651" s="1065"/>
    </row>
    <row r="1652" spans="1:9" s="729" customFormat="1" ht="52.8">
      <c r="A1652" s="651"/>
      <c r="B1652" s="738" t="s">
        <v>2352</v>
      </c>
      <c r="C1652" s="55"/>
      <c r="D1652" s="67"/>
      <c r="E1652" s="331"/>
      <c r="F1652" s="67"/>
      <c r="G1652" s="1058"/>
      <c r="H1652" s="134"/>
      <c r="I1652" s="134"/>
    </row>
    <row r="1653" spans="1:9" s="635" customFormat="1">
      <c r="A1653" s="630"/>
      <c r="B1653" s="740"/>
      <c r="C1653" s="632"/>
      <c r="D1653" s="633"/>
      <c r="E1653" s="634"/>
      <c r="F1653" s="633"/>
      <c r="G1653" s="1044"/>
      <c r="H1653" s="1065"/>
      <c r="I1653" s="1065"/>
    </row>
    <row r="1654" spans="1:9" s="635" customFormat="1">
      <c r="A1654" s="630"/>
      <c r="B1654" s="740" t="s">
        <v>2353</v>
      </c>
      <c r="C1654" s="632"/>
      <c r="D1654" s="633"/>
      <c r="E1654" s="634"/>
      <c r="F1654" s="633"/>
      <c r="G1654" s="1044"/>
      <c r="H1654" s="1065"/>
      <c r="I1654" s="1065"/>
    </row>
    <row r="1655" spans="1:9" s="635" customFormat="1" ht="66">
      <c r="A1655" s="630"/>
      <c r="B1655" s="740" t="s">
        <v>2354</v>
      </c>
      <c r="C1655" s="632"/>
      <c r="D1655" s="633"/>
      <c r="E1655" s="634"/>
      <c r="F1655" s="633"/>
      <c r="G1655" s="1044"/>
      <c r="H1655" s="1065"/>
      <c r="I1655" s="1065"/>
    </row>
    <row r="1656" spans="1:9" s="635" customFormat="1" ht="66">
      <c r="A1656" s="630"/>
      <c r="B1656" s="740" t="s">
        <v>2355</v>
      </c>
      <c r="C1656" s="632"/>
      <c r="D1656" s="633"/>
      <c r="E1656" s="634"/>
      <c r="F1656" s="633"/>
      <c r="G1656" s="1044"/>
      <c r="H1656" s="1065"/>
      <c r="I1656" s="1065"/>
    </row>
    <row r="1657" spans="1:9" s="635" customFormat="1" ht="39.6">
      <c r="A1657" s="630"/>
      <c r="B1657" s="740" t="s">
        <v>2356</v>
      </c>
      <c r="C1657" s="632"/>
      <c r="D1657" s="633"/>
      <c r="E1657" s="634"/>
      <c r="F1657" s="633"/>
      <c r="G1657" s="1044"/>
      <c r="H1657" s="1065"/>
      <c r="I1657" s="1065"/>
    </row>
    <row r="1658" spans="1:9" s="635" customFormat="1" ht="39.6">
      <c r="A1658" s="630"/>
      <c r="B1658" s="740" t="s">
        <v>2357</v>
      </c>
      <c r="C1658" s="632"/>
      <c r="D1658" s="633"/>
      <c r="E1658" s="634"/>
      <c r="F1658" s="633"/>
      <c r="G1658" s="1044"/>
      <c r="H1658" s="1065"/>
      <c r="I1658" s="1065"/>
    </row>
    <row r="1659" spans="1:9" s="635" customFormat="1" ht="26.4">
      <c r="A1659" s="630"/>
      <c r="B1659" s="740" t="s">
        <v>2358</v>
      </c>
      <c r="C1659" s="632"/>
      <c r="D1659" s="633"/>
      <c r="E1659" s="634"/>
      <c r="F1659" s="633"/>
      <c r="G1659" s="1044"/>
      <c r="H1659" s="1065"/>
      <c r="I1659" s="1065"/>
    </row>
    <row r="1660" spans="1:9" s="635" customFormat="1" ht="26.4">
      <c r="A1660" s="630"/>
      <c r="B1660" s="740" t="s">
        <v>2359</v>
      </c>
      <c r="C1660" s="632"/>
      <c r="D1660" s="633"/>
      <c r="E1660" s="634"/>
      <c r="F1660" s="633"/>
      <c r="G1660" s="1044"/>
      <c r="H1660" s="1065"/>
      <c r="I1660" s="1065"/>
    </row>
    <row r="1661" spans="1:9" s="729" customFormat="1">
      <c r="A1661" s="679"/>
      <c r="B1661" s="738"/>
      <c r="C1661" s="55"/>
      <c r="D1661" s="67"/>
      <c r="E1661" s="331"/>
      <c r="F1661" s="316"/>
      <c r="G1661" s="1058"/>
      <c r="H1661" s="134"/>
      <c r="I1661" s="134"/>
    </row>
    <row r="1662" spans="1:9" s="729" customFormat="1" ht="105.6">
      <c r="A1662" s="679"/>
      <c r="B1662" s="738" t="s">
        <v>2360</v>
      </c>
      <c r="C1662" s="55"/>
      <c r="D1662" s="67"/>
      <c r="E1662" s="331"/>
      <c r="F1662" s="316"/>
      <c r="G1662" s="1058"/>
      <c r="H1662" s="134"/>
      <c r="I1662" s="134"/>
    </row>
    <row r="1663" spans="1:9" s="729" customFormat="1">
      <c r="A1663" s="679"/>
      <c r="B1663" s="738"/>
      <c r="C1663" s="55"/>
      <c r="D1663" s="67"/>
      <c r="E1663" s="331"/>
      <c r="F1663" s="316"/>
      <c r="G1663" s="1058"/>
      <c r="H1663" s="134"/>
      <c r="I1663" s="134"/>
    </row>
    <row r="1664" spans="1:9" s="635" customFormat="1">
      <c r="A1664" s="630" t="s">
        <v>944</v>
      </c>
      <c r="B1664" s="112" t="s">
        <v>2362</v>
      </c>
      <c r="C1664" s="632"/>
      <c r="D1664" s="633"/>
      <c r="E1664" s="634"/>
      <c r="F1664" s="633"/>
      <c r="G1664" s="1044"/>
      <c r="H1664" s="1065"/>
      <c r="I1664" s="1065"/>
    </row>
    <row r="1665" spans="1:9" s="635" customFormat="1" ht="39.6">
      <c r="A1665" s="630"/>
      <c r="B1665" s="652" t="s">
        <v>2365</v>
      </c>
      <c r="C1665" s="632"/>
      <c r="D1665" s="633"/>
      <c r="E1665" s="634"/>
      <c r="F1665" s="633"/>
      <c r="G1665" s="1044"/>
      <c r="H1665" s="1065"/>
      <c r="I1665" s="1065"/>
    </row>
    <row r="1666" spans="1:9" s="635" customFormat="1">
      <c r="A1666" s="630"/>
      <c r="B1666" s="1401" t="s">
        <v>4076</v>
      </c>
      <c r="C1666" s="632"/>
      <c r="D1666" s="633"/>
      <c r="E1666" s="634"/>
      <c r="F1666" s="633"/>
      <c r="G1666" s="1044"/>
      <c r="H1666" s="1065"/>
      <c r="I1666" s="1065"/>
    </row>
    <row r="1667" spans="1:9" s="635" customFormat="1">
      <c r="B1667" s="1401" t="s">
        <v>2361</v>
      </c>
      <c r="C1667" s="673"/>
      <c r="D1667" s="633"/>
      <c r="E1667" s="331"/>
      <c r="F1667" s="316"/>
      <c r="G1667" s="1044"/>
      <c r="H1667" s="1065"/>
      <c r="I1667" s="1065"/>
    </row>
    <row r="1668" spans="1:9" s="635" customFormat="1">
      <c r="B1668" s="1400" t="s">
        <v>533</v>
      </c>
      <c r="C1668" s="673" t="s">
        <v>258</v>
      </c>
      <c r="D1668" s="633">
        <v>57</v>
      </c>
      <c r="E1668" s="331"/>
      <c r="F1668" s="316">
        <f>D1668*E1668</f>
        <v>0</v>
      </c>
      <c r="G1668" s="1044"/>
      <c r="H1668" s="1065"/>
      <c r="I1668" s="1065"/>
    </row>
    <row r="1669" spans="1:9" s="137" customFormat="1" ht="12.75" customHeight="1">
      <c r="A1669" s="735"/>
      <c r="B1669" s="1410"/>
      <c r="C1669" s="736"/>
      <c r="D1669" s="737"/>
      <c r="E1669" s="339"/>
      <c r="F1669" s="642"/>
      <c r="G1669" s="1076"/>
      <c r="H1669" s="1072"/>
      <c r="I1669" s="1072"/>
    </row>
    <row r="1670" spans="1:9" s="635" customFormat="1" ht="26.4">
      <c r="A1670" s="630" t="s">
        <v>945</v>
      </c>
      <c r="B1670" s="1400" t="s">
        <v>2364</v>
      </c>
      <c r="C1670" s="632"/>
      <c r="D1670" s="633"/>
      <c r="E1670" s="634"/>
      <c r="F1670" s="633"/>
      <c r="G1670" s="1044"/>
      <c r="H1670" s="1065"/>
      <c r="I1670" s="1065"/>
    </row>
    <row r="1671" spans="1:9" s="635" customFormat="1" ht="39.6">
      <c r="A1671" s="630"/>
      <c r="B1671" s="1401" t="s">
        <v>2365</v>
      </c>
      <c r="C1671" s="632"/>
      <c r="D1671" s="633"/>
      <c r="E1671" s="634"/>
      <c r="F1671" s="633"/>
      <c r="G1671" s="1044"/>
      <c r="H1671" s="1065"/>
      <c r="I1671" s="1065"/>
    </row>
    <row r="1672" spans="1:9" s="635" customFormat="1" ht="52.8">
      <c r="A1672" s="630"/>
      <c r="B1672" s="1401" t="s">
        <v>2363</v>
      </c>
      <c r="C1672" s="632"/>
      <c r="D1672" s="633"/>
      <c r="E1672" s="634"/>
      <c r="F1672" s="633"/>
      <c r="G1672" s="1044"/>
      <c r="H1672" s="1065"/>
      <c r="I1672" s="1065"/>
    </row>
    <row r="1673" spans="1:9" s="635" customFormat="1">
      <c r="A1673" s="630"/>
      <c r="B1673" s="1401" t="s">
        <v>4076</v>
      </c>
      <c r="C1673" s="632"/>
      <c r="D1673" s="633"/>
      <c r="E1673" s="634"/>
      <c r="F1673" s="633"/>
      <c r="G1673" s="1044"/>
      <c r="H1673" s="1065"/>
      <c r="I1673" s="1065"/>
    </row>
    <row r="1674" spans="1:9" s="635" customFormat="1">
      <c r="B1674" s="1401" t="s">
        <v>2366</v>
      </c>
      <c r="C1674" s="673"/>
      <c r="D1674" s="633"/>
      <c r="E1674" s="331"/>
      <c r="F1674" s="316"/>
      <c r="G1674" s="1044"/>
      <c r="H1674" s="1065"/>
      <c r="I1674" s="1065"/>
    </row>
    <row r="1675" spans="1:9" s="635" customFormat="1">
      <c r="B1675" s="1400" t="s">
        <v>533</v>
      </c>
      <c r="C1675" s="673" t="s">
        <v>258</v>
      </c>
      <c r="D1675" s="633">
        <v>6</v>
      </c>
      <c r="E1675" s="331"/>
      <c r="F1675" s="316">
        <f>D1675*E1675</f>
        <v>0</v>
      </c>
      <c r="G1675" s="1044"/>
      <c r="H1675" s="1065"/>
      <c r="I1675" s="1065"/>
    </row>
    <row r="1676" spans="1:9" s="137" customFormat="1" ht="12.75" customHeight="1">
      <c r="A1676" s="735"/>
      <c r="B1676" s="1410"/>
      <c r="C1676" s="736"/>
      <c r="D1676" s="737"/>
      <c r="E1676" s="339"/>
      <c r="F1676" s="642"/>
      <c r="G1676" s="1076"/>
      <c r="H1676" s="1072"/>
      <c r="I1676" s="1072"/>
    </row>
    <row r="1677" spans="1:9" s="635" customFormat="1" ht="26.4">
      <c r="A1677" s="630" t="s">
        <v>1018</v>
      </c>
      <c r="B1677" s="1400" t="s">
        <v>2369</v>
      </c>
      <c r="C1677" s="632"/>
      <c r="D1677" s="633"/>
      <c r="E1677" s="634"/>
      <c r="F1677" s="633"/>
      <c r="G1677" s="1044"/>
      <c r="H1677" s="1065"/>
      <c r="I1677" s="1065"/>
    </row>
    <row r="1678" spans="1:9" s="635" customFormat="1" ht="39.6">
      <c r="A1678" s="630"/>
      <c r="B1678" s="1401" t="s">
        <v>2365</v>
      </c>
      <c r="C1678" s="632"/>
      <c r="D1678" s="633"/>
      <c r="E1678" s="634"/>
      <c r="F1678" s="633"/>
      <c r="G1678" s="1044"/>
      <c r="H1678" s="1065"/>
      <c r="I1678" s="1065"/>
    </row>
    <row r="1679" spans="1:9" s="635" customFormat="1" ht="52.8">
      <c r="A1679" s="630"/>
      <c r="B1679" s="1401" t="s">
        <v>2367</v>
      </c>
      <c r="C1679" s="632"/>
      <c r="D1679" s="633"/>
      <c r="E1679" s="634"/>
      <c r="F1679" s="633"/>
      <c r="G1679" s="1044"/>
      <c r="H1679" s="1065"/>
      <c r="I1679" s="1065"/>
    </row>
    <row r="1680" spans="1:9" s="635" customFormat="1" ht="52.8">
      <c r="A1680" s="630"/>
      <c r="B1680" s="1401" t="s">
        <v>2363</v>
      </c>
      <c r="C1680" s="632"/>
      <c r="D1680" s="633"/>
      <c r="E1680" s="634"/>
      <c r="F1680" s="633"/>
      <c r="G1680" s="1044"/>
      <c r="H1680" s="1065"/>
      <c r="I1680" s="1065"/>
    </row>
    <row r="1681" spans="1:9" s="635" customFormat="1">
      <c r="A1681" s="630"/>
      <c r="B1681" s="1401" t="s">
        <v>4076</v>
      </c>
      <c r="C1681" s="632"/>
      <c r="D1681" s="633"/>
      <c r="E1681" s="634"/>
      <c r="F1681" s="633"/>
      <c r="G1681" s="1044"/>
      <c r="H1681" s="1065"/>
      <c r="I1681" s="1065"/>
    </row>
    <row r="1682" spans="1:9" s="635" customFormat="1">
      <c r="B1682" s="1401" t="s">
        <v>2368</v>
      </c>
      <c r="C1682" s="673"/>
      <c r="D1682" s="633"/>
      <c r="E1682" s="331"/>
      <c r="F1682" s="316"/>
      <c r="G1682" s="1044"/>
      <c r="H1682" s="1065"/>
      <c r="I1682" s="1065"/>
    </row>
    <row r="1683" spans="1:9" s="635" customFormat="1">
      <c r="B1683" s="1400" t="s">
        <v>533</v>
      </c>
      <c r="C1683" s="673" t="s">
        <v>258</v>
      </c>
      <c r="D1683" s="633">
        <v>1</v>
      </c>
      <c r="E1683" s="331"/>
      <c r="F1683" s="316">
        <f>D1683*E1683</f>
        <v>0</v>
      </c>
      <c r="G1683" s="1044"/>
      <c r="H1683" s="1065"/>
      <c r="I1683" s="1065"/>
    </row>
    <row r="1684" spans="1:9" s="729" customFormat="1">
      <c r="A1684" s="679"/>
      <c r="B1684" s="1407"/>
      <c r="C1684" s="55"/>
      <c r="D1684" s="67"/>
      <c r="E1684" s="331"/>
      <c r="F1684" s="316"/>
      <c r="G1684" s="1058"/>
      <c r="H1684" s="134"/>
      <c r="I1684" s="134"/>
    </row>
    <row r="1685" spans="1:9" s="635" customFormat="1">
      <c r="A1685" s="630" t="s">
        <v>2322</v>
      </c>
      <c r="B1685" s="1400" t="s">
        <v>2371</v>
      </c>
      <c r="C1685" s="632"/>
      <c r="D1685" s="633"/>
      <c r="E1685" s="634"/>
      <c r="F1685" s="633"/>
      <c r="G1685" s="1044"/>
      <c r="H1685" s="1065"/>
      <c r="I1685" s="1065"/>
    </row>
    <row r="1686" spans="1:9" s="635" customFormat="1" ht="39.6">
      <c r="A1686" s="630"/>
      <c r="B1686" s="1401" t="s">
        <v>2372</v>
      </c>
      <c r="C1686" s="632"/>
      <c r="D1686" s="633"/>
      <c r="E1686" s="634"/>
      <c r="F1686" s="633"/>
      <c r="G1686" s="1044"/>
      <c r="H1686" s="1065"/>
      <c r="I1686" s="1065"/>
    </row>
    <row r="1687" spans="1:9" s="635" customFormat="1">
      <c r="A1687" s="630"/>
      <c r="B1687" s="1401" t="s">
        <v>4076</v>
      </c>
      <c r="C1687" s="632"/>
      <c r="D1687" s="633"/>
      <c r="E1687" s="634"/>
      <c r="F1687" s="633"/>
      <c r="G1687" s="1044"/>
      <c r="H1687" s="1065"/>
      <c r="I1687" s="1065"/>
    </row>
    <row r="1688" spans="1:9" s="635" customFormat="1">
      <c r="B1688" s="1401" t="s">
        <v>2370</v>
      </c>
      <c r="C1688" s="673"/>
      <c r="D1688" s="633"/>
      <c r="E1688" s="331"/>
      <c r="F1688" s="316"/>
      <c r="G1688" s="1044"/>
      <c r="H1688" s="1065"/>
      <c r="I1688" s="1065"/>
    </row>
    <row r="1689" spans="1:9" s="635" customFormat="1">
      <c r="B1689" s="1400" t="s">
        <v>533</v>
      </c>
      <c r="C1689" s="673" t="s">
        <v>258</v>
      </c>
      <c r="D1689" s="633">
        <v>3</v>
      </c>
      <c r="E1689" s="331"/>
      <c r="F1689" s="316">
        <f>D1689*E1689</f>
        <v>0</v>
      </c>
      <c r="G1689" s="1044"/>
      <c r="H1689" s="1065"/>
      <c r="I1689" s="1065"/>
    </row>
    <row r="1690" spans="1:9" s="137" customFormat="1" ht="12.75" customHeight="1">
      <c r="A1690" s="735"/>
      <c r="B1690" s="1410"/>
      <c r="C1690" s="736"/>
      <c r="D1690" s="737"/>
      <c r="E1690" s="339"/>
      <c r="F1690" s="642"/>
      <c r="G1690" s="1076"/>
      <c r="H1690" s="1072"/>
      <c r="I1690" s="1072"/>
    </row>
    <row r="1691" spans="1:9" s="635" customFormat="1" ht="26.4">
      <c r="A1691" s="630" t="s">
        <v>2339</v>
      </c>
      <c r="B1691" s="1400" t="s">
        <v>2373</v>
      </c>
      <c r="C1691" s="632"/>
      <c r="D1691" s="633"/>
      <c r="E1691" s="634"/>
      <c r="F1691" s="633"/>
      <c r="G1691" s="1044"/>
      <c r="H1691" s="1065"/>
      <c r="I1691" s="1065"/>
    </row>
    <row r="1692" spans="1:9" s="635" customFormat="1" ht="39.6">
      <c r="A1692" s="630"/>
      <c r="B1692" s="1401" t="s">
        <v>2372</v>
      </c>
      <c r="C1692" s="632"/>
      <c r="D1692" s="633"/>
      <c r="E1692" s="634"/>
      <c r="F1692" s="633"/>
      <c r="G1692" s="1044"/>
      <c r="H1692" s="1065"/>
      <c r="I1692" s="1065"/>
    </row>
    <row r="1693" spans="1:9" s="635" customFormat="1" ht="52.8">
      <c r="A1693" s="630"/>
      <c r="B1693" s="1401" t="s">
        <v>2363</v>
      </c>
      <c r="C1693" s="632"/>
      <c r="D1693" s="633"/>
      <c r="E1693" s="634"/>
      <c r="F1693" s="633"/>
      <c r="G1693" s="1044"/>
      <c r="H1693" s="1065"/>
      <c r="I1693" s="1065"/>
    </row>
    <row r="1694" spans="1:9" s="635" customFormat="1">
      <c r="A1694" s="630"/>
      <c r="B1694" s="1401" t="s">
        <v>4076</v>
      </c>
      <c r="C1694" s="632"/>
      <c r="D1694" s="633"/>
      <c r="E1694" s="634"/>
      <c r="F1694" s="633"/>
      <c r="G1694" s="1044"/>
      <c r="H1694" s="1065"/>
      <c r="I1694" s="1065"/>
    </row>
    <row r="1695" spans="1:9" s="635" customFormat="1">
      <c r="B1695" s="1401" t="s">
        <v>2374</v>
      </c>
      <c r="C1695" s="673"/>
      <c r="D1695" s="633"/>
      <c r="E1695" s="331"/>
      <c r="F1695" s="316"/>
      <c r="G1695" s="1044"/>
      <c r="H1695" s="1065"/>
      <c r="I1695" s="1065"/>
    </row>
    <row r="1696" spans="1:9" s="635" customFormat="1">
      <c r="B1696" s="1400" t="s">
        <v>533</v>
      </c>
      <c r="C1696" s="673" t="s">
        <v>258</v>
      </c>
      <c r="D1696" s="633">
        <v>12</v>
      </c>
      <c r="E1696" s="331"/>
      <c r="F1696" s="316">
        <f>D1696*E1696</f>
        <v>0</v>
      </c>
      <c r="G1696" s="1044"/>
      <c r="H1696" s="1065"/>
      <c r="I1696" s="1065"/>
    </row>
    <row r="1697" spans="1:9" s="729" customFormat="1">
      <c r="A1697" s="679"/>
      <c r="B1697" s="1407"/>
      <c r="C1697" s="55"/>
      <c r="D1697" s="67"/>
      <c r="E1697" s="331"/>
      <c r="F1697" s="316"/>
      <c r="G1697" s="1058"/>
      <c r="H1697" s="134"/>
      <c r="I1697" s="134"/>
    </row>
    <row r="1698" spans="1:9" s="635" customFormat="1">
      <c r="A1698" s="630" t="s">
        <v>2651</v>
      </c>
      <c r="B1698" s="1400" t="s">
        <v>2375</v>
      </c>
      <c r="C1698" s="632"/>
      <c r="D1698" s="633"/>
      <c r="E1698" s="634"/>
      <c r="F1698" s="633"/>
      <c r="G1698" s="1044"/>
      <c r="H1698" s="1065"/>
      <c r="I1698" s="1065"/>
    </row>
    <row r="1699" spans="1:9" s="635" customFormat="1" ht="39.6">
      <c r="A1699" s="630"/>
      <c r="B1699" s="1401" t="s">
        <v>2376</v>
      </c>
      <c r="C1699" s="632"/>
      <c r="D1699" s="633"/>
      <c r="E1699" s="634"/>
      <c r="F1699" s="633"/>
      <c r="G1699" s="1044"/>
      <c r="H1699" s="1065"/>
      <c r="I1699" s="1065"/>
    </row>
    <row r="1700" spans="1:9" s="635" customFormat="1">
      <c r="A1700" s="630"/>
      <c r="B1700" s="1401" t="s">
        <v>4076</v>
      </c>
      <c r="C1700" s="632"/>
      <c r="D1700" s="633"/>
      <c r="E1700" s="634"/>
      <c r="F1700" s="633"/>
      <c r="G1700" s="1044"/>
      <c r="H1700" s="1065"/>
      <c r="I1700" s="1065"/>
    </row>
    <row r="1701" spans="1:9" s="635" customFormat="1">
      <c r="B1701" s="1401" t="s">
        <v>2377</v>
      </c>
      <c r="C1701" s="673"/>
      <c r="D1701" s="633"/>
      <c r="E1701" s="331"/>
      <c r="F1701" s="316"/>
      <c r="G1701" s="1044"/>
      <c r="H1701" s="1065"/>
      <c r="I1701" s="1065"/>
    </row>
    <row r="1702" spans="1:9" s="635" customFormat="1">
      <c r="B1702" s="1400" t="s">
        <v>533</v>
      </c>
      <c r="C1702" s="673" t="s">
        <v>258</v>
      </c>
      <c r="D1702" s="633">
        <v>2</v>
      </c>
      <c r="E1702" s="331"/>
      <c r="F1702" s="316">
        <f>D1702*E1702</f>
        <v>0</v>
      </c>
      <c r="G1702" s="1044"/>
      <c r="H1702" s="1065"/>
      <c r="I1702" s="1065"/>
    </row>
    <row r="1703" spans="1:9" s="137" customFormat="1" ht="12.75" customHeight="1">
      <c r="A1703" s="735"/>
      <c r="B1703" s="1410"/>
      <c r="C1703" s="736"/>
      <c r="D1703" s="737"/>
      <c r="E1703" s="339"/>
      <c r="F1703" s="642"/>
      <c r="G1703" s="1076"/>
      <c r="H1703" s="1072"/>
      <c r="I1703" s="1072"/>
    </row>
    <row r="1704" spans="1:9" s="635" customFormat="1" ht="26.4">
      <c r="A1704" s="630" t="s">
        <v>2652</v>
      </c>
      <c r="B1704" s="1400" t="s">
        <v>2381</v>
      </c>
      <c r="C1704" s="632"/>
      <c r="D1704" s="633"/>
      <c r="E1704" s="634"/>
      <c r="F1704" s="633"/>
      <c r="G1704" s="1044"/>
      <c r="H1704" s="1065"/>
      <c r="I1704" s="1065"/>
    </row>
    <row r="1705" spans="1:9" s="635" customFormat="1" ht="39.6">
      <c r="A1705" s="630"/>
      <c r="B1705" s="1401" t="s">
        <v>2382</v>
      </c>
      <c r="C1705" s="632"/>
      <c r="D1705" s="633"/>
      <c r="E1705" s="634"/>
      <c r="F1705" s="633"/>
      <c r="G1705" s="1044"/>
      <c r="H1705" s="1065"/>
      <c r="I1705" s="1065"/>
    </row>
    <row r="1706" spans="1:9" s="635" customFormat="1" ht="52.8">
      <c r="A1706" s="630"/>
      <c r="B1706" s="1401" t="s">
        <v>2363</v>
      </c>
      <c r="C1706" s="632"/>
      <c r="D1706" s="633"/>
      <c r="E1706" s="634"/>
      <c r="F1706" s="633"/>
      <c r="G1706" s="1044"/>
      <c r="H1706" s="1065"/>
      <c r="I1706" s="1065"/>
    </row>
    <row r="1707" spans="1:9" s="635" customFormat="1">
      <c r="A1707" s="630"/>
      <c r="B1707" s="1401" t="s">
        <v>4076</v>
      </c>
      <c r="C1707" s="632"/>
      <c r="D1707" s="633"/>
      <c r="E1707" s="634"/>
      <c r="F1707" s="633"/>
      <c r="G1707" s="1044"/>
      <c r="H1707" s="1065"/>
      <c r="I1707" s="1065"/>
    </row>
    <row r="1708" spans="1:9" s="635" customFormat="1">
      <c r="B1708" s="1401" t="s">
        <v>2378</v>
      </c>
      <c r="C1708" s="673"/>
      <c r="D1708" s="633"/>
      <c r="E1708" s="331"/>
      <c r="F1708" s="316"/>
      <c r="G1708" s="1044"/>
      <c r="H1708" s="1065"/>
      <c r="I1708" s="1065"/>
    </row>
    <row r="1709" spans="1:9" s="635" customFormat="1">
      <c r="B1709" s="1400" t="s">
        <v>533</v>
      </c>
      <c r="C1709" s="673" t="s">
        <v>258</v>
      </c>
      <c r="D1709" s="633">
        <v>5</v>
      </c>
      <c r="E1709" s="331"/>
      <c r="F1709" s="316">
        <f>D1709*E1709</f>
        <v>0</v>
      </c>
      <c r="G1709" s="1044"/>
      <c r="H1709" s="1065"/>
      <c r="I1709" s="1065"/>
    </row>
    <row r="1710" spans="1:9" s="137" customFormat="1" ht="12.75" customHeight="1">
      <c r="A1710" s="735"/>
      <c r="B1710" s="1410"/>
      <c r="C1710" s="736"/>
      <c r="D1710" s="737"/>
      <c r="E1710" s="339"/>
      <c r="F1710" s="642"/>
      <c r="G1710" s="1076"/>
      <c r="H1710" s="1072"/>
      <c r="I1710" s="1072"/>
    </row>
    <row r="1711" spans="1:9" s="635" customFormat="1" ht="26.4">
      <c r="A1711" s="630" t="s">
        <v>2653</v>
      </c>
      <c r="B1711" s="1400" t="s">
        <v>2379</v>
      </c>
      <c r="C1711" s="632"/>
      <c r="D1711" s="633"/>
      <c r="E1711" s="634"/>
      <c r="F1711" s="633"/>
      <c r="G1711" s="1044"/>
      <c r="H1711" s="1065"/>
      <c r="I1711" s="1065"/>
    </row>
    <row r="1712" spans="1:9" s="635" customFormat="1" ht="39.6">
      <c r="A1712" s="630"/>
      <c r="B1712" s="1401" t="s">
        <v>2380</v>
      </c>
      <c r="C1712" s="632"/>
      <c r="D1712" s="633"/>
      <c r="E1712" s="634"/>
      <c r="F1712" s="633"/>
      <c r="G1712" s="1044"/>
      <c r="H1712" s="1065"/>
      <c r="I1712" s="1065"/>
    </row>
    <row r="1713" spans="1:9" s="635" customFormat="1" ht="52.8">
      <c r="A1713" s="630"/>
      <c r="B1713" s="1401" t="s">
        <v>2367</v>
      </c>
      <c r="C1713" s="632"/>
      <c r="D1713" s="633"/>
      <c r="E1713" s="634"/>
      <c r="F1713" s="633"/>
      <c r="G1713" s="1044"/>
      <c r="H1713" s="1065"/>
      <c r="I1713" s="1065"/>
    </row>
    <row r="1714" spans="1:9" s="635" customFormat="1" ht="52.8">
      <c r="A1714" s="630"/>
      <c r="B1714" s="1401" t="s">
        <v>2363</v>
      </c>
      <c r="C1714" s="632"/>
      <c r="D1714" s="633"/>
      <c r="E1714" s="634"/>
      <c r="F1714" s="633"/>
      <c r="G1714" s="1044"/>
      <c r="H1714" s="1065"/>
      <c r="I1714" s="1065"/>
    </row>
    <row r="1715" spans="1:9" s="635" customFormat="1">
      <c r="A1715" s="630"/>
      <c r="B1715" s="1401" t="s">
        <v>4076</v>
      </c>
      <c r="C1715" s="632"/>
      <c r="D1715" s="633"/>
      <c r="E1715" s="634"/>
      <c r="F1715" s="633"/>
      <c r="G1715" s="1044"/>
      <c r="H1715" s="1065"/>
      <c r="I1715" s="1065"/>
    </row>
    <row r="1716" spans="1:9" s="635" customFormat="1">
      <c r="B1716" s="1401" t="s">
        <v>2383</v>
      </c>
      <c r="C1716" s="673"/>
      <c r="D1716" s="633"/>
      <c r="E1716" s="331"/>
      <c r="F1716" s="316"/>
      <c r="G1716" s="1044"/>
      <c r="H1716" s="1065"/>
      <c r="I1716" s="1065"/>
    </row>
    <row r="1717" spans="1:9" s="635" customFormat="1">
      <c r="B1717" s="1400" t="s">
        <v>533</v>
      </c>
      <c r="C1717" s="673" t="s">
        <v>258</v>
      </c>
      <c r="D1717" s="633">
        <v>7</v>
      </c>
      <c r="E1717" s="331"/>
      <c r="F1717" s="316">
        <f>D1717*E1717</f>
        <v>0</v>
      </c>
      <c r="G1717" s="1044"/>
      <c r="H1717" s="1065"/>
      <c r="I1717" s="1065"/>
    </row>
    <row r="1718" spans="1:9" s="137" customFormat="1" ht="12.75" customHeight="1">
      <c r="A1718" s="735"/>
      <c r="B1718" s="1410"/>
      <c r="C1718" s="736"/>
      <c r="D1718" s="737"/>
      <c r="E1718" s="339"/>
      <c r="F1718" s="642"/>
      <c r="G1718" s="1076"/>
      <c r="H1718" s="1072"/>
      <c r="I1718" s="1072"/>
    </row>
    <row r="1719" spans="1:9" s="635" customFormat="1" ht="26.4">
      <c r="A1719" s="630" t="s">
        <v>2654</v>
      </c>
      <c r="B1719" s="1400" t="s">
        <v>2386</v>
      </c>
      <c r="C1719" s="632"/>
      <c r="D1719" s="633"/>
      <c r="E1719" s="634"/>
      <c r="F1719" s="633"/>
      <c r="G1719" s="1044"/>
      <c r="H1719" s="1065"/>
      <c r="I1719" s="1065"/>
    </row>
    <row r="1720" spans="1:9" s="635" customFormat="1" ht="39.6">
      <c r="A1720" s="630"/>
      <c r="B1720" s="1401" t="s">
        <v>2387</v>
      </c>
      <c r="C1720" s="632"/>
      <c r="D1720" s="633"/>
      <c r="E1720" s="634"/>
      <c r="F1720" s="633"/>
      <c r="G1720" s="1044"/>
      <c r="H1720" s="1065"/>
      <c r="I1720" s="1065"/>
    </row>
    <row r="1721" spans="1:9" s="635" customFormat="1">
      <c r="A1721" s="630"/>
      <c r="B1721" s="1401" t="s">
        <v>2384</v>
      </c>
      <c r="C1721" s="632"/>
      <c r="D1721" s="633"/>
      <c r="E1721" s="634"/>
      <c r="F1721" s="633"/>
      <c r="G1721" s="1044"/>
      <c r="H1721" s="1065"/>
      <c r="I1721" s="1065"/>
    </row>
    <row r="1722" spans="1:9" s="635" customFormat="1">
      <c r="A1722" s="630"/>
      <c r="B1722" s="1401" t="s">
        <v>4076</v>
      </c>
      <c r="C1722" s="632"/>
      <c r="D1722" s="633"/>
      <c r="E1722" s="634"/>
      <c r="F1722" s="633"/>
      <c r="G1722" s="1044"/>
      <c r="H1722" s="1065"/>
      <c r="I1722" s="1065"/>
    </row>
    <row r="1723" spans="1:9" s="635" customFormat="1">
      <c r="B1723" s="1401" t="s">
        <v>2385</v>
      </c>
      <c r="C1723" s="673"/>
      <c r="D1723" s="633"/>
      <c r="E1723" s="331"/>
      <c r="F1723" s="316"/>
      <c r="G1723" s="1044"/>
      <c r="H1723" s="1065"/>
      <c r="I1723" s="1065"/>
    </row>
    <row r="1724" spans="1:9" s="635" customFormat="1">
      <c r="B1724" s="1400" t="s">
        <v>533</v>
      </c>
      <c r="C1724" s="673" t="s">
        <v>258</v>
      </c>
      <c r="D1724" s="633">
        <v>1</v>
      </c>
      <c r="E1724" s="331"/>
      <c r="F1724" s="316">
        <f>D1724*E1724</f>
        <v>0</v>
      </c>
      <c r="G1724" s="1044"/>
      <c r="H1724" s="1065"/>
      <c r="I1724" s="1065"/>
    </row>
    <row r="1725" spans="1:9" s="137" customFormat="1" ht="12.75" customHeight="1">
      <c r="A1725" s="735"/>
      <c r="B1725" s="1410"/>
      <c r="C1725" s="736"/>
      <c r="D1725" s="737"/>
      <c r="E1725" s="339"/>
      <c r="F1725" s="642"/>
      <c r="G1725" s="1076"/>
      <c r="H1725" s="1072"/>
      <c r="I1725" s="1072"/>
    </row>
    <row r="1726" spans="1:9" s="726" customFormat="1" ht="26.4">
      <c r="A1726" s="741" t="s">
        <v>2655</v>
      </c>
      <c r="B1726" s="1411" t="s">
        <v>2326</v>
      </c>
      <c r="C1726" s="234"/>
      <c r="D1726" s="234"/>
      <c r="E1726" s="725"/>
      <c r="F1726" s="725"/>
      <c r="G1726" s="1077"/>
      <c r="H1726" s="1078"/>
      <c r="I1726" s="1079"/>
    </row>
    <row r="1727" spans="1:9" s="726" customFormat="1">
      <c r="A1727" s="72"/>
      <c r="B1727" s="1412" t="s">
        <v>2327</v>
      </c>
      <c r="C1727" s="234"/>
      <c r="D1727" s="234"/>
      <c r="E1727" s="725"/>
      <c r="F1727" s="725"/>
      <c r="G1727" s="1077"/>
      <c r="H1727" s="1078"/>
      <c r="I1727" s="1079"/>
    </row>
    <row r="1728" spans="1:9" s="726" customFormat="1" ht="66">
      <c r="A1728" s="72"/>
      <c r="B1728" s="1412" t="s">
        <v>2331</v>
      </c>
      <c r="C1728" s="234"/>
      <c r="D1728" s="234"/>
      <c r="E1728" s="725"/>
      <c r="F1728" s="725"/>
      <c r="G1728" s="1077"/>
      <c r="H1728" s="1078"/>
      <c r="I1728" s="1079"/>
    </row>
    <row r="1729" spans="1:9" s="726" customFormat="1" ht="26.4">
      <c r="A1729" s="72"/>
      <c r="B1729" s="9" t="s">
        <v>2329</v>
      </c>
      <c r="C1729" s="59"/>
      <c r="D1729" s="115"/>
      <c r="E1729" s="337"/>
      <c r="F1729" s="337"/>
      <c r="G1729" s="1077"/>
      <c r="H1729" s="1078"/>
      <c r="I1729" s="1079"/>
    </row>
    <row r="1730" spans="1:9" s="726" customFormat="1" ht="26.4">
      <c r="A1730" s="72"/>
      <c r="B1730" s="9" t="s">
        <v>2328</v>
      </c>
      <c r="C1730" s="59"/>
      <c r="D1730" s="115"/>
      <c r="E1730" s="337"/>
      <c r="F1730" s="337"/>
      <c r="G1730" s="1077"/>
      <c r="H1730" s="1078"/>
      <c r="I1730" s="1079"/>
    </row>
    <row r="1731" spans="1:9" s="726" customFormat="1" ht="26.4">
      <c r="A1731" s="72"/>
      <c r="B1731" s="9" t="s">
        <v>2330</v>
      </c>
      <c r="C1731" s="59"/>
      <c r="D1731" s="115"/>
      <c r="E1731" s="337"/>
      <c r="F1731" s="337"/>
      <c r="G1731" s="1077"/>
      <c r="H1731" s="1078"/>
      <c r="I1731" s="1079"/>
    </row>
    <row r="1732" spans="1:9" s="726" customFormat="1" ht="52.8">
      <c r="A1732" s="72"/>
      <c r="B1732" s="1413" t="s">
        <v>1873</v>
      </c>
      <c r="C1732" s="59"/>
      <c r="D1732" s="115"/>
      <c r="E1732" s="337"/>
      <c r="F1732" s="337"/>
      <c r="G1732" s="1077"/>
      <c r="H1732" s="1078"/>
      <c r="I1732" s="1079"/>
    </row>
    <row r="1733" spans="1:9" s="635" customFormat="1">
      <c r="A1733" s="630"/>
      <c r="B1733" s="1401" t="s">
        <v>2298</v>
      </c>
      <c r="C1733" s="673"/>
      <c r="D1733" s="633"/>
      <c r="E1733" s="331"/>
      <c r="F1733" s="316"/>
      <c r="G1733" s="1044"/>
      <c r="H1733" s="1065"/>
      <c r="I1733" s="1065"/>
    </row>
    <row r="1734" spans="1:9" s="727" customFormat="1">
      <c r="A1734" s="72"/>
      <c r="B1734" s="1400" t="s">
        <v>2325</v>
      </c>
      <c r="C1734" s="673" t="s">
        <v>348</v>
      </c>
      <c r="D1734" s="633">
        <v>48</v>
      </c>
      <c r="E1734" s="316"/>
      <c r="F1734" s="316">
        <f>D1734*E1734</f>
        <v>0</v>
      </c>
      <c r="G1734" s="1080"/>
      <c r="H1734" s="1081"/>
      <c r="I1734" s="1081"/>
    </row>
    <row r="1735" spans="1:9" s="552" customFormat="1" ht="13.8" thickBot="1">
      <c r="A1735" s="437"/>
      <c r="B1735" s="1414"/>
      <c r="C1735" s="439"/>
      <c r="D1735" s="440"/>
      <c r="E1735" s="331"/>
      <c r="F1735" s="415"/>
      <c r="G1735" s="1038"/>
      <c r="H1735" s="429"/>
      <c r="I1735" s="429"/>
    </row>
    <row r="1736" spans="1:9" s="552" customFormat="1" ht="13.8" thickBot="1">
      <c r="A1736" s="479"/>
      <c r="B1736" s="1404" t="s">
        <v>2656</v>
      </c>
      <c r="C1736" s="421"/>
      <c r="D1736" s="421"/>
      <c r="E1736" s="1391"/>
      <c r="F1736" s="422">
        <f>SUM(F1664:F1734)</f>
        <v>0</v>
      </c>
      <c r="G1736" s="1038"/>
      <c r="H1736" s="429"/>
      <c r="I1736" s="429"/>
    </row>
    <row r="1737" spans="1:9" s="728" customFormat="1">
      <c r="A1737" s="479"/>
      <c r="B1737" s="1404"/>
      <c r="C1737" s="733"/>
      <c r="D1737" s="733"/>
      <c r="E1737" s="330"/>
      <c r="F1737" s="455"/>
      <c r="G1737" s="1038"/>
      <c r="H1737" s="429"/>
      <c r="I1737" s="429"/>
    </row>
    <row r="1738" spans="1:9" s="729" customFormat="1">
      <c r="A1738" s="734" t="s">
        <v>2184</v>
      </c>
      <c r="B1738" s="1415" t="s">
        <v>2340</v>
      </c>
      <c r="C1738" s="55"/>
      <c r="D1738" s="67"/>
      <c r="E1738" s="331"/>
      <c r="F1738" s="67"/>
      <c r="G1738" s="1061"/>
      <c r="H1738" s="134"/>
      <c r="I1738" s="134"/>
    </row>
    <row r="1739" spans="1:9" s="137" customFormat="1" ht="12.75" customHeight="1">
      <c r="A1739" s="735"/>
      <c r="B1739" s="1410"/>
      <c r="C1739" s="736"/>
      <c r="D1739" s="737"/>
      <c r="E1739" s="339"/>
      <c r="F1739" s="642"/>
      <c r="G1739" s="1076"/>
      <c r="H1739" s="1072"/>
      <c r="I1739" s="1072"/>
    </row>
    <row r="1740" spans="1:9" s="137" customFormat="1" ht="26.4">
      <c r="A1740" s="644" t="s">
        <v>2185</v>
      </c>
      <c r="B1740" s="1400" t="s">
        <v>2341</v>
      </c>
      <c r="C1740" s="643"/>
      <c r="D1740" s="642"/>
      <c r="E1740" s="341"/>
      <c r="F1740" s="642"/>
      <c r="G1740" s="1071"/>
      <c r="H1740" s="1072"/>
      <c r="I1740" s="1072"/>
    </row>
    <row r="1741" spans="1:9" s="137" customFormat="1" ht="158.4">
      <c r="A1741" s="644"/>
      <c r="B1741" s="1400" t="s">
        <v>2342</v>
      </c>
      <c r="C1741" s="643"/>
      <c r="D1741" s="642"/>
      <c r="E1741" s="341"/>
      <c r="F1741" s="642"/>
      <c r="G1741" s="1071"/>
      <c r="H1741" s="1072"/>
      <c r="I1741" s="1072"/>
    </row>
    <row r="1742" spans="1:9" s="137" customFormat="1">
      <c r="A1742" s="644"/>
      <c r="B1742" s="1401" t="s">
        <v>4077</v>
      </c>
      <c r="C1742" s="643"/>
      <c r="D1742" s="642"/>
      <c r="E1742" s="341"/>
      <c r="F1742" s="642"/>
      <c r="G1742" s="1044"/>
      <c r="H1742" s="1072"/>
      <c r="I1742" s="1072"/>
    </row>
    <row r="1743" spans="1:9" s="137" customFormat="1" ht="53.25" customHeight="1">
      <c r="A1743" s="644"/>
      <c r="B1743" s="1400" t="s">
        <v>1873</v>
      </c>
      <c r="C1743" s="643"/>
      <c r="D1743" s="642"/>
      <c r="E1743" s="341"/>
      <c r="F1743" s="642"/>
      <c r="G1743" s="1071"/>
      <c r="H1743" s="1072"/>
      <c r="I1743" s="1072"/>
    </row>
    <row r="1744" spans="1:9" s="137" customFormat="1">
      <c r="A1744" s="644"/>
      <c r="B1744" s="1400" t="s">
        <v>536</v>
      </c>
      <c r="C1744" s="643"/>
      <c r="D1744" s="642"/>
      <c r="E1744" s="341"/>
      <c r="F1744" s="642"/>
      <c r="G1744" s="1071"/>
      <c r="H1744" s="1072"/>
      <c r="I1744" s="1072"/>
    </row>
    <row r="1745" spans="1:9" s="137" customFormat="1">
      <c r="A1745" s="644"/>
      <c r="B1745" s="1400" t="s">
        <v>2344</v>
      </c>
      <c r="C1745" s="642" t="s">
        <v>339</v>
      </c>
      <c r="D1745" s="642">
        <v>2</v>
      </c>
      <c r="E1745" s="341"/>
      <c r="F1745" s="642">
        <f t="shared" ref="F1745:F1747" si="19">D1745*E1745</f>
        <v>0</v>
      </c>
      <c r="G1745" s="1071"/>
      <c r="H1745" s="1072"/>
      <c r="I1745" s="1072"/>
    </row>
    <row r="1746" spans="1:9" s="137" customFormat="1">
      <c r="A1746" s="644"/>
      <c r="B1746" s="1400" t="s">
        <v>2345</v>
      </c>
      <c r="C1746" s="642" t="s">
        <v>339</v>
      </c>
      <c r="D1746" s="642">
        <v>1</v>
      </c>
      <c r="E1746" s="341"/>
      <c r="F1746" s="642">
        <f t="shared" si="19"/>
        <v>0</v>
      </c>
      <c r="G1746" s="1071"/>
      <c r="H1746" s="1072"/>
      <c r="I1746" s="1072"/>
    </row>
    <row r="1747" spans="1:9" s="137" customFormat="1">
      <c r="A1747" s="644"/>
      <c r="B1747" s="1400" t="s">
        <v>2346</v>
      </c>
      <c r="C1747" s="642" t="s">
        <v>339</v>
      </c>
      <c r="D1747" s="642">
        <v>1</v>
      </c>
      <c r="E1747" s="341"/>
      <c r="F1747" s="642">
        <f t="shared" si="19"/>
        <v>0</v>
      </c>
      <c r="G1747" s="1071"/>
      <c r="H1747" s="1072"/>
      <c r="I1747" s="1072"/>
    </row>
    <row r="1748" spans="1:9" s="137" customFormat="1">
      <c r="A1748" s="644"/>
      <c r="B1748" s="1400" t="s">
        <v>2347</v>
      </c>
      <c r="C1748" s="642" t="s">
        <v>339</v>
      </c>
      <c r="D1748" s="642">
        <v>3</v>
      </c>
      <c r="E1748" s="341"/>
      <c r="F1748" s="642">
        <f t="shared" ref="F1748" si="20">D1748*E1748</f>
        <v>0</v>
      </c>
      <c r="G1748" s="1071"/>
      <c r="H1748" s="1072"/>
      <c r="I1748" s="1072"/>
    </row>
    <row r="1749" spans="1:9" s="137" customFormat="1">
      <c r="A1749" s="644"/>
      <c r="B1749" s="1400" t="s">
        <v>2348</v>
      </c>
      <c r="C1749" s="642" t="s">
        <v>339</v>
      </c>
      <c r="D1749" s="642">
        <v>3</v>
      </c>
      <c r="E1749" s="341"/>
      <c r="F1749" s="642">
        <f t="shared" ref="F1749" si="21">D1749*E1749</f>
        <v>0</v>
      </c>
      <c r="G1749" s="1071"/>
      <c r="H1749" s="1072"/>
      <c r="I1749" s="1072"/>
    </row>
    <row r="1750" spans="1:9" s="137" customFormat="1">
      <c r="A1750" s="644"/>
      <c r="B1750" s="1400" t="s">
        <v>2349</v>
      </c>
      <c r="C1750" s="642" t="s">
        <v>339</v>
      </c>
      <c r="D1750" s="642">
        <v>1</v>
      </c>
      <c r="E1750" s="341"/>
      <c r="F1750" s="642">
        <f t="shared" ref="F1750" si="22">D1750*E1750</f>
        <v>0</v>
      </c>
      <c r="G1750" s="1071"/>
      <c r="H1750" s="1072"/>
      <c r="I1750" s="1072"/>
    </row>
    <row r="1751" spans="1:9" s="137" customFormat="1" ht="12.75" customHeight="1">
      <c r="A1751" s="735"/>
      <c r="B1751" s="1410"/>
      <c r="C1751" s="736"/>
      <c r="D1751" s="737"/>
      <c r="E1751" s="339"/>
      <c r="F1751" s="642"/>
      <c r="G1751" s="1071"/>
      <c r="H1751" s="1072"/>
      <c r="I1751" s="1072"/>
    </row>
    <row r="1752" spans="1:9" s="137" customFormat="1" ht="26.4">
      <c r="A1752" s="644" t="s">
        <v>2186</v>
      </c>
      <c r="B1752" s="1400" t="s">
        <v>2343</v>
      </c>
      <c r="C1752" s="643"/>
      <c r="D1752" s="642"/>
      <c r="E1752" s="341"/>
      <c r="F1752" s="642"/>
      <c r="G1752" s="1071"/>
      <c r="H1752" s="1072"/>
      <c r="I1752" s="1072"/>
    </row>
    <row r="1753" spans="1:9" s="137" customFormat="1">
      <c r="A1753" s="644"/>
      <c r="B1753" s="1400" t="s">
        <v>2657</v>
      </c>
      <c r="C1753" s="643"/>
      <c r="D1753" s="642"/>
      <c r="E1753" s="341"/>
      <c r="F1753" s="642"/>
      <c r="G1753" s="1071"/>
      <c r="H1753" s="1072"/>
      <c r="I1753" s="1072"/>
    </row>
    <row r="1754" spans="1:9" s="137" customFormat="1">
      <c r="A1754" s="644"/>
      <c r="B1754" s="1401" t="s">
        <v>4077</v>
      </c>
      <c r="C1754" s="643"/>
      <c r="D1754" s="642"/>
      <c r="E1754" s="341"/>
      <c r="F1754" s="642"/>
      <c r="G1754" s="1044"/>
      <c r="H1754" s="1072"/>
      <c r="I1754" s="1072"/>
    </row>
    <row r="1755" spans="1:9" s="137" customFormat="1" ht="53.25" customHeight="1">
      <c r="A1755" s="644"/>
      <c r="B1755" s="1400" t="s">
        <v>1873</v>
      </c>
      <c r="C1755" s="643"/>
      <c r="D1755" s="642"/>
      <c r="E1755" s="341"/>
      <c r="F1755" s="642"/>
      <c r="G1755" s="1071"/>
      <c r="H1755" s="1072"/>
      <c r="I1755" s="1072"/>
    </row>
    <row r="1756" spans="1:9" s="137" customFormat="1">
      <c r="A1756" s="644"/>
      <c r="B1756" s="1400" t="s">
        <v>536</v>
      </c>
      <c r="C1756" s="643"/>
      <c r="D1756" s="642"/>
      <c r="E1756" s="341"/>
      <c r="F1756" s="642"/>
      <c r="G1756" s="1071"/>
      <c r="H1756" s="1072"/>
      <c r="I1756" s="1072"/>
    </row>
    <row r="1757" spans="1:9" s="137" customFormat="1">
      <c r="A1757" s="644"/>
      <c r="B1757" s="1400" t="s">
        <v>2350</v>
      </c>
      <c r="C1757" s="642" t="s">
        <v>339</v>
      </c>
      <c r="D1757" s="642">
        <v>1</v>
      </c>
      <c r="E1757" s="341"/>
      <c r="F1757" s="642">
        <f t="shared" ref="F1757" si="23">D1757*E1757</f>
        <v>0</v>
      </c>
      <c r="G1757" s="1071"/>
      <c r="H1757" s="1072"/>
      <c r="I1757" s="1072"/>
    </row>
    <row r="1758" spans="1:9" s="729" customFormat="1" ht="13.8" thickBot="1">
      <c r="A1758" s="679"/>
      <c r="B1758" s="738"/>
      <c r="C1758" s="55"/>
      <c r="D1758" s="67"/>
      <c r="E1758" s="331"/>
      <c r="F1758" s="316"/>
      <c r="G1758" s="1058"/>
      <c r="H1758" s="134"/>
      <c r="I1758" s="134"/>
    </row>
    <row r="1759" spans="1:9" s="729" customFormat="1" ht="13.8" thickBot="1">
      <c r="A1759" s="739"/>
      <c r="B1759" s="731" t="s">
        <v>2658</v>
      </c>
      <c r="C1759" s="65"/>
      <c r="D1759" s="65"/>
      <c r="E1759" s="1391"/>
      <c r="F1759" s="63">
        <f>SUM(F1740:F1757)</f>
        <v>0</v>
      </c>
      <c r="G1759" s="1058"/>
      <c r="H1759" s="134"/>
      <c r="I1759" s="134"/>
    </row>
    <row r="1760" spans="1:9" s="729" customFormat="1">
      <c r="A1760" s="116"/>
      <c r="B1760" s="130"/>
      <c r="C1760" s="64"/>
      <c r="D1760" s="64"/>
      <c r="E1760" s="330"/>
      <c r="F1760" s="67"/>
      <c r="G1760" s="1058"/>
      <c r="H1760" s="134"/>
      <c r="I1760" s="134"/>
    </row>
    <row r="1761" spans="1:9" s="552" customFormat="1">
      <c r="A1761" s="474" t="s">
        <v>2187</v>
      </c>
      <c r="B1761" s="413" t="s">
        <v>940</v>
      </c>
      <c r="C1761" s="439"/>
      <c r="D1761" s="440"/>
      <c r="E1761" s="331"/>
      <c r="F1761" s="440"/>
      <c r="G1761" s="1037"/>
      <c r="H1761" s="429"/>
      <c r="I1761" s="429"/>
    </row>
    <row r="1762" spans="1:9" s="552" customFormat="1">
      <c r="A1762" s="476"/>
      <c r="B1762" s="425"/>
      <c r="C1762" s="439"/>
      <c r="D1762" s="440"/>
      <c r="E1762" s="331"/>
      <c r="F1762" s="440"/>
      <c r="G1762" s="1037"/>
      <c r="H1762" s="429"/>
      <c r="I1762" s="429"/>
    </row>
    <row r="1763" spans="1:9" s="552" customFormat="1">
      <c r="A1763" s="476"/>
      <c r="B1763" s="497" t="s">
        <v>547</v>
      </c>
      <c r="C1763" s="439"/>
      <c r="D1763" s="440"/>
      <c r="E1763" s="331"/>
      <c r="F1763" s="440"/>
      <c r="G1763" s="1037"/>
      <c r="H1763" s="429"/>
      <c r="I1763" s="429"/>
    </row>
    <row r="1764" spans="1:9" s="552" customFormat="1" ht="158.4">
      <c r="A1764" s="503"/>
      <c r="B1764" s="365" t="s">
        <v>1927</v>
      </c>
      <c r="C1764" s="439"/>
      <c r="D1764" s="440"/>
      <c r="E1764" s="331"/>
      <c r="F1764" s="440"/>
      <c r="G1764" s="1037"/>
      <c r="H1764" s="429"/>
      <c r="I1764" s="429"/>
    </row>
    <row r="1765" spans="1:9" s="419" customFormat="1">
      <c r="B1765" s="703"/>
      <c r="C1765" s="482"/>
      <c r="D1765" s="482"/>
      <c r="E1765" s="341"/>
      <c r="F1765" s="482"/>
      <c r="G1765" s="1038"/>
      <c r="H1765" s="703"/>
      <c r="I1765" s="703"/>
    </row>
    <row r="1766" spans="1:9" s="583" customFormat="1" ht="39.6">
      <c r="A1766" s="581" t="s">
        <v>2188</v>
      </c>
      <c r="B1766" s="429" t="s">
        <v>3926</v>
      </c>
      <c r="C1766" s="482"/>
      <c r="D1766" s="482"/>
      <c r="E1766" s="341"/>
      <c r="F1766" s="582"/>
      <c r="G1766" s="1035"/>
      <c r="H1766" s="590"/>
      <c r="I1766" s="590"/>
    </row>
    <row r="1767" spans="1:9" s="583" customFormat="1" ht="118.8">
      <c r="A1767" s="581"/>
      <c r="B1767" s="699" t="s">
        <v>3902</v>
      </c>
      <c r="C1767" s="700"/>
      <c r="D1767" s="591"/>
      <c r="E1767" s="634"/>
      <c r="F1767" s="701"/>
      <c r="G1767" s="1035"/>
      <c r="H1767" s="590"/>
      <c r="I1767" s="590"/>
    </row>
    <row r="1768" spans="1:9" s="583" customFormat="1" ht="39.6">
      <c r="A1768" s="581"/>
      <c r="B1768" s="699" t="s">
        <v>2209</v>
      </c>
      <c r="C1768" s="700"/>
      <c r="D1768" s="591"/>
      <c r="E1768" s="634"/>
      <c r="F1768" s="701"/>
      <c r="G1768" s="1035"/>
      <c r="H1768" s="590"/>
      <c r="I1768" s="590"/>
    </row>
    <row r="1769" spans="1:9" s="583" customFormat="1">
      <c r="B1769" s="365" t="s">
        <v>532</v>
      </c>
      <c r="C1769" s="659" t="s">
        <v>348</v>
      </c>
      <c r="D1769" s="659">
        <v>1160</v>
      </c>
      <c r="E1769" s="341"/>
      <c r="F1769" s="659">
        <f>D1769*E1769</f>
        <v>0</v>
      </c>
      <c r="G1769" s="1035"/>
      <c r="H1769" s="590"/>
      <c r="I1769" s="590"/>
    </row>
    <row r="1770" spans="1:9" s="635" customFormat="1">
      <c r="A1770" s="630"/>
      <c r="B1770" s="721"/>
      <c r="C1770" s="673"/>
      <c r="D1770" s="633"/>
      <c r="E1770" s="650"/>
      <c r="F1770" s="677"/>
      <c r="G1770" s="1044"/>
      <c r="H1770" s="1065"/>
      <c r="I1770" s="1065"/>
    </row>
    <row r="1771" spans="1:9" s="635" customFormat="1" ht="51.75" customHeight="1">
      <c r="A1771" s="702" t="s">
        <v>2189</v>
      </c>
      <c r="B1771" s="721" t="s">
        <v>2211</v>
      </c>
      <c r="C1771" s="632"/>
      <c r="D1771" s="633"/>
      <c r="E1771" s="650"/>
      <c r="F1771" s="677"/>
      <c r="G1771" s="1044"/>
      <c r="H1771" s="1065"/>
      <c r="I1771" s="1065"/>
    </row>
    <row r="1772" spans="1:9" s="635" customFormat="1" ht="303.60000000000002">
      <c r="A1772" s="702"/>
      <c r="B1772" s="678" t="s">
        <v>3903</v>
      </c>
      <c r="C1772" s="632"/>
      <c r="D1772" s="633"/>
      <c r="E1772" s="650"/>
      <c r="F1772" s="677"/>
      <c r="G1772" s="1044"/>
      <c r="H1772" s="1065"/>
      <c r="I1772" s="1065"/>
    </row>
    <row r="1773" spans="1:9" s="635" customFormat="1" ht="39.6">
      <c r="A1773" s="702"/>
      <c r="B1773" s="1416" t="s">
        <v>4078</v>
      </c>
      <c r="C1773" s="632"/>
      <c r="D1773" s="633"/>
      <c r="E1773" s="650"/>
      <c r="F1773" s="677"/>
      <c r="G1773" s="1044"/>
      <c r="H1773" s="1065"/>
      <c r="I1773" s="1065"/>
    </row>
    <row r="1774" spans="1:9" s="635" customFormat="1" ht="26.4">
      <c r="A1774" s="702"/>
      <c r="B1774" s="678" t="s">
        <v>2210</v>
      </c>
      <c r="C1774" s="632"/>
      <c r="D1774" s="633"/>
      <c r="E1774" s="650"/>
      <c r="F1774" s="677"/>
      <c r="G1774" s="1044"/>
      <c r="H1774" s="1065"/>
      <c r="I1774" s="1065"/>
    </row>
    <row r="1775" spans="1:9" s="635" customFormat="1">
      <c r="A1775" s="702"/>
      <c r="B1775" s="121" t="s">
        <v>532</v>
      </c>
      <c r="C1775" s="642" t="s">
        <v>348</v>
      </c>
      <c r="D1775" s="642">
        <v>970</v>
      </c>
      <c r="E1775" s="642"/>
      <c r="F1775" s="642">
        <f>D1775*E1775</f>
        <v>0</v>
      </c>
      <c r="G1775" s="1044"/>
      <c r="H1775" s="1065"/>
      <c r="I1775" s="1065"/>
    </row>
    <row r="1776" spans="1:9" s="635" customFormat="1">
      <c r="A1776" s="630"/>
      <c r="B1776" s="121"/>
      <c r="C1776" s="673"/>
      <c r="D1776" s="633"/>
      <c r="E1776" s="650"/>
      <c r="F1776" s="677"/>
      <c r="G1776" s="1044"/>
      <c r="H1776" s="1065"/>
      <c r="I1776" s="1065"/>
    </row>
    <row r="1777" spans="1:9" s="635" customFormat="1" ht="39.6">
      <c r="A1777" s="702" t="s">
        <v>2659</v>
      </c>
      <c r="B1777" s="121" t="s">
        <v>2288</v>
      </c>
      <c r="C1777" s="673"/>
      <c r="D1777" s="633"/>
      <c r="E1777" s="650"/>
      <c r="F1777" s="677"/>
      <c r="G1777" s="1044"/>
      <c r="H1777" s="1065"/>
      <c r="I1777" s="1065"/>
    </row>
    <row r="1778" spans="1:9" s="635" customFormat="1">
      <c r="A1778" s="702"/>
      <c r="B1778" s="678" t="s">
        <v>2660</v>
      </c>
      <c r="C1778" s="632"/>
      <c r="D1778" s="633"/>
      <c r="E1778" s="650"/>
      <c r="F1778" s="677"/>
      <c r="G1778" s="1044"/>
      <c r="H1778" s="1065"/>
      <c r="I1778" s="1065"/>
    </row>
    <row r="1779" spans="1:9" s="635" customFormat="1" ht="26.4">
      <c r="A1779" s="702"/>
      <c r="B1779" s="678" t="s">
        <v>2210</v>
      </c>
      <c r="C1779" s="632"/>
      <c r="D1779" s="633"/>
      <c r="E1779" s="650"/>
      <c r="F1779" s="677"/>
      <c r="G1779" s="1044"/>
      <c r="H1779" s="1065"/>
      <c r="I1779" s="1065"/>
    </row>
    <row r="1780" spans="1:9" s="635" customFormat="1">
      <c r="A1780" s="702"/>
      <c r="B1780" s="723" t="s">
        <v>2286</v>
      </c>
      <c r="C1780" s="632"/>
      <c r="D1780" s="633"/>
      <c r="E1780" s="650"/>
      <c r="F1780" s="677"/>
      <c r="G1780" s="1044"/>
      <c r="H1780" s="1065"/>
      <c r="I1780" s="1065"/>
    </row>
    <row r="1781" spans="1:9" s="635" customFormat="1" ht="39.6">
      <c r="B1781" s="121" t="s">
        <v>2275</v>
      </c>
      <c r="C1781" s="632"/>
      <c r="D1781" s="633"/>
      <c r="E1781" s="650"/>
      <c r="F1781" s="677"/>
      <c r="G1781" s="1044"/>
      <c r="H1781" s="1065"/>
      <c r="I1781" s="1065"/>
    </row>
    <row r="1782" spans="1:9" s="635" customFormat="1" ht="26.4">
      <c r="A1782" s="702"/>
      <c r="B1782" s="121" t="s">
        <v>2276</v>
      </c>
      <c r="C1782" s="632"/>
      <c r="D1782" s="633"/>
      <c r="E1782" s="650"/>
      <c r="F1782" s="677"/>
      <c r="G1782" s="1044"/>
      <c r="H1782" s="1065"/>
      <c r="I1782" s="1065"/>
    </row>
    <row r="1783" spans="1:9" s="635" customFormat="1" ht="39.6">
      <c r="A1783" s="702"/>
      <c r="B1783" s="1416" t="s">
        <v>4078</v>
      </c>
      <c r="C1783" s="632"/>
      <c r="D1783" s="633"/>
      <c r="E1783" s="650"/>
      <c r="F1783" s="677"/>
      <c r="G1783" s="1044"/>
      <c r="H1783" s="1065"/>
      <c r="I1783" s="1065"/>
    </row>
    <row r="1784" spans="1:9" s="635" customFormat="1">
      <c r="A1784" s="702"/>
      <c r="B1784" s="1416" t="s">
        <v>2290</v>
      </c>
      <c r="C1784" s="642" t="s">
        <v>348</v>
      </c>
      <c r="D1784" s="642">
        <v>75</v>
      </c>
      <c r="E1784" s="642"/>
      <c r="F1784" s="642">
        <f>D1784*E1784</f>
        <v>0</v>
      </c>
      <c r="G1784" s="1044"/>
      <c r="H1784" s="1065"/>
      <c r="I1784" s="1065"/>
    </row>
    <row r="1785" spans="1:9" s="635" customFormat="1">
      <c r="A1785" s="702"/>
      <c r="B1785" s="1416" t="s">
        <v>2277</v>
      </c>
      <c r="C1785" s="642" t="s">
        <v>534</v>
      </c>
      <c r="D1785" s="642">
        <v>80</v>
      </c>
      <c r="E1785" s="642"/>
      <c r="F1785" s="642">
        <f>D1785*E1785</f>
        <v>0</v>
      </c>
      <c r="G1785" s="1044"/>
      <c r="H1785" s="1065"/>
      <c r="I1785" s="1065"/>
    </row>
    <row r="1786" spans="1:9" s="635" customFormat="1">
      <c r="A1786" s="702"/>
      <c r="B1786" s="1417" t="s">
        <v>2287</v>
      </c>
      <c r="C1786" s="632"/>
      <c r="D1786" s="633"/>
      <c r="E1786" s="650"/>
      <c r="F1786" s="677"/>
      <c r="G1786" s="1044"/>
      <c r="H1786" s="1065"/>
      <c r="I1786" s="1065"/>
    </row>
    <row r="1787" spans="1:9" s="635" customFormat="1" ht="26.4">
      <c r="B1787" s="1418" t="s">
        <v>2289</v>
      </c>
      <c r="C1787" s="632"/>
      <c r="D1787" s="633"/>
      <c r="E1787" s="650"/>
      <c r="F1787" s="677"/>
      <c r="G1787" s="1044"/>
      <c r="H1787" s="1065"/>
      <c r="I1787" s="1065"/>
    </row>
    <row r="1788" spans="1:9" s="635" customFormat="1" ht="26.4">
      <c r="A1788" s="702"/>
      <c r="B1788" s="1418" t="s">
        <v>2276</v>
      </c>
      <c r="C1788" s="632"/>
      <c r="D1788" s="633"/>
      <c r="E1788" s="650"/>
      <c r="F1788" s="677"/>
      <c r="G1788" s="1044"/>
      <c r="H1788" s="1065"/>
      <c r="I1788" s="1065"/>
    </row>
    <row r="1789" spans="1:9" s="635" customFormat="1">
      <c r="A1789" s="702"/>
      <c r="B1789" s="1416" t="s">
        <v>4079</v>
      </c>
      <c r="C1789" s="632"/>
      <c r="D1789" s="633"/>
      <c r="E1789" s="650"/>
      <c r="F1789" s="677"/>
      <c r="G1789" s="1044"/>
      <c r="H1789" s="1065"/>
      <c r="I1789" s="1065"/>
    </row>
    <row r="1790" spans="1:9" s="635" customFormat="1">
      <c r="A1790" s="702"/>
      <c r="B1790" s="1416" t="s">
        <v>2291</v>
      </c>
      <c r="C1790" s="642" t="s">
        <v>348</v>
      </c>
      <c r="D1790" s="642">
        <v>115</v>
      </c>
      <c r="E1790" s="642"/>
      <c r="F1790" s="642">
        <f>D1790*E1790</f>
        <v>0</v>
      </c>
      <c r="G1790" s="1044"/>
      <c r="H1790" s="1065"/>
      <c r="I1790" s="1065"/>
    </row>
    <row r="1791" spans="1:9" s="635" customFormat="1">
      <c r="A1791" s="702"/>
      <c r="B1791" s="1416" t="s">
        <v>2277</v>
      </c>
      <c r="C1791" s="642" t="s">
        <v>534</v>
      </c>
      <c r="D1791" s="642">
        <v>125</v>
      </c>
      <c r="E1791" s="642"/>
      <c r="F1791" s="642">
        <f>D1791*E1791</f>
        <v>0</v>
      </c>
      <c r="G1791" s="1044"/>
      <c r="H1791" s="1065"/>
      <c r="I1791" s="1065"/>
    </row>
    <row r="1792" spans="1:9" s="419" customFormat="1">
      <c r="A1792" s="703"/>
      <c r="B1792" s="1069"/>
      <c r="C1792" s="482"/>
      <c r="D1792" s="482"/>
      <c r="E1792" s="341"/>
      <c r="F1792" s="482"/>
      <c r="G1792" s="1038"/>
      <c r="H1792" s="703"/>
      <c r="I1792" s="703"/>
    </row>
    <row r="1793" spans="1:9" s="583" customFormat="1" ht="26.4">
      <c r="A1793" s="589" t="s">
        <v>2661</v>
      </c>
      <c r="B1793" s="429" t="s">
        <v>2212</v>
      </c>
      <c r="C1793" s="482"/>
      <c r="D1793" s="482"/>
      <c r="E1793" s="341"/>
      <c r="F1793" s="582"/>
      <c r="G1793" s="1035"/>
      <c r="H1793" s="590"/>
      <c r="I1793" s="590"/>
    </row>
    <row r="1794" spans="1:9" s="583" customFormat="1" ht="39.6">
      <c r="A1794" s="589"/>
      <c r="B1794" s="719" t="s">
        <v>2213</v>
      </c>
      <c r="C1794" s="475"/>
      <c r="D1794" s="582"/>
      <c r="E1794" s="634"/>
      <c r="F1794" s="701"/>
      <c r="G1794" s="1035"/>
      <c r="H1794" s="590"/>
      <c r="I1794" s="590"/>
    </row>
    <row r="1795" spans="1:9" s="583" customFormat="1" ht="26.4">
      <c r="A1795" s="589"/>
      <c r="B1795" s="720" t="s">
        <v>2210</v>
      </c>
      <c r="C1795" s="475"/>
      <c r="D1795" s="582"/>
      <c r="E1795" s="634"/>
      <c r="F1795" s="701"/>
      <c r="G1795" s="1035"/>
      <c r="H1795" s="590"/>
      <c r="I1795" s="590"/>
    </row>
    <row r="1796" spans="1:9" s="583" customFormat="1">
      <c r="A1796" s="590"/>
      <c r="B1796" s="365" t="s">
        <v>544</v>
      </c>
      <c r="C1796" s="482" t="s">
        <v>534</v>
      </c>
      <c r="D1796" s="659">
        <v>860</v>
      </c>
      <c r="E1796" s="341"/>
      <c r="F1796" s="482">
        <f>D1796*E1796</f>
        <v>0</v>
      </c>
      <c r="G1796" s="1035"/>
      <c r="H1796" s="590"/>
      <c r="I1796" s="590"/>
    </row>
    <row r="1797" spans="1:9" s="317" customFormat="1">
      <c r="A1797" s="641"/>
      <c r="B1797" s="112"/>
      <c r="C1797" s="642"/>
      <c r="D1797" s="642"/>
      <c r="E1797" s="642"/>
      <c r="F1797" s="642"/>
      <c r="G1797" s="1082"/>
      <c r="H1797" s="641"/>
      <c r="I1797" s="1075"/>
    </row>
    <row r="1798" spans="1:9" s="317" customFormat="1" ht="26.4">
      <c r="A1798" s="704" t="s">
        <v>2665</v>
      </c>
      <c r="B1798" s="112" t="s">
        <v>2119</v>
      </c>
      <c r="C1798" s="642"/>
      <c r="D1798" s="642"/>
      <c r="E1798" s="642"/>
      <c r="F1798" s="642"/>
      <c r="G1798" s="1082"/>
      <c r="H1798" s="641"/>
      <c r="I1798" s="1075"/>
    </row>
    <row r="1799" spans="1:9" s="317" customFormat="1" ht="52.8">
      <c r="A1799" s="641"/>
      <c r="B1799" s="112" t="s">
        <v>2118</v>
      </c>
      <c r="C1799" s="642"/>
      <c r="D1799" s="642"/>
      <c r="E1799" s="642"/>
      <c r="F1799" s="642"/>
      <c r="G1799" s="1082"/>
      <c r="H1799" s="641"/>
      <c r="I1799" s="1075"/>
    </row>
    <row r="1800" spans="1:9" s="317" customFormat="1">
      <c r="A1800" s="641"/>
      <c r="B1800" s="112" t="s">
        <v>544</v>
      </c>
      <c r="C1800" s="642" t="s">
        <v>534</v>
      </c>
      <c r="D1800" s="642">
        <v>68.5</v>
      </c>
      <c r="E1800" s="642"/>
      <c r="F1800" s="642">
        <f>D1800*E1800</f>
        <v>0</v>
      </c>
      <c r="G1800" s="1082"/>
      <c r="H1800" s="641"/>
      <c r="I1800" s="1075"/>
    </row>
    <row r="1801" spans="1:9" s="583" customFormat="1">
      <c r="A1801" s="589"/>
      <c r="B1801" s="496"/>
      <c r="C1801" s="441"/>
      <c r="D1801" s="582"/>
      <c r="E1801" s="634"/>
      <c r="F1801" s="592"/>
      <c r="G1801" s="1035"/>
      <c r="H1801" s="590"/>
      <c r="I1801" s="590"/>
    </row>
    <row r="1802" spans="1:9" s="583" customFormat="1">
      <c r="A1802" s="589" t="s">
        <v>2662</v>
      </c>
      <c r="B1802" s="496" t="s">
        <v>1148</v>
      </c>
      <c r="C1802" s="475"/>
      <c r="D1802" s="582"/>
      <c r="E1802" s="634"/>
      <c r="F1802" s="592"/>
      <c r="G1802" s="1035"/>
      <c r="H1802" s="590"/>
      <c r="I1802" s="590"/>
    </row>
    <row r="1803" spans="1:9" s="583" customFormat="1" ht="26.4">
      <c r="A1803" s="589"/>
      <c r="B1803" s="496" t="s">
        <v>1149</v>
      </c>
      <c r="C1803" s="475"/>
      <c r="D1803" s="582"/>
      <c r="E1803" s="634"/>
      <c r="F1803" s="592"/>
      <c r="G1803" s="1035"/>
      <c r="H1803" s="590"/>
      <c r="I1803" s="590"/>
    </row>
    <row r="1804" spans="1:9" s="583" customFormat="1">
      <c r="A1804" s="589"/>
      <c r="B1804" s="496" t="s">
        <v>1150</v>
      </c>
      <c r="C1804" s="475"/>
      <c r="D1804" s="582"/>
      <c r="E1804" s="634"/>
      <c r="F1804" s="592"/>
      <c r="G1804" s="1035"/>
      <c r="H1804" s="590"/>
      <c r="I1804" s="590"/>
    </row>
    <row r="1805" spans="1:9" s="583" customFormat="1">
      <c r="A1805" s="589"/>
      <c r="B1805" s="430" t="s">
        <v>1151</v>
      </c>
      <c r="C1805" s="475"/>
      <c r="D1805" s="582"/>
      <c r="E1805" s="634"/>
      <c r="F1805" s="592"/>
      <c r="G1805" s="1035"/>
      <c r="H1805" s="590"/>
      <c r="I1805" s="590"/>
    </row>
    <row r="1806" spans="1:9" s="583" customFormat="1">
      <c r="A1806" s="589"/>
      <c r="B1806" s="430" t="s">
        <v>1152</v>
      </c>
      <c r="C1806" s="475"/>
      <c r="D1806" s="582"/>
      <c r="E1806" s="634"/>
      <c r="F1806" s="592"/>
      <c r="G1806" s="1035"/>
      <c r="H1806" s="590"/>
      <c r="I1806" s="590"/>
    </row>
    <row r="1807" spans="1:9" s="583" customFormat="1">
      <c r="A1807" s="589"/>
      <c r="B1807" s="430" t="s">
        <v>2115</v>
      </c>
      <c r="C1807" s="475"/>
      <c r="D1807" s="582"/>
      <c r="E1807" s="634"/>
      <c r="F1807" s="592"/>
      <c r="G1807" s="1035"/>
      <c r="H1807" s="590"/>
      <c r="I1807" s="590"/>
    </row>
    <row r="1808" spans="1:9" s="583" customFormat="1" ht="39.6">
      <c r="A1808" s="589"/>
      <c r="B1808" s="496" t="s">
        <v>2116</v>
      </c>
      <c r="C1808" s="475"/>
      <c r="D1808" s="582"/>
      <c r="E1808" s="634"/>
      <c r="F1808" s="592"/>
      <c r="G1808" s="1035"/>
      <c r="H1808" s="590"/>
      <c r="I1808" s="590"/>
    </row>
    <row r="1809" spans="1:9" s="583" customFormat="1" ht="26.4">
      <c r="A1809" s="589"/>
      <c r="B1809" s="496" t="s">
        <v>2117</v>
      </c>
      <c r="C1809" s="475"/>
      <c r="D1809" s="582"/>
      <c r="E1809" s="634"/>
      <c r="F1809" s="592"/>
      <c r="G1809" s="1035"/>
      <c r="H1809" s="590"/>
      <c r="I1809" s="590"/>
    </row>
    <row r="1810" spans="1:9" s="552" customFormat="1">
      <c r="A1810" s="589"/>
      <c r="B1810" s="496" t="s">
        <v>2114</v>
      </c>
      <c r="C1810" s="439"/>
      <c r="D1810" s="440"/>
      <c r="E1810" s="331"/>
      <c r="F1810" s="440"/>
      <c r="G1810" s="1037"/>
      <c r="H1810" s="429"/>
      <c r="I1810" s="429"/>
    </row>
    <row r="1811" spans="1:9" s="583" customFormat="1">
      <c r="A1811" s="589"/>
      <c r="B1811" s="496" t="s">
        <v>532</v>
      </c>
      <c r="C1811" s="482" t="s">
        <v>348</v>
      </c>
      <c r="D1811" s="482">
        <v>12</v>
      </c>
      <c r="E1811" s="341"/>
      <c r="F1811" s="482">
        <f>D1811*E1811</f>
        <v>0</v>
      </c>
      <c r="G1811" s="1035"/>
      <c r="H1811" s="590"/>
      <c r="I1811" s="590"/>
    </row>
    <row r="1812" spans="1:9" s="692" customFormat="1">
      <c r="A1812" s="705"/>
      <c r="B1812" s="688"/>
      <c r="C1812" s="689"/>
      <c r="D1812" s="690"/>
      <c r="E1812" s="691"/>
      <c r="F1812" s="690"/>
      <c r="G1812" s="1044"/>
      <c r="H1812" s="1083"/>
      <c r="I1812" s="1083"/>
    </row>
    <row r="1813" spans="1:9" s="693" customFormat="1" ht="26.4">
      <c r="A1813" s="706" t="s">
        <v>2663</v>
      </c>
      <c r="B1813" s="688" t="s">
        <v>2147</v>
      </c>
      <c r="C1813" s="689"/>
      <c r="D1813" s="690"/>
      <c r="E1813" s="691"/>
      <c r="F1813" s="690"/>
      <c r="G1813" s="1061"/>
      <c r="H1813" s="1084"/>
      <c r="I1813" s="1084"/>
    </row>
    <row r="1814" spans="1:9" s="693" customFormat="1" ht="145.19999999999999">
      <c r="A1814" s="706"/>
      <c r="B1814" s="694" t="s">
        <v>2148</v>
      </c>
      <c r="C1814" s="689"/>
      <c r="D1814" s="690"/>
      <c r="E1814" s="691"/>
      <c r="F1814" s="690"/>
      <c r="G1814" s="1061"/>
      <c r="H1814" s="1084"/>
      <c r="I1814" s="1084"/>
    </row>
    <row r="1815" spans="1:9" s="693" customFormat="1">
      <c r="A1815" s="705"/>
      <c r="B1815" s="695" t="s">
        <v>2146</v>
      </c>
      <c r="C1815" s="696" t="s">
        <v>348</v>
      </c>
      <c r="D1815" s="696">
        <v>7.5</v>
      </c>
      <c r="E1815" s="696"/>
      <c r="F1815" s="696">
        <f>D1815*E1815</f>
        <v>0</v>
      </c>
      <c r="G1815" s="1061"/>
      <c r="H1815" s="1084"/>
      <c r="I1815" s="1084"/>
    </row>
    <row r="1816" spans="1:9" s="420" customFormat="1" ht="13.8" thickBot="1">
      <c r="A1816" s="365"/>
      <c r="C1816" s="482"/>
      <c r="D1816" s="482"/>
      <c r="E1816" s="341"/>
      <c r="F1816" s="482"/>
      <c r="G1816" s="1036"/>
      <c r="H1816" s="365"/>
      <c r="I1816" s="365"/>
    </row>
    <row r="1817" spans="1:9" s="552" customFormat="1" ht="13.8" thickBot="1">
      <c r="A1817" s="479"/>
      <c r="B1817" s="563" t="s">
        <v>2664</v>
      </c>
      <c r="C1817" s="421"/>
      <c r="D1817" s="421"/>
      <c r="E1817" s="1391"/>
      <c r="F1817" s="422">
        <f>SUM(F1765:F1815)</f>
        <v>0</v>
      </c>
      <c r="G1817" s="1038"/>
      <c r="H1817" s="429"/>
      <c r="I1817" s="429"/>
    </row>
    <row r="1818" spans="1:9" s="552" customFormat="1">
      <c r="A1818" s="473"/>
      <c r="B1818" s="425"/>
      <c r="C1818" s="414"/>
      <c r="D1818" s="414"/>
      <c r="E1818" s="330"/>
      <c r="F1818" s="440"/>
      <c r="G1818" s="1038"/>
      <c r="H1818" s="429"/>
      <c r="I1818" s="429"/>
    </row>
    <row r="1819" spans="1:9" s="552" customFormat="1">
      <c r="A1819" s="474" t="s">
        <v>1009</v>
      </c>
      <c r="B1819" s="413" t="s">
        <v>550</v>
      </c>
      <c r="C1819" s="439"/>
      <c r="D1819" s="440"/>
      <c r="E1819" s="331"/>
      <c r="F1819" s="440"/>
      <c r="G1819" s="1037"/>
      <c r="H1819" s="429"/>
      <c r="I1819" s="429"/>
    </row>
    <row r="1820" spans="1:9" s="552" customFormat="1">
      <c r="A1820" s="476"/>
      <c r="B1820" s="425"/>
      <c r="C1820" s="439"/>
      <c r="D1820" s="440"/>
      <c r="E1820" s="331"/>
      <c r="F1820" s="440"/>
      <c r="G1820" s="1037"/>
      <c r="H1820" s="429"/>
      <c r="I1820" s="429"/>
    </row>
    <row r="1821" spans="1:9" s="552" customFormat="1">
      <c r="A1821" s="476"/>
      <c r="B1821" s="497" t="s">
        <v>547</v>
      </c>
      <c r="C1821" s="439"/>
      <c r="D1821" s="440"/>
      <c r="E1821" s="331"/>
      <c r="F1821" s="440"/>
      <c r="G1821" s="1037"/>
      <c r="H1821" s="429"/>
      <c r="I1821" s="429"/>
    </row>
    <row r="1822" spans="1:9" s="552" customFormat="1" ht="116.25" customHeight="1">
      <c r="A1822" s="476"/>
      <c r="B1822" s="420" t="s">
        <v>2120</v>
      </c>
      <c r="C1822" s="439"/>
      <c r="D1822" s="440"/>
      <c r="E1822" s="331"/>
      <c r="F1822" s="440"/>
      <c r="G1822" s="1037"/>
      <c r="H1822" s="429"/>
      <c r="I1822" s="429"/>
    </row>
    <row r="1823" spans="1:9" s="552" customFormat="1">
      <c r="A1823" s="437"/>
      <c r="B1823" s="420" t="s">
        <v>968</v>
      </c>
      <c r="C1823" s="439"/>
      <c r="D1823" s="440"/>
      <c r="E1823" s="331"/>
      <c r="F1823" s="415"/>
      <c r="G1823" s="1038"/>
      <c r="H1823" s="429"/>
      <c r="I1823" s="429"/>
    </row>
    <row r="1824" spans="1:9" s="552" customFormat="1">
      <c r="A1824" s="476" t="s">
        <v>969</v>
      </c>
      <c r="B1824" s="420" t="s">
        <v>970</v>
      </c>
      <c r="C1824" s="439"/>
      <c r="D1824" s="440"/>
      <c r="E1824" s="331"/>
      <c r="F1824" s="440"/>
      <c r="G1824" s="1037"/>
      <c r="H1824" s="429"/>
      <c r="I1824" s="429"/>
    </row>
    <row r="1825" spans="1:9" s="552" customFormat="1">
      <c r="A1825" s="476" t="s">
        <v>969</v>
      </c>
      <c r="B1825" s="420" t="s">
        <v>971</v>
      </c>
      <c r="C1825" s="439"/>
      <c r="D1825" s="440"/>
      <c r="E1825" s="331"/>
      <c r="F1825" s="440"/>
      <c r="G1825" s="1037"/>
      <c r="H1825" s="429"/>
      <c r="I1825" s="429"/>
    </row>
    <row r="1826" spans="1:9" s="552" customFormat="1" ht="26.4">
      <c r="A1826" s="476" t="s">
        <v>969</v>
      </c>
      <c r="B1826" s="472" t="s">
        <v>972</v>
      </c>
      <c r="C1826" s="439"/>
      <c r="D1826" s="440"/>
      <c r="E1826" s="331"/>
      <c r="F1826" s="440"/>
      <c r="G1826" s="1037"/>
      <c r="H1826" s="429"/>
      <c r="I1826" s="429"/>
    </row>
    <row r="1827" spans="1:9" s="552" customFormat="1" ht="26.4">
      <c r="A1827" s="476" t="s">
        <v>969</v>
      </c>
      <c r="B1827" s="472" t="s">
        <v>973</v>
      </c>
      <c r="C1827" s="439"/>
      <c r="D1827" s="440"/>
      <c r="E1827" s="331"/>
      <c r="F1827" s="440"/>
      <c r="G1827" s="1037"/>
      <c r="H1827" s="429"/>
      <c r="I1827" s="429"/>
    </row>
    <row r="1828" spans="1:9" s="552" customFormat="1" ht="26.4">
      <c r="A1828" s="476" t="s">
        <v>969</v>
      </c>
      <c r="B1828" s="472" t="s">
        <v>552</v>
      </c>
      <c r="C1828" s="439"/>
      <c r="D1828" s="440"/>
      <c r="E1828" s="331"/>
      <c r="F1828" s="440"/>
      <c r="G1828" s="1037"/>
      <c r="H1828" s="429"/>
      <c r="I1828" s="429"/>
    </row>
    <row r="1829" spans="1:9" s="552" customFormat="1">
      <c r="A1829" s="437"/>
      <c r="B1829" s="425"/>
      <c r="C1829" s="439"/>
      <c r="D1829" s="440"/>
      <c r="E1829" s="331"/>
      <c r="F1829" s="415"/>
      <c r="G1829" s="1038"/>
      <c r="H1829" s="429"/>
      <c r="I1829" s="429"/>
    </row>
    <row r="1830" spans="1:9" s="583" customFormat="1">
      <c r="A1830" s="581" t="s">
        <v>1010</v>
      </c>
      <c r="B1830" s="420" t="s">
        <v>2121</v>
      </c>
      <c r="C1830" s="475"/>
      <c r="D1830" s="582"/>
      <c r="E1830" s="634"/>
      <c r="F1830" s="582"/>
      <c r="G1830" s="1035"/>
      <c r="H1830" s="590"/>
      <c r="I1830" s="590"/>
    </row>
    <row r="1831" spans="1:9" s="583" customFormat="1" ht="52.8">
      <c r="A1831" s="581"/>
      <c r="B1831" s="420" t="s">
        <v>2122</v>
      </c>
      <c r="C1831" s="475"/>
      <c r="D1831" s="582"/>
      <c r="E1831" s="634"/>
      <c r="F1831" s="582"/>
      <c r="G1831" s="1035"/>
      <c r="H1831" s="590"/>
      <c r="I1831" s="590"/>
    </row>
    <row r="1832" spans="1:9" s="583" customFormat="1" ht="39.6">
      <c r="A1832" s="581"/>
      <c r="B1832" s="420" t="s">
        <v>974</v>
      </c>
      <c r="C1832" s="475"/>
      <c r="D1832" s="582"/>
      <c r="E1832" s="634"/>
      <c r="F1832" s="582"/>
      <c r="G1832" s="1035"/>
      <c r="H1832" s="590"/>
      <c r="I1832" s="590"/>
    </row>
    <row r="1833" spans="1:9" s="583" customFormat="1" ht="26.4">
      <c r="A1833" s="581"/>
      <c r="B1833" s="420" t="s">
        <v>2123</v>
      </c>
      <c r="C1833" s="475"/>
      <c r="D1833" s="591"/>
      <c r="E1833" s="634"/>
      <c r="F1833" s="582"/>
      <c r="G1833" s="1035"/>
      <c r="H1833" s="590"/>
      <c r="I1833" s="590"/>
    </row>
    <row r="1834" spans="1:9" s="583" customFormat="1">
      <c r="A1834" s="581"/>
      <c r="B1834" s="420" t="s">
        <v>2130</v>
      </c>
      <c r="C1834" s="475"/>
      <c r="D1834" s="591"/>
      <c r="E1834" s="634"/>
      <c r="F1834" s="582"/>
      <c r="G1834" s="1035"/>
      <c r="H1834" s="590"/>
      <c r="I1834" s="590"/>
    </row>
    <row r="1835" spans="1:9" s="583" customFormat="1">
      <c r="B1835" s="420" t="s">
        <v>532</v>
      </c>
      <c r="C1835" s="482" t="s">
        <v>348</v>
      </c>
      <c r="D1835" s="659">
        <v>60</v>
      </c>
      <c r="E1835" s="341"/>
      <c r="F1835" s="482">
        <f>D1835*E1835</f>
        <v>0</v>
      </c>
      <c r="G1835" s="1035"/>
      <c r="H1835" s="590"/>
      <c r="I1835" s="590"/>
    </row>
    <row r="1836" spans="1:9" s="552" customFormat="1">
      <c r="A1836" s="437"/>
      <c r="B1836" s="425"/>
      <c r="C1836" s="439"/>
      <c r="D1836" s="459"/>
      <c r="E1836" s="331"/>
      <c r="F1836" s="415"/>
      <c r="G1836" s="1038"/>
      <c r="H1836" s="429"/>
      <c r="I1836" s="429"/>
    </row>
    <row r="1837" spans="1:9" s="583" customFormat="1">
      <c r="A1837" s="581" t="s">
        <v>1011</v>
      </c>
      <c r="B1837" s="420" t="s">
        <v>1153</v>
      </c>
      <c r="C1837" s="475"/>
      <c r="D1837" s="591"/>
      <c r="E1837" s="634"/>
      <c r="F1837" s="582"/>
      <c r="G1837" s="1035"/>
      <c r="H1837" s="590"/>
      <c r="I1837" s="590"/>
    </row>
    <row r="1838" spans="1:9" s="583" customFormat="1">
      <c r="A1838" s="581"/>
      <c r="B1838" s="420" t="s">
        <v>2132</v>
      </c>
      <c r="C1838" s="475"/>
      <c r="D1838" s="591"/>
      <c r="E1838" s="634"/>
      <c r="F1838" s="582"/>
      <c r="G1838" s="1035"/>
      <c r="H1838" s="590"/>
      <c r="I1838" s="590"/>
    </row>
    <row r="1839" spans="1:9" s="583" customFormat="1">
      <c r="A1839" s="581"/>
      <c r="B1839" s="112" t="s">
        <v>2666</v>
      </c>
      <c r="C1839" s="475"/>
      <c r="D1839" s="591"/>
      <c r="E1839" s="634"/>
      <c r="F1839" s="582"/>
      <c r="G1839" s="1035"/>
      <c r="H1839" s="590"/>
      <c r="I1839" s="590"/>
    </row>
    <row r="1840" spans="1:9" s="583" customFormat="1" ht="26.4">
      <c r="A1840" s="581"/>
      <c r="B1840" s="420" t="s">
        <v>2126</v>
      </c>
      <c r="C1840" s="475"/>
      <c r="D1840" s="591"/>
      <c r="E1840" s="634"/>
      <c r="F1840" s="582"/>
      <c r="G1840" s="1035"/>
      <c r="H1840" s="590"/>
      <c r="I1840" s="590"/>
    </row>
    <row r="1841" spans="1:9" s="583" customFormat="1">
      <c r="A1841" s="581"/>
      <c r="B1841" s="420" t="s">
        <v>2130</v>
      </c>
      <c r="C1841" s="475"/>
      <c r="D1841" s="591"/>
      <c r="E1841" s="634"/>
      <c r="F1841" s="582"/>
      <c r="G1841" s="1035"/>
      <c r="H1841" s="590"/>
      <c r="I1841" s="590"/>
    </row>
    <row r="1842" spans="1:9" s="583" customFormat="1">
      <c r="B1842" s="420" t="s">
        <v>532</v>
      </c>
      <c r="C1842" s="482" t="s">
        <v>348</v>
      </c>
      <c r="D1842" s="659">
        <v>195</v>
      </c>
      <c r="E1842" s="341"/>
      <c r="F1842" s="482">
        <f>D1842*E1842</f>
        <v>0</v>
      </c>
      <c r="G1842" s="1035"/>
      <c r="H1842" s="590"/>
      <c r="I1842" s="590"/>
    </row>
    <row r="1843" spans="1:9" s="649" customFormat="1">
      <c r="A1843" s="437"/>
      <c r="B1843" s="425"/>
      <c r="C1843" s="439"/>
      <c r="D1843" s="440"/>
      <c r="E1843" s="331"/>
      <c r="F1843" s="415"/>
      <c r="G1843" s="1038"/>
      <c r="H1843" s="429"/>
      <c r="I1843" s="429"/>
    </row>
    <row r="1844" spans="1:9" s="583" customFormat="1" ht="15" customHeight="1">
      <c r="A1844" s="581" t="s">
        <v>1147</v>
      </c>
      <c r="B1844" s="420" t="s">
        <v>2128</v>
      </c>
      <c r="C1844" s="475"/>
      <c r="D1844" s="582"/>
      <c r="E1844" s="634"/>
      <c r="F1844" s="582"/>
      <c r="G1844" s="1035"/>
      <c r="H1844" s="590"/>
      <c r="I1844" s="590"/>
    </row>
    <row r="1845" spans="1:9" s="583" customFormat="1">
      <c r="A1845" s="581"/>
      <c r="B1845" s="112" t="s">
        <v>2666</v>
      </c>
      <c r="C1845" s="475"/>
      <c r="D1845" s="582"/>
      <c r="E1845" s="634"/>
      <c r="F1845" s="582"/>
      <c r="G1845" s="1035"/>
      <c r="H1845" s="590"/>
      <c r="I1845" s="590"/>
    </row>
    <row r="1846" spans="1:9" s="583" customFormat="1" ht="26.4">
      <c r="A1846" s="581"/>
      <c r="B1846" s="420" t="s">
        <v>2126</v>
      </c>
      <c r="C1846" s="475"/>
      <c r="D1846" s="582"/>
      <c r="E1846" s="634"/>
      <c r="F1846" s="582"/>
      <c r="G1846" s="1035"/>
      <c r="H1846" s="590"/>
      <c r="I1846" s="590"/>
    </row>
    <row r="1847" spans="1:9" s="583" customFormat="1">
      <c r="A1847" s="581"/>
      <c r="B1847" s="420" t="s">
        <v>2130</v>
      </c>
      <c r="C1847" s="475"/>
      <c r="D1847" s="591"/>
      <c r="E1847" s="634"/>
      <c r="F1847" s="582"/>
      <c r="G1847" s="1035"/>
      <c r="H1847" s="590"/>
      <c r="I1847" s="590"/>
    </row>
    <row r="1848" spans="1:9" s="583" customFormat="1">
      <c r="B1848" s="420" t="s">
        <v>532</v>
      </c>
      <c r="C1848" s="482" t="s">
        <v>348</v>
      </c>
      <c r="D1848" s="659">
        <v>68</v>
      </c>
      <c r="E1848" s="341"/>
      <c r="F1848" s="482">
        <f>D1848*E1848</f>
        <v>0</v>
      </c>
      <c r="G1848" s="1035"/>
      <c r="H1848" s="590"/>
      <c r="I1848" s="590"/>
    </row>
    <row r="1849" spans="1:9" s="583" customFormat="1">
      <c r="B1849" s="652" t="s">
        <v>2129</v>
      </c>
      <c r="C1849" s="482" t="s">
        <v>534</v>
      </c>
      <c r="D1849" s="659">
        <v>60</v>
      </c>
      <c r="E1849" s="341"/>
      <c r="F1849" s="482">
        <f>D1849*E1849</f>
        <v>0</v>
      </c>
      <c r="G1849" s="1035"/>
      <c r="H1849" s="590"/>
      <c r="I1849" s="590"/>
    </row>
    <row r="1850" spans="1:9" s="648" customFormat="1">
      <c r="A1850" s="679"/>
      <c r="B1850" s="130"/>
      <c r="C1850" s="55"/>
      <c r="D1850" s="67"/>
      <c r="E1850" s="316"/>
      <c r="F1850" s="316"/>
      <c r="G1850" s="1058"/>
      <c r="H1850" s="134"/>
      <c r="I1850" s="134"/>
    </row>
    <row r="1851" spans="1:9" s="635" customFormat="1">
      <c r="A1851" s="630" t="s">
        <v>2190</v>
      </c>
      <c r="B1851" s="112" t="s">
        <v>2125</v>
      </c>
      <c r="C1851" s="632"/>
      <c r="D1851" s="633"/>
      <c r="E1851" s="650"/>
      <c r="F1851" s="633"/>
      <c r="G1851" s="1044"/>
      <c r="H1851" s="1065"/>
      <c r="I1851" s="1065"/>
    </row>
    <row r="1852" spans="1:9" s="635" customFormat="1">
      <c r="A1852" s="630"/>
      <c r="B1852" s="112" t="s">
        <v>2666</v>
      </c>
      <c r="C1852" s="632"/>
      <c r="D1852" s="633"/>
      <c r="E1852" s="650"/>
      <c r="F1852" s="633"/>
      <c r="G1852" s="1044"/>
      <c r="H1852" s="1065"/>
      <c r="I1852" s="1065"/>
    </row>
    <row r="1853" spans="1:9" s="583" customFormat="1">
      <c r="A1853" s="581"/>
      <c r="B1853" s="420" t="s">
        <v>2130</v>
      </c>
      <c r="C1853" s="475"/>
      <c r="D1853" s="582"/>
      <c r="E1853" s="634"/>
      <c r="F1853" s="582"/>
      <c r="G1853" s="1035"/>
      <c r="H1853" s="590"/>
      <c r="I1853" s="590"/>
    </row>
    <row r="1854" spans="1:9" s="635" customFormat="1">
      <c r="B1854" s="112" t="s">
        <v>544</v>
      </c>
      <c r="C1854" s="642"/>
      <c r="D1854" s="642"/>
      <c r="E1854" s="642"/>
      <c r="F1854" s="642"/>
      <c r="G1854" s="1044"/>
      <c r="H1854" s="1065"/>
      <c r="I1854" s="1065"/>
    </row>
    <row r="1855" spans="1:9" s="635" customFormat="1">
      <c r="B1855" s="652" t="s">
        <v>2127</v>
      </c>
      <c r="C1855" s="642" t="s">
        <v>534</v>
      </c>
      <c r="D1855" s="680">
        <v>56</v>
      </c>
      <c r="E1855" s="642"/>
      <c r="F1855" s="642">
        <f>D1855*E1855</f>
        <v>0</v>
      </c>
      <c r="G1855" s="1044"/>
      <c r="H1855" s="1065"/>
      <c r="I1855" s="1065"/>
    </row>
    <row r="1856" spans="1:9" s="363" customFormat="1">
      <c r="A1856" s="420"/>
      <c r="B1856" s="420"/>
      <c r="C1856" s="482"/>
      <c r="D1856" s="482"/>
      <c r="E1856" s="341"/>
      <c r="F1856" s="482"/>
      <c r="G1856" s="1036"/>
      <c r="H1856" s="365"/>
      <c r="I1856" s="1085"/>
    </row>
    <row r="1857" spans="1:9" s="363" customFormat="1">
      <c r="A1857" s="504" t="s">
        <v>2191</v>
      </c>
      <c r="B1857" s="420" t="s">
        <v>2131</v>
      </c>
      <c r="C1857" s="482"/>
      <c r="D1857" s="482"/>
      <c r="E1857" s="341"/>
      <c r="F1857" s="482"/>
      <c r="G1857" s="1036"/>
      <c r="H1857" s="365"/>
      <c r="I1857" s="1085"/>
    </row>
    <row r="1858" spans="1:9" s="363" customFormat="1" ht="66">
      <c r="A1858" s="420"/>
      <c r="B1858" s="420" t="s">
        <v>2124</v>
      </c>
      <c r="C1858" s="482"/>
      <c r="D1858" s="482"/>
      <c r="E1858" s="341"/>
      <c r="F1858" s="482"/>
      <c r="G1858" s="1036"/>
      <c r="H1858" s="365"/>
      <c r="I1858" s="1085"/>
    </row>
    <row r="1859" spans="1:9" s="363" customFormat="1">
      <c r="A1859" s="420"/>
      <c r="B1859" s="420" t="s">
        <v>544</v>
      </c>
      <c r="C1859" s="482" t="s">
        <v>534</v>
      </c>
      <c r="D1859" s="659">
        <v>13.5</v>
      </c>
      <c r="E1859" s="341"/>
      <c r="F1859" s="482">
        <f>D1859*E1859</f>
        <v>0</v>
      </c>
      <c r="G1859" s="1036"/>
      <c r="H1859" s="365"/>
      <c r="I1859" s="1085"/>
    </row>
    <row r="1860" spans="1:9" s="494" customFormat="1" ht="13.8" thickBot="1">
      <c r="A1860" s="495"/>
      <c r="B1860" s="492"/>
      <c r="C1860" s="493"/>
      <c r="D1860" s="587"/>
      <c r="E1860" s="588"/>
      <c r="F1860" s="493"/>
      <c r="G1860" s="1038"/>
      <c r="H1860" s="666"/>
      <c r="I1860" s="666"/>
    </row>
    <row r="1861" spans="1:9" s="552" customFormat="1" ht="13.8" thickBot="1">
      <c r="A1861" s="479"/>
      <c r="B1861" s="563" t="s">
        <v>2667</v>
      </c>
      <c r="C1861" s="421"/>
      <c r="D1861" s="421"/>
      <c r="E1861" s="1391"/>
      <c r="F1861" s="422">
        <f>SUM(F1830:F1859)</f>
        <v>0</v>
      </c>
      <c r="G1861" s="1038"/>
      <c r="H1861" s="429"/>
      <c r="I1861" s="429"/>
    </row>
    <row r="1862" spans="1:9" s="749" customFormat="1">
      <c r="A1862" s="479"/>
      <c r="B1862" s="730"/>
      <c r="C1862" s="733"/>
      <c r="D1862" s="733"/>
      <c r="E1862" s="330"/>
      <c r="F1862" s="455"/>
      <c r="G1862" s="1038"/>
      <c r="H1862" s="429"/>
      <c r="I1862" s="429"/>
    </row>
    <row r="1863" spans="1:9" s="552" customFormat="1">
      <c r="A1863" s="474" t="s">
        <v>1163</v>
      </c>
      <c r="B1863" s="413" t="s">
        <v>2134</v>
      </c>
      <c r="C1863" s="439"/>
      <c r="D1863" s="440"/>
      <c r="E1863" s="331"/>
      <c r="F1863" s="440"/>
      <c r="G1863" s="1037"/>
      <c r="H1863" s="429"/>
      <c r="I1863" s="429"/>
    </row>
    <row r="1864" spans="1:9" s="552" customFormat="1">
      <c r="A1864" s="476"/>
      <c r="B1864" s="425"/>
      <c r="C1864" s="439"/>
      <c r="D1864" s="440"/>
      <c r="E1864" s="331"/>
      <c r="F1864" s="440"/>
      <c r="G1864" s="1037"/>
      <c r="H1864" s="429"/>
      <c r="I1864" s="429"/>
    </row>
    <row r="1865" spans="1:9" s="635" customFormat="1" ht="26.4">
      <c r="A1865" s="630" t="s">
        <v>1162</v>
      </c>
      <c r="B1865" s="112" t="s">
        <v>2136</v>
      </c>
      <c r="C1865" s="632"/>
      <c r="D1865" s="633"/>
      <c r="E1865" s="650"/>
      <c r="F1865" s="633"/>
      <c r="G1865" s="1044"/>
      <c r="H1865" s="1065"/>
      <c r="I1865" s="1065"/>
    </row>
    <row r="1866" spans="1:9" s="635" customFormat="1">
      <c r="A1866" s="630"/>
      <c r="B1866" s="652" t="s">
        <v>2138</v>
      </c>
      <c r="C1866" s="632"/>
      <c r="D1866" s="633"/>
      <c r="E1866" s="650"/>
      <c r="F1866" s="633"/>
      <c r="G1866" s="1044"/>
      <c r="H1866" s="1065"/>
      <c r="I1866" s="1065"/>
    </row>
    <row r="1867" spans="1:9" s="635" customFormat="1">
      <c r="A1867" s="630"/>
      <c r="B1867" s="652" t="s">
        <v>2137</v>
      </c>
      <c r="C1867" s="632"/>
      <c r="D1867" s="633"/>
      <c r="E1867" s="650"/>
      <c r="F1867" s="633"/>
      <c r="G1867" s="1044"/>
      <c r="H1867" s="1065"/>
      <c r="I1867" s="1065"/>
    </row>
    <row r="1868" spans="1:9" s="635" customFormat="1" ht="26.4">
      <c r="A1868" s="630"/>
      <c r="B1868" s="652" t="s">
        <v>2135</v>
      </c>
      <c r="C1868" s="632"/>
      <c r="D1868" s="633"/>
      <c r="E1868" s="650"/>
      <c r="F1868" s="633"/>
      <c r="G1868" s="1044"/>
      <c r="H1868" s="1065"/>
      <c r="I1868" s="1065"/>
    </row>
    <row r="1869" spans="1:9" s="635" customFormat="1" ht="132">
      <c r="A1869" s="630"/>
      <c r="B1869" s="1401" t="s">
        <v>4080</v>
      </c>
      <c r="C1869" s="632"/>
      <c r="D1869" s="633"/>
      <c r="E1869" s="650"/>
      <c r="F1869" s="633"/>
      <c r="G1869" s="1044"/>
      <c r="H1869" s="1065"/>
      <c r="I1869" s="1065"/>
    </row>
    <row r="1870" spans="1:9" s="652" customFormat="1">
      <c r="B1870" s="722" t="s">
        <v>533</v>
      </c>
      <c r="G1870" s="1086"/>
      <c r="H1870" s="722"/>
      <c r="I1870" s="722"/>
    </row>
    <row r="1871" spans="1:9" s="635" customFormat="1">
      <c r="B1871" s="722" t="s">
        <v>2281</v>
      </c>
      <c r="C1871" s="642" t="s">
        <v>258</v>
      </c>
      <c r="D1871" s="642">
        <v>2</v>
      </c>
      <c r="E1871" s="642"/>
      <c r="F1871" s="642">
        <f t="shared" ref="F1871" si="24">D1871*E1871</f>
        <v>0</v>
      </c>
      <c r="G1871" s="1044"/>
      <c r="H1871" s="1065"/>
      <c r="I1871" s="1065"/>
    </row>
    <row r="1872" spans="1:9" s="635" customFormat="1">
      <c r="B1872" s="722" t="s">
        <v>2279</v>
      </c>
      <c r="C1872" s="642" t="s">
        <v>258</v>
      </c>
      <c r="D1872" s="642">
        <v>4</v>
      </c>
      <c r="E1872" s="642"/>
      <c r="F1872" s="642">
        <f t="shared" ref="F1872" si="25">D1872*E1872</f>
        <v>0</v>
      </c>
      <c r="G1872" s="1044"/>
      <c r="H1872" s="1065"/>
      <c r="I1872" s="1065"/>
    </row>
    <row r="1873" spans="1:9" s="635" customFormat="1">
      <c r="B1873" s="722" t="s">
        <v>2278</v>
      </c>
      <c r="C1873" s="642" t="s">
        <v>258</v>
      </c>
      <c r="D1873" s="642">
        <v>150</v>
      </c>
      <c r="E1873" s="642"/>
      <c r="F1873" s="642">
        <f t="shared" ref="F1873:F1874" si="26">D1873*E1873</f>
        <v>0</v>
      </c>
      <c r="G1873" s="1044"/>
      <c r="H1873" s="1065"/>
      <c r="I1873" s="1065"/>
    </row>
    <row r="1874" spans="1:9" s="635" customFormat="1">
      <c r="B1874" s="722" t="s">
        <v>2280</v>
      </c>
      <c r="C1874" s="642" t="s">
        <v>258</v>
      </c>
      <c r="D1874" s="642">
        <v>2</v>
      </c>
      <c r="E1874" s="642"/>
      <c r="F1874" s="642">
        <f t="shared" si="26"/>
        <v>0</v>
      </c>
      <c r="G1874" s="1044"/>
      <c r="H1874" s="1065"/>
      <c r="I1874" s="1065"/>
    </row>
    <row r="1875" spans="1:9" s="712" customFormat="1">
      <c r="A1875" s="476"/>
      <c r="B1875" s="425"/>
      <c r="C1875" s="439"/>
      <c r="D1875" s="440"/>
      <c r="E1875" s="331"/>
      <c r="F1875" s="440"/>
      <c r="G1875" s="1037"/>
      <c r="H1875" s="429"/>
      <c r="I1875" s="429"/>
    </row>
    <row r="1876" spans="1:9" s="635" customFormat="1" ht="39.75" customHeight="1">
      <c r="A1876" s="630" t="s">
        <v>1161</v>
      </c>
      <c r="B1876" s="112" t="s">
        <v>2507</v>
      </c>
      <c r="C1876" s="632"/>
      <c r="D1876" s="633"/>
      <c r="E1876" s="650"/>
      <c r="F1876" s="633"/>
      <c r="G1876" s="1044"/>
      <c r="H1876" s="1065"/>
      <c r="I1876" s="1065"/>
    </row>
    <row r="1877" spans="1:9" s="635" customFormat="1" ht="26.4">
      <c r="A1877" s="630"/>
      <c r="B1877" s="112" t="s">
        <v>2282</v>
      </c>
      <c r="C1877" s="632"/>
      <c r="D1877" s="633"/>
      <c r="E1877" s="650"/>
      <c r="F1877" s="633"/>
      <c r="G1877" s="1044"/>
      <c r="H1877" s="1065"/>
      <c r="I1877" s="1065"/>
    </row>
    <row r="1878" spans="1:9" s="635" customFormat="1">
      <c r="A1878" s="630"/>
      <c r="B1878" s="652" t="s">
        <v>2138</v>
      </c>
      <c r="C1878" s="632"/>
      <c r="D1878" s="633"/>
      <c r="E1878" s="650"/>
      <c r="F1878" s="633"/>
      <c r="G1878" s="1044"/>
      <c r="H1878" s="1065"/>
      <c r="I1878" s="1065"/>
    </row>
    <row r="1879" spans="1:9" s="635" customFormat="1">
      <c r="A1879" s="630"/>
      <c r="B1879" s="652" t="s">
        <v>2137</v>
      </c>
      <c r="C1879" s="632"/>
      <c r="D1879" s="633"/>
      <c r="E1879" s="650"/>
      <c r="F1879" s="633"/>
      <c r="G1879" s="1044"/>
      <c r="H1879" s="1065"/>
      <c r="I1879" s="1065"/>
    </row>
    <row r="1880" spans="1:9" s="635" customFormat="1" ht="26.4">
      <c r="A1880" s="630"/>
      <c r="B1880" s="652" t="s">
        <v>2135</v>
      </c>
      <c r="C1880" s="632"/>
      <c r="D1880" s="633"/>
      <c r="E1880" s="650"/>
      <c r="F1880" s="633"/>
      <c r="G1880" s="1044"/>
      <c r="H1880" s="1065"/>
      <c r="I1880" s="1065"/>
    </row>
    <row r="1881" spans="1:9" s="635" customFormat="1" ht="132">
      <c r="A1881" s="630"/>
      <c r="B1881" s="1401" t="s">
        <v>4080</v>
      </c>
      <c r="C1881" s="632"/>
      <c r="D1881" s="633"/>
      <c r="E1881" s="650"/>
      <c r="F1881" s="633"/>
      <c r="G1881" s="1044"/>
      <c r="H1881" s="1065"/>
      <c r="I1881" s="1065"/>
    </row>
    <row r="1882" spans="1:9" s="652" customFormat="1">
      <c r="B1882" s="722" t="s">
        <v>533</v>
      </c>
      <c r="G1882" s="1086"/>
      <c r="H1882" s="722"/>
      <c r="I1882" s="722"/>
    </row>
    <row r="1883" spans="1:9" s="635" customFormat="1">
      <c r="B1883" s="722" t="s">
        <v>2284</v>
      </c>
      <c r="C1883" s="642" t="s">
        <v>258</v>
      </c>
      <c r="D1883" s="642">
        <v>4</v>
      </c>
      <c r="E1883" s="642"/>
      <c r="F1883" s="642">
        <f t="shared" ref="F1883:F1884" si="27">D1883*E1883</f>
        <v>0</v>
      </c>
      <c r="G1883" s="1044"/>
      <c r="H1883" s="1065"/>
      <c r="I1883" s="1065"/>
    </row>
    <row r="1884" spans="1:9" s="635" customFormat="1">
      <c r="B1884" s="722" t="s">
        <v>2285</v>
      </c>
      <c r="C1884" s="642" t="s">
        <v>258</v>
      </c>
      <c r="D1884" s="642">
        <v>4</v>
      </c>
      <c r="E1884" s="642"/>
      <c r="F1884" s="642">
        <f t="shared" si="27"/>
        <v>0</v>
      </c>
      <c r="G1884" s="1044"/>
      <c r="H1884" s="1065"/>
      <c r="I1884" s="1065"/>
    </row>
    <row r="1885" spans="1:9" s="635" customFormat="1">
      <c r="B1885" s="722" t="s">
        <v>2283</v>
      </c>
      <c r="C1885" s="642" t="s">
        <v>258</v>
      </c>
      <c r="D1885" s="642">
        <v>2</v>
      </c>
      <c r="E1885" s="642"/>
      <c r="F1885" s="642">
        <f>D1885*E1885</f>
        <v>0</v>
      </c>
      <c r="G1885" s="1044"/>
      <c r="H1885" s="1065"/>
      <c r="I1885" s="1065"/>
    </row>
    <row r="1886" spans="1:9" s="315" customFormat="1">
      <c r="A1886" s="58"/>
      <c r="B1886" s="134"/>
      <c r="C1886" s="58"/>
      <c r="D1886" s="636"/>
      <c r="E1886" s="334"/>
      <c r="F1886" s="636"/>
      <c r="G1886" s="1044"/>
      <c r="H1886" s="1060"/>
      <c r="I1886" s="1060"/>
    </row>
    <row r="1887" spans="1:9" s="315" customFormat="1" ht="26.4">
      <c r="A1887" s="58" t="s">
        <v>2192</v>
      </c>
      <c r="B1887" s="134" t="s">
        <v>2305</v>
      </c>
      <c r="C1887" s="58"/>
      <c r="D1887" s="636"/>
      <c r="E1887" s="334"/>
      <c r="F1887" s="636"/>
      <c r="G1887" s="1044"/>
      <c r="H1887" s="1060"/>
      <c r="I1887" s="1060"/>
    </row>
    <row r="1888" spans="1:9" s="315" customFormat="1" ht="26.4">
      <c r="A1888" s="58"/>
      <c r="B1888" s="134" t="s">
        <v>2306</v>
      </c>
      <c r="C1888" s="58"/>
      <c r="D1888" s="636"/>
      <c r="E1888" s="334"/>
      <c r="F1888" s="636"/>
      <c r="G1888" s="1044"/>
      <c r="H1888" s="1060"/>
      <c r="I1888" s="1060"/>
    </row>
    <row r="1889" spans="1:9" s="315" customFormat="1">
      <c r="A1889" s="58"/>
      <c r="B1889" s="134" t="s">
        <v>2307</v>
      </c>
      <c r="C1889" s="58"/>
      <c r="D1889" s="636"/>
      <c r="E1889" s="334"/>
      <c r="F1889" s="636"/>
      <c r="G1889" s="1044"/>
      <c r="H1889" s="1060"/>
      <c r="I1889" s="1060"/>
    </row>
    <row r="1890" spans="1:9" s="315" customFormat="1" ht="26.4">
      <c r="A1890" s="58"/>
      <c r="B1890" s="134" t="s">
        <v>2318</v>
      </c>
      <c r="C1890" s="58"/>
      <c r="D1890" s="636"/>
      <c r="E1890" s="334"/>
      <c r="F1890" s="636"/>
      <c r="G1890" s="1044"/>
      <c r="H1890" s="1060"/>
      <c r="I1890" s="1060"/>
    </row>
    <row r="1891" spans="1:9" s="315" customFormat="1" ht="39.6">
      <c r="A1891" s="58"/>
      <c r="B1891" s="134" t="s">
        <v>2312</v>
      </c>
      <c r="C1891" s="58"/>
      <c r="D1891" s="636"/>
      <c r="E1891" s="334"/>
      <c r="F1891" s="636"/>
      <c r="G1891" s="1044"/>
      <c r="H1891" s="1060"/>
      <c r="I1891" s="1060"/>
    </row>
    <row r="1892" spans="1:9" s="315" customFormat="1">
      <c r="A1892" s="58"/>
      <c r="B1892" s="134" t="s">
        <v>2308</v>
      </c>
      <c r="C1892" s="58"/>
      <c r="D1892" s="636"/>
      <c r="E1892" s="334"/>
      <c r="F1892" s="636"/>
      <c r="G1892" s="1044"/>
      <c r="H1892" s="1060"/>
      <c r="I1892" s="1060"/>
    </row>
    <row r="1893" spans="1:9" s="315" customFormat="1" ht="54" customHeight="1">
      <c r="A1893" s="58"/>
      <c r="B1893" s="134" t="s">
        <v>2321</v>
      </c>
      <c r="C1893" s="58"/>
      <c r="D1893" s="636"/>
      <c r="E1893" s="334"/>
      <c r="F1893" s="636"/>
      <c r="G1893" s="1044"/>
      <c r="H1893" s="1060"/>
      <c r="I1893" s="1060"/>
    </row>
    <row r="1894" spans="1:9" s="315" customFormat="1" ht="39.75" customHeight="1">
      <c r="A1894" s="58"/>
      <c r="B1894" s="134" t="s">
        <v>2311</v>
      </c>
      <c r="C1894" s="58"/>
      <c r="D1894" s="636"/>
      <c r="E1894" s="334"/>
      <c r="F1894" s="636"/>
      <c r="G1894" s="1044"/>
      <c r="H1894" s="1060"/>
      <c r="I1894" s="1060"/>
    </row>
    <row r="1895" spans="1:9" s="315" customFormat="1" ht="39.6">
      <c r="A1895" s="58"/>
      <c r="B1895" s="134" t="s">
        <v>2316</v>
      </c>
      <c r="C1895" s="58"/>
      <c r="D1895" s="636"/>
      <c r="E1895" s="334"/>
      <c r="F1895" s="636"/>
      <c r="G1895" s="1044"/>
      <c r="H1895" s="1060"/>
      <c r="I1895" s="1060"/>
    </row>
    <row r="1896" spans="1:9" s="315" customFormat="1" ht="26.4">
      <c r="A1896" s="58"/>
      <c r="B1896" s="134" t="s">
        <v>2309</v>
      </c>
      <c r="C1896" s="58"/>
      <c r="D1896" s="636"/>
      <c r="E1896" s="334"/>
      <c r="F1896" s="636"/>
      <c r="G1896" s="1044"/>
      <c r="H1896" s="1060"/>
      <c r="I1896" s="1060"/>
    </row>
    <row r="1897" spans="1:9" s="315" customFormat="1">
      <c r="A1897" s="58"/>
      <c r="B1897" s="134" t="s">
        <v>2310</v>
      </c>
      <c r="C1897" s="58"/>
      <c r="D1897" s="636"/>
      <c r="E1897" s="334"/>
      <c r="F1897" s="636"/>
      <c r="G1897" s="1044"/>
      <c r="H1897" s="1060"/>
      <c r="I1897" s="1060"/>
    </row>
    <row r="1898" spans="1:9" s="315" customFormat="1">
      <c r="A1898" s="58"/>
      <c r="B1898" s="134" t="s">
        <v>2317</v>
      </c>
      <c r="C1898" s="58"/>
      <c r="D1898" s="636"/>
      <c r="E1898" s="334"/>
      <c r="F1898" s="636"/>
      <c r="G1898" s="1044"/>
      <c r="H1898" s="1060"/>
      <c r="I1898" s="1060"/>
    </row>
    <row r="1899" spans="1:9" s="315" customFormat="1" ht="39.6">
      <c r="A1899" s="58"/>
      <c r="B1899" s="134" t="s">
        <v>2314</v>
      </c>
      <c r="C1899" s="58"/>
      <c r="D1899" s="636"/>
      <c r="E1899" s="334"/>
      <c r="F1899" s="636"/>
      <c r="G1899" s="1044"/>
      <c r="H1899" s="1060"/>
      <c r="I1899" s="1060"/>
    </row>
    <row r="1900" spans="1:9" s="315" customFormat="1">
      <c r="A1900" s="58"/>
      <c r="B1900" s="134" t="s">
        <v>2313</v>
      </c>
      <c r="C1900" s="58"/>
      <c r="D1900" s="636"/>
      <c r="E1900" s="334"/>
      <c r="F1900" s="636"/>
      <c r="G1900" s="1044"/>
      <c r="H1900" s="1060"/>
      <c r="I1900" s="1060"/>
    </row>
    <row r="1901" spans="1:9" s="315" customFormat="1" ht="26.4">
      <c r="A1901" s="58"/>
      <c r="B1901" s="134" t="s">
        <v>2315</v>
      </c>
      <c r="C1901" s="58"/>
      <c r="D1901" s="636"/>
      <c r="E1901" s="334"/>
      <c r="F1901" s="636"/>
      <c r="G1901" s="1044"/>
      <c r="H1901" s="1060"/>
      <c r="I1901" s="1060"/>
    </row>
    <row r="1902" spans="1:9" s="315" customFormat="1" ht="39.6">
      <c r="A1902" s="58"/>
      <c r="B1902" s="134" t="s">
        <v>2316</v>
      </c>
      <c r="C1902" s="58"/>
      <c r="D1902" s="636"/>
      <c r="E1902" s="334"/>
      <c r="F1902" s="636"/>
      <c r="G1902" s="1044"/>
      <c r="H1902" s="1060"/>
      <c r="I1902" s="1060"/>
    </row>
    <row r="1903" spans="1:9" s="490" customFormat="1" ht="53.25" customHeight="1">
      <c r="A1903" s="488"/>
      <c r="B1903" s="365" t="s">
        <v>1873</v>
      </c>
      <c r="C1903" s="489"/>
      <c r="D1903" s="482"/>
      <c r="E1903" s="341"/>
      <c r="F1903" s="482"/>
      <c r="G1903" s="1040"/>
      <c r="H1903" s="660"/>
      <c r="I1903" s="660"/>
    </row>
    <row r="1904" spans="1:9" s="490" customFormat="1">
      <c r="A1904" s="488"/>
      <c r="B1904" s="1413" t="s">
        <v>4081</v>
      </c>
      <c r="C1904" s="489"/>
      <c r="D1904" s="482"/>
      <c r="E1904" s="341"/>
      <c r="F1904" s="482"/>
      <c r="G1904" s="1044"/>
      <c r="H1904" s="660"/>
      <c r="I1904" s="660"/>
    </row>
    <row r="1905" spans="1:9" s="490" customFormat="1">
      <c r="A1905" s="488"/>
      <c r="B1905" s="365" t="s">
        <v>2319</v>
      </c>
      <c r="C1905" s="489"/>
      <c r="D1905" s="482"/>
      <c r="E1905" s="341"/>
      <c r="F1905" s="482"/>
      <c r="G1905" s="1040"/>
      <c r="H1905" s="660"/>
      <c r="I1905" s="660"/>
    </row>
    <row r="1906" spans="1:9" s="490" customFormat="1">
      <c r="A1906" s="488"/>
      <c r="B1906" s="365" t="s">
        <v>2320</v>
      </c>
      <c r="C1906" s="489"/>
      <c r="D1906" s="482"/>
      <c r="E1906" s="341"/>
      <c r="F1906" s="482"/>
      <c r="G1906" s="1040"/>
      <c r="H1906" s="660"/>
      <c r="I1906" s="660"/>
    </row>
    <row r="1907" spans="1:9" s="315" customFormat="1">
      <c r="A1907" s="58"/>
      <c r="B1907" s="716" t="s">
        <v>338</v>
      </c>
      <c r="E1907" s="637"/>
      <c r="G1907" s="1044"/>
      <c r="H1907" s="1060"/>
      <c r="I1907" s="1060"/>
    </row>
    <row r="1908" spans="1:9" s="315" customFormat="1" ht="26.4">
      <c r="A1908" s="58"/>
      <c r="B1908" s="629" t="s">
        <v>2261</v>
      </c>
      <c r="C1908" s="132" t="s">
        <v>339</v>
      </c>
      <c r="D1908" s="133">
        <v>1</v>
      </c>
      <c r="E1908" s="335"/>
      <c r="F1908" s="133">
        <f>D1908*E1908</f>
        <v>0</v>
      </c>
      <c r="G1908" s="1044"/>
      <c r="H1908" s="1060"/>
      <c r="I1908" s="1060"/>
    </row>
    <row r="1909" spans="1:9" s="494" customFormat="1" ht="13.8" thickBot="1">
      <c r="A1909" s="495"/>
      <c r="B1909" s="492"/>
      <c r="C1909" s="493"/>
      <c r="D1909" s="587"/>
      <c r="E1909" s="587"/>
      <c r="F1909" s="493"/>
      <c r="G1909" s="1038"/>
      <c r="H1909" s="666"/>
      <c r="I1909" s="666"/>
    </row>
    <row r="1910" spans="1:9" s="552" customFormat="1" ht="13.8" thickBot="1">
      <c r="A1910" s="479"/>
      <c r="B1910" s="563" t="s">
        <v>2668</v>
      </c>
      <c r="C1910" s="421"/>
      <c r="D1910" s="421"/>
      <c r="E1910" s="421"/>
      <c r="F1910" s="422">
        <f>SUM(F1865:F1908)</f>
        <v>0</v>
      </c>
      <c r="G1910" s="1038"/>
      <c r="H1910" s="429"/>
      <c r="I1910" s="429"/>
    </row>
    <row r="1911" spans="1:9">
      <c r="C1911" s="572"/>
      <c r="D1911" s="572"/>
      <c r="E1911" s="572"/>
      <c r="F1911" s="572"/>
    </row>
    <row r="1912" spans="1:9" s="583" customFormat="1">
      <c r="A1912" s="593"/>
      <c r="C1912" s="594"/>
      <c r="D1912" s="582"/>
      <c r="E1912" s="594"/>
      <c r="F1912" s="582"/>
      <c r="G1912" s="1035"/>
      <c r="H1912" s="590"/>
      <c r="I1912" s="590"/>
    </row>
    <row r="1913" spans="1:9">
      <c r="A1913" s="595"/>
    </row>
    <row r="1914" spans="1:9">
      <c r="A1914" s="595"/>
    </row>
    <row r="1915" spans="1:9" ht="13.8" thickBot="1">
      <c r="A1915" s="505" t="s">
        <v>126</v>
      </c>
      <c r="B1915" s="506" t="s">
        <v>528</v>
      </c>
      <c r="C1915" s="507"/>
      <c r="D1915" s="508"/>
      <c r="E1915" s="508"/>
      <c r="F1915" s="509"/>
    </row>
    <row r="1916" spans="1:9" ht="13.8" thickTop="1">
      <c r="A1916" s="510"/>
      <c r="B1916" s="511"/>
      <c r="C1916" s="512"/>
      <c r="D1916" s="513"/>
      <c r="E1916" s="513"/>
      <c r="F1916" s="514"/>
    </row>
    <row r="1917" spans="1:9">
      <c r="A1917" s="515" t="s">
        <v>335</v>
      </c>
      <c r="B1917" s="550" t="s">
        <v>336</v>
      </c>
      <c r="C1917" s="516"/>
      <c r="D1917" s="516"/>
      <c r="E1917" s="517"/>
      <c r="F1917" s="518">
        <f>F797</f>
        <v>0</v>
      </c>
    </row>
    <row r="1918" spans="1:9">
      <c r="A1918" s="519"/>
      <c r="B1918" s="520"/>
      <c r="C1918" s="513"/>
      <c r="D1918" s="513"/>
      <c r="E1918" s="521"/>
      <c r="F1918" s="514"/>
    </row>
    <row r="1919" spans="1:9">
      <c r="A1919" s="515" t="s">
        <v>337</v>
      </c>
      <c r="B1919" s="550" t="s">
        <v>1007</v>
      </c>
      <c r="C1919" s="516"/>
      <c r="D1919" s="516"/>
      <c r="E1919" s="517"/>
      <c r="F1919" s="518">
        <f>F970</f>
        <v>0</v>
      </c>
    </row>
    <row r="1920" spans="1:9">
      <c r="A1920" s="519"/>
      <c r="B1920" s="707"/>
      <c r="C1920" s="513"/>
      <c r="D1920" s="513"/>
      <c r="E1920" s="521"/>
      <c r="F1920" s="514"/>
    </row>
    <row r="1921" spans="1:6">
      <c r="A1921" s="515" t="s">
        <v>257</v>
      </c>
      <c r="B1921" s="681" t="s">
        <v>931</v>
      </c>
      <c r="C1921" s="516"/>
      <c r="D1921" s="516"/>
      <c r="E1921" s="517"/>
      <c r="F1921" s="518">
        <f>F986</f>
        <v>0</v>
      </c>
    </row>
    <row r="1922" spans="1:6">
      <c r="A1922" s="519"/>
      <c r="B1922" s="707"/>
      <c r="C1922" s="513"/>
      <c r="D1922" s="513"/>
      <c r="E1922" s="521"/>
      <c r="F1922" s="514"/>
    </row>
    <row r="1923" spans="1:6">
      <c r="A1923" s="515" t="s">
        <v>256</v>
      </c>
      <c r="B1923" s="681" t="s">
        <v>932</v>
      </c>
      <c r="C1923" s="516"/>
      <c r="D1923" s="516"/>
      <c r="E1923" s="517"/>
      <c r="F1923" s="518">
        <f>F998</f>
        <v>0</v>
      </c>
    </row>
    <row r="1924" spans="1:6">
      <c r="A1924" s="519"/>
      <c r="B1924" s="520"/>
      <c r="C1924" s="513"/>
      <c r="D1924" s="513"/>
      <c r="E1924" s="521"/>
      <c r="F1924" s="514"/>
    </row>
    <row r="1925" spans="1:6">
      <c r="A1925" s="515" t="s">
        <v>285</v>
      </c>
      <c r="B1925" s="550" t="s">
        <v>284</v>
      </c>
      <c r="C1925" s="516"/>
      <c r="D1925" s="516"/>
      <c r="E1925" s="517"/>
      <c r="F1925" s="518">
        <f>F1039</f>
        <v>0</v>
      </c>
    </row>
    <row r="1926" spans="1:6">
      <c r="A1926" s="519"/>
      <c r="B1926" s="520"/>
      <c r="C1926" s="513"/>
      <c r="D1926" s="513"/>
      <c r="E1926" s="521"/>
      <c r="F1926" s="514"/>
    </row>
    <row r="1927" spans="1:6">
      <c r="A1927" s="515" t="s">
        <v>333</v>
      </c>
      <c r="B1927" s="550" t="s">
        <v>1116</v>
      </c>
      <c r="C1927" s="516"/>
      <c r="D1927" s="516"/>
      <c r="E1927" s="517"/>
      <c r="F1927" s="518">
        <f>F1156</f>
        <v>0</v>
      </c>
    </row>
    <row r="1928" spans="1:6">
      <c r="A1928" s="519"/>
      <c r="B1928" s="520"/>
      <c r="C1928" s="513"/>
      <c r="D1928" s="513"/>
      <c r="E1928" s="521"/>
      <c r="F1928" s="514"/>
    </row>
    <row r="1929" spans="1:6">
      <c r="A1929" s="515" t="s">
        <v>343</v>
      </c>
      <c r="B1929" s="550" t="s">
        <v>1156</v>
      </c>
      <c r="C1929" s="516"/>
      <c r="D1929" s="516"/>
      <c r="E1929" s="517"/>
      <c r="F1929" s="518">
        <f>F1246</f>
        <v>0</v>
      </c>
    </row>
    <row r="1930" spans="1:6">
      <c r="A1930" s="519"/>
      <c r="B1930" s="520"/>
      <c r="C1930" s="513"/>
      <c r="D1930" s="513"/>
      <c r="E1930" s="521"/>
      <c r="F1930" s="514"/>
    </row>
    <row r="1931" spans="1:6">
      <c r="A1931" s="515" t="s">
        <v>344</v>
      </c>
      <c r="B1931" s="550" t="s">
        <v>765</v>
      </c>
      <c r="C1931" s="516"/>
      <c r="D1931" s="516"/>
      <c r="E1931" s="517"/>
      <c r="F1931" s="518">
        <f>F1291</f>
        <v>0</v>
      </c>
    </row>
    <row r="1932" spans="1:6">
      <c r="A1932" s="519"/>
      <c r="B1932" s="520"/>
      <c r="C1932" s="513"/>
      <c r="D1932" s="513"/>
      <c r="E1932" s="521"/>
      <c r="F1932" s="514"/>
    </row>
    <row r="1933" spans="1:6">
      <c r="A1933" s="515" t="s">
        <v>342</v>
      </c>
      <c r="B1933" s="1495" t="s">
        <v>1058</v>
      </c>
      <c r="C1933" s="1496"/>
      <c r="D1933" s="516"/>
      <c r="E1933" s="517"/>
      <c r="F1933" s="518">
        <f>F1337</f>
        <v>0</v>
      </c>
    </row>
    <row r="1934" spans="1:6">
      <c r="A1934" s="519"/>
      <c r="B1934" s="520"/>
      <c r="C1934" s="513"/>
      <c r="D1934" s="513"/>
      <c r="E1934" s="521"/>
      <c r="F1934" s="514"/>
    </row>
    <row r="1935" spans="1:6">
      <c r="A1935" s="515" t="s">
        <v>340</v>
      </c>
      <c r="B1935" s="697" t="s">
        <v>1166</v>
      </c>
      <c r="C1935" s="516"/>
      <c r="D1935" s="516"/>
      <c r="E1935" s="517"/>
      <c r="F1935" s="518">
        <f>F1420</f>
        <v>0</v>
      </c>
    </row>
    <row r="1936" spans="1:6">
      <c r="A1936" s="519"/>
      <c r="B1936" s="520"/>
      <c r="C1936" s="513"/>
      <c r="D1936" s="513"/>
      <c r="E1936" s="521"/>
      <c r="F1936" s="514"/>
    </row>
    <row r="1937" spans="1:6">
      <c r="A1937" s="515" t="s">
        <v>341</v>
      </c>
      <c r="B1937" s="697" t="s">
        <v>1167</v>
      </c>
      <c r="C1937" s="516"/>
      <c r="D1937" s="516"/>
      <c r="E1937" s="517"/>
      <c r="F1937" s="518">
        <f>F1487</f>
        <v>0</v>
      </c>
    </row>
    <row r="1938" spans="1:6">
      <c r="A1938" s="519"/>
      <c r="B1938" s="520"/>
      <c r="C1938" s="513"/>
      <c r="D1938" s="513"/>
      <c r="E1938" s="521"/>
      <c r="F1938" s="514"/>
    </row>
    <row r="1939" spans="1:6">
      <c r="A1939" s="515" t="s">
        <v>551</v>
      </c>
      <c r="B1939" s="697" t="s">
        <v>1066</v>
      </c>
      <c r="C1939" s="516"/>
      <c r="D1939" s="516"/>
      <c r="E1939" s="517"/>
      <c r="F1939" s="518">
        <f>F1589</f>
        <v>0</v>
      </c>
    </row>
    <row r="1940" spans="1:6">
      <c r="A1940" s="519"/>
      <c r="B1940" s="520"/>
      <c r="C1940" s="513"/>
      <c r="D1940" s="513"/>
      <c r="E1940" s="521"/>
      <c r="F1940" s="514"/>
    </row>
    <row r="1941" spans="1:6">
      <c r="A1941" s="515" t="s">
        <v>926</v>
      </c>
      <c r="B1941" s="697" t="s">
        <v>556</v>
      </c>
      <c r="C1941" s="516"/>
      <c r="D1941" s="516"/>
      <c r="E1941" s="517"/>
      <c r="F1941" s="518">
        <f>F1643</f>
        <v>0</v>
      </c>
    </row>
    <row r="1942" spans="1:6">
      <c r="A1942" s="519"/>
      <c r="B1942" s="520"/>
      <c r="C1942" s="513"/>
      <c r="D1942" s="513"/>
      <c r="E1942" s="521"/>
      <c r="F1942" s="514"/>
    </row>
    <row r="1943" spans="1:6">
      <c r="A1943" s="515" t="s">
        <v>927</v>
      </c>
      <c r="B1943" s="697" t="s">
        <v>851</v>
      </c>
      <c r="C1943" s="516"/>
      <c r="D1943" s="516"/>
      <c r="E1943" s="517"/>
      <c r="F1943" s="522">
        <f>F1736</f>
        <v>0</v>
      </c>
    </row>
    <row r="1944" spans="1:6">
      <c r="A1944" s="519"/>
      <c r="B1944" s="520"/>
      <c r="C1944" s="513"/>
      <c r="D1944" s="513"/>
      <c r="E1944" s="521"/>
      <c r="F1944" s="514"/>
    </row>
    <row r="1945" spans="1:6">
      <c r="A1945" s="515" t="s">
        <v>928</v>
      </c>
      <c r="B1945" s="697" t="s">
        <v>2340</v>
      </c>
      <c r="C1945" s="516"/>
      <c r="D1945" s="516"/>
      <c r="E1945" s="517"/>
      <c r="F1945" s="522">
        <f>F1759</f>
        <v>0</v>
      </c>
    </row>
    <row r="1946" spans="1:6">
      <c r="A1946" s="519"/>
      <c r="B1946" s="520"/>
      <c r="C1946" s="513"/>
      <c r="D1946" s="513"/>
      <c r="E1946" s="521"/>
      <c r="F1946" s="514"/>
    </row>
    <row r="1947" spans="1:6">
      <c r="A1947" s="515" t="s">
        <v>929</v>
      </c>
      <c r="B1947" s="697" t="s">
        <v>940</v>
      </c>
      <c r="C1947" s="516"/>
      <c r="D1947" s="516"/>
      <c r="E1947" s="517"/>
      <c r="F1947" s="518">
        <f>F1817</f>
        <v>0</v>
      </c>
    </row>
    <row r="1948" spans="1:6">
      <c r="A1948" s="519"/>
      <c r="B1948" s="520"/>
      <c r="C1948" s="513"/>
      <c r="D1948" s="513"/>
      <c r="E1948" s="521"/>
      <c r="F1948" s="514"/>
    </row>
    <row r="1949" spans="1:6">
      <c r="A1949" s="515" t="s">
        <v>1012</v>
      </c>
      <c r="B1949" s="550" t="s">
        <v>550</v>
      </c>
      <c r="C1949" s="516"/>
      <c r="D1949" s="516"/>
      <c r="E1949" s="517"/>
      <c r="F1949" s="518">
        <f>F1861</f>
        <v>0</v>
      </c>
    </row>
    <row r="1950" spans="1:6">
      <c r="A1950" s="519"/>
      <c r="B1950" s="520"/>
      <c r="C1950" s="513"/>
      <c r="D1950" s="513"/>
      <c r="E1950" s="521"/>
      <c r="F1950" s="514"/>
    </row>
    <row r="1951" spans="1:6">
      <c r="A1951" s="523" t="s">
        <v>1017</v>
      </c>
      <c r="B1951" s="550" t="s">
        <v>2134</v>
      </c>
      <c r="C1951" s="516"/>
      <c r="D1951" s="516"/>
      <c r="E1951" s="517"/>
      <c r="F1951" s="518">
        <f>F1910</f>
        <v>0</v>
      </c>
    </row>
    <row r="1952" spans="1:6" ht="13.8" thickBot="1">
      <c r="A1952" s="519"/>
      <c r="B1952" s="520"/>
      <c r="C1952" s="513"/>
      <c r="D1952" s="513"/>
      <c r="E1952" s="521"/>
      <c r="F1952" s="514"/>
    </row>
    <row r="1953" spans="1:6" ht="14.4" thickTop="1" thickBot="1">
      <c r="A1953" s="524" t="s">
        <v>126</v>
      </c>
      <c r="B1953" s="525" t="s">
        <v>529</v>
      </c>
      <c r="C1953" s="526"/>
      <c r="D1953" s="526"/>
      <c r="E1953" s="527"/>
      <c r="F1953" s="528">
        <f>SUM(F1917:F1951)</f>
        <v>0</v>
      </c>
    </row>
    <row r="1954" spans="1:6" ht="13.8" thickTop="1">
      <c r="A1954" s="552"/>
      <c r="B1954" s="552"/>
      <c r="C1954" s="418"/>
      <c r="D1954" s="418"/>
      <c r="E1954" s="418"/>
      <c r="F1954" s="415"/>
    </row>
  </sheetData>
  <mergeCells count="540">
    <mergeCell ref="H1276:J1276"/>
    <mergeCell ref="H1196:J1196"/>
    <mergeCell ref="H1200:J1200"/>
    <mergeCell ref="H1171:J1171"/>
    <mergeCell ref="H1177:J1177"/>
    <mergeCell ref="H1255:J1255"/>
    <mergeCell ref="H1209:J1209"/>
    <mergeCell ref="H1219:J1219"/>
    <mergeCell ref="H1224:J1224"/>
    <mergeCell ref="H1232:J1232"/>
    <mergeCell ref="H1239:J1239"/>
    <mergeCell ref="H1243:J1243"/>
    <mergeCell ref="H1213:J1213"/>
    <mergeCell ref="H1228:J1228"/>
    <mergeCell ref="H1263:J1263"/>
    <mergeCell ref="H1187:J1187"/>
    <mergeCell ref="H1192:J1192"/>
    <mergeCell ref="B752:F752"/>
    <mergeCell ref="B738:F738"/>
    <mergeCell ref="B745:F745"/>
    <mergeCell ref="B728:F728"/>
    <mergeCell ref="B731:F731"/>
    <mergeCell ref="D765:F765"/>
    <mergeCell ref="B724:F724"/>
    <mergeCell ref="B744:F744"/>
    <mergeCell ref="B743:F743"/>
    <mergeCell ref="B727:F727"/>
    <mergeCell ref="B782:F782"/>
    <mergeCell ref="B687:F687"/>
    <mergeCell ref="B693:F693"/>
    <mergeCell ref="B683:F683"/>
    <mergeCell ref="B721:F721"/>
    <mergeCell ref="B722:F722"/>
    <mergeCell ref="B734:F734"/>
    <mergeCell ref="B735:F735"/>
    <mergeCell ref="B736:F736"/>
    <mergeCell ref="B750:F750"/>
    <mergeCell ref="B746:F746"/>
    <mergeCell ref="B747:F747"/>
    <mergeCell ref="B748:F748"/>
    <mergeCell ref="B749:F749"/>
    <mergeCell ref="B732:F732"/>
    <mergeCell ref="B733:F733"/>
    <mergeCell ref="B740:F740"/>
    <mergeCell ref="B741:F741"/>
    <mergeCell ref="B742:F742"/>
    <mergeCell ref="B720:F720"/>
    <mergeCell ref="B707:F707"/>
    <mergeCell ref="B719:F719"/>
    <mergeCell ref="B716:F716"/>
    <mergeCell ref="B751:F751"/>
    <mergeCell ref="B625:F625"/>
    <mergeCell ref="B626:F626"/>
    <mergeCell ref="B627:F627"/>
    <mergeCell ref="B619:F619"/>
    <mergeCell ref="B609:F609"/>
    <mergeCell ref="B614:F614"/>
    <mergeCell ref="B617:F617"/>
    <mergeCell ref="B618:F618"/>
    <mergeCell ref="B655:F655"/>
    <mergeCell ref="B561:F561"/>
    <mergeCell ref="B539:F539"/>
    <mergeCell ref="B535:F535"/>
    <mergeCell ref="B540:F540"/>
    <mergeCell ref="B541:F541"/>
    <mergeCell ref="B542:F542"/>
    <mergeCell ref="B560:F560"/>
    <mergeCell ref="B557:F557"/>
    <mergeCell ref="B657:F657"/>
    <mergeCell ref="B576:F576"/>
    <mergeCell ref="B582:F582"/>
    <mergeCell ref="B581:F581"/>
    <mergeCell ref="B545:F545"/>
    <mergeCell ref="B547:F547"/>
    <mergeCell ref="B573:F573"/>
    <mergeCell ref="B574:F574"/>
    <mergeCell ref="B575:F575"/>
    <mergeCell ref="B578:F578"/>
    <mergeCell ref="B579:F579"/>
    <mergeCell ref="B589:F589"/>
    <mergeCell ref="B592:F592"/>
    <mergeCell ref="B593:F593"/>
    <mergeCell ref="B599:F599"/>
    <mergeCell ref="B601:F601"/>
    <mergeCell ref="B463:F463"/>
    <mergeCell ref="B464:F464"/>
    <mergeCell ref="B468:F468"/>
    <mergeCell ref="B470:F470"/>
    <mergeCell ref="B465:F465"/>
    <mergeCell ref="B495:F495"/>
    <mergeCell ref="B496:F496"/>
    <mergeCell ref="B488:F488"/>
    <mergeCell ref="B505:F505"/>
    <mergeCell ref="B473:F473"/>
    <mergeCell ref="B478:F478"/>
    <mergeCell ref="B484:F484"/>
    <mergeCell ref="B487:F487"/>
    <mergeCell ref="B491:F491"/>
    <mergeCell ref="B469:F469"/>
    <mergeCell ref="B472:F472"/>
    <mergeCell ref="B467:F467"/>
    <mergeCell ref="B485:F485"/>
    <mergeCell ref="B502:F502"/>
    <mergeCell ref="B506:F506"/>
    <mergeCell ref="B503:F503"/>
    <mergeCell ref="B504:F504"/>
    <mergeCell ref="B500:F500"/>
    <mergeCell ref="B508:F508"/>
    <mergeCell ref="B509:F509"/>
    <mergeCell ref="B510:F510"/>
    <mergeCell ref="B511:F511"/>
    <mergeCell ref="B501:F501"/>
    <mergeCell ref="B453:F453"/>
    <mergeCell ref="B454:F454"/>
    <mergeCell ref="B455:F455"/>
    <mergeCell ref="B456:F456"/>
    <mergeCell ref="B457:F457"/>
    <mergeCell ref="B458:F458"/>
    <mergeCell ref="B365:F365"/>
    <mergeCell ref="B438:F438"/>
    <mergeCell ref="B440:F440"/>
    <mergeCell ref="B443:F443"/>
    <mergeCell ref="B452:F452"/>
    <mergeCell ref="B450:F450"/>
    <mergeCell ref="B366:F366"/>
    <mergeCell ref="B367:F367"/>
    <mergeCell ref="B416:F416"/>
    <mergeCell ref="B417:F417"/>
    <mergeCell ref="B418:F418"/>
    <mergeCell ref="B413:F413"/>
    <mergeCell ref="B414:F414"/>
    <mergeCell ref="B415:F415"/>
    <mergeCell ref="B419:F419"/>
    <mergeCell ref="B420:F420"/>
    <mergeCell ref="B421:F421"/>
    <mergeCell ref="B422:F422"/>
    <mergeCell ref="B374:F374"/>
    <mergeCell ref="B372:F372"/>
    <mergeCell ref="B394:F394"/>
    <mergeCell ref="B396:F396"/>
    <mergeCell ref="B342:F342"/>
    <mergeCell ref="B392:F392"/>
    <mergeCell ref="B393:F393"/>
    <mergeCell ref="B391:F391"/>
    <mergeCell ref="B383:F383"/>
    <mergeCell ref="B382:F382"/>
    <mergeCell ref="B381:F381"/>
    <mergeCell ref="B373:F373"/>
    <mergeCell ref="B376:F376"/>
    <mergeCell ref="B377:F377"/>
    <mergeCell ref="B378:F378"/>
    <mergeCell ref="B379:F379"/>
    <mergeCell ref="B380:F380"/>
    <mergeCell ref="B384:F384"/>
    <mergeCell ref="B327:F327"/>
    <mergeCell ref="B328:F328"/>
    <mergeCell ref="B331:F331"/>
    <mergeCell ref="B332:F332"/>
    <mergeCell ref="B385:F385"/>
    <mergeCell ref="B333:F333"/>
    <mergeCell ref="B334:F334"/>
    <mergeCell ref="B316:F316"/>
    <mergeCell ref="B326:F326"/>
    <mergeCell ref="B317:F317"/>
    <mergeCell ref="B318:F318"/>
    <mergeCell ref="B319:F319"/>
    <mergeCell ref="B320:F320"/>
    <mergeCell ref="B322:F322"/>
    <mergeCell ref="B323:F323"/>
    <mergeCell ref="B350:F350"/>
    <mergeCell ref="B347:F347"/>
    <mergeCell ref="B348:F348"/>
    <mergeCell ref="B349:F349"/>
    <mergeCell ref="B337:F337"/>
    <mergeCell ref="B338:F338"/>
    <mergeCell ref="B339:F339"/>
    <mergeCell ref="B340:F340"/>
    <mergeCell ref="B341:F341"/>
    <mergeCell ref="A28:F28"/>
    <mergeCell ref="C57:F57"/>
    <mergeCell ref="C58:F58"/>
    <mergeCell ref="B76:F76"/>
    <mergeCell ref="B79:F79"/>
    <mergeCell ref="B72:F72"/>
    <mergeCell ref="C46:F46"/>
    <mergeCell ref="B147:F147"/>
    <mergeCell ref="B78:F78"/>
    <mergeCell ref="B82:F82"/>
    <mergeCell ref="B83:F83"/>
    <mergeCell ref="B84:F84"/>
    <mergeCell ref="B80:F80"/>
    <mergeCell ref="B81:F81"/>
    <mergeCell ref="B85:F85"/>
    <mergeCell ref="B92:F92"/>
    <mergeCell ref="B93:F93"/>
    <mergeCell ref="B94:F94"/>
    <mergeCell ref="B95:F95"/>
    <mergeCell ref="B96:F96"/>
    <mergeCell ref="B97:F97"/>
    <mergeCell ref="B86:F86"/>
    <mergeCell ref="B87:F87"/>
    <mergeCell ref="B88:F88"/>
    <mergeCell ref="B1933:C1933"/>
    <mergeCell ref="B66:F66"/>
    <mergeCell ref="B67:F67"/>
    <mergeCell ref="B68:F68"/>
    <mergeCell ref="B69:F69"/>
    <mergeCell ref="B70:F70"/>
    <mergeCell ref="B71:F71"/>
    <mergeCell ref="B73:F73"/>
    <mergeCell ref="B74:F74"/>
    <mergeCell ref="B77:F77"/>
    <mergeCell ref="B148:F148"/>
    <mergeCell ref="B165:F165"/>
    <mergeCell ref="B175:F175"/>
    <mergeCell ref="B177:F177"/>
    <mergeCell ref="B181:F181"/>
    <mergeCell ref="B183:F183"/>
    <mergeCell ref="B185:F185"/>
    <mergeCell ref="B179:F179"/>
    <mergeCell ref="B311:F311"/>
    <mergeCell ref="B312:F312"/>
    <mergeCell ref="B291:F291"/>
    <mergeCell ref="B292:F292"/>
    <mergeCell ref="B293:F293"/>
    <mergeCell ref="B294:F294"/>
    <mergeCell ref="B89:F89"/>
    <mergeCell ref="B90:F90"/>
    <mergeCell ref="B91:F91"/>
    <mergeCell ref="B104:F104"/>
    <mergeCell ref="B105:F105"/>
    <mergeCell ref="B106:F106"/>
    <mergeCell ref="B107:F107"/>
    <mergeCell ref="B108:F108"/>
    <mergeCell ref="B109:F109"/>
    <mergeCell ref="B98:F98"/>
    <mergeCell ref="B99:F99"/>
    <mergeCell ref="B100:F100"/>
    <mergeCell ref="B101:F101"/>
    <mergeCell ref="B102:F102"/>
    <mergeCell ref="B103:F103"/>
    <mergeCell ref="B116:F116"/>
    <mergeCell ref="B117:F117"/>
    <mergeCell ref="B118:F118"/>
    <mergeCell ref="B119:F119"/>
    <mergeCell ref="B120:F120"/>
    <mergeCell ref="B121:F121"/>
    <mergeCell ref="B110:F110"/>
    <mergeCell ref="B111:F111"/>
    <mergeCell ref="B112:F112"/>
    <mergeCell ref="B113:F113"/>
    <mergeCell ref="B114:F114"/>
    <mergeCell ref="B115:F115"/>
    <mergeCell ref="B128:F128"/>
    <mergeCell ref="B129:F129"/>
    <mergeCell ref="B130:F130"/>
    <mergeCell ref="B131:F131"/>
    <mergeCell ref="B132:F132"/>
    <mergeCell ref="B133:F133"/>
    <mergeCell ref="B122:F122"/>
    <mergeCell ref="B123:F123"/>
    <mergeCell ref="B124:F124"/>
    <mergeCell ref="B125:F125"/>
    <mergeCell ref="B126:F126"/>
    <mergeCell ref="B127:F127"/>
    <mergeCell ref="B140:F140"/>
    <mergeCell ref="B141:F141"/>
    <mergeCell ref="B142:F142"/>
    <mergeCell ref="B145:F145"/>
    <mergeCell ref="B146:F146"/>
    <mergeCell ref="B143:F143"/>
    <mergeCell ref="B144:F144"/>
    <mergeCell ref="B134:F134"/>
    <mergeCell ref="B135:F135"/>
    <mergeCell ref="B136:F136"/>
    <mergeCell ref="B137:F137"/>
    <mergeCell ref="B138:F138"/>
    <mergeCell ref="B139:F139"/>
    <mergeCell ref="B158:F158"/>
    <mergeCell ref="B159:F159"/>
    <mergeCell ref="B160:F160"/>
    <mergeCell ref="B161:F161"/>
    <mergeCell ref="B162:F162"/>
    <mergeCell ref="B163:F163"/>
    <mergeCell ref="B149:F149"/>
    <mergeCell ref="B150:F150"/>
    <mergeCell ref="B151:F151"/>
    <mergeCell ref="B152:F152"/>
    <mergeCell ref="B155:F155"/>
    <mergeCell ref="B156:F156"/>
    <mergeCell ref="B164:F164"/>
    <mergeCell ref="B167:F167"/>
    <mergeCell ref="B170:F170"/>
    <mergeCell ref="B173:F173"/>
    <mergeCell ref="B166:F166"/>
    <mergeCell ref="B168:F168"/>
    <mergeCell ref="B169:F169"/>
    <mergeCell ref="B171:F171"/>
    <mergeCell ref="B172:F172"/>
    <mergeCell ref="B194:F194"/>
    <mergeCell ref="B195:F195"/>
    <mergeCell ref="B197:F197"/>
    <mergeCell ref="B198:F198"/>
    <mergeCell ref="B200:F200"/>
    <mergeCell ref="B203:F203"/>
    <mergeCell ref="B196:F196"/>
    <mergeCell ref="B201:F201"/>
    <mergeCell ref="B187:F187"/>
    <mergeCell ref="B189:F189"/>
    <mergeCell ref="B190:F190"/>
    <mergeCell ref="B191:F191"/>
    <mergeCell ref="B192:F192"/>
    <mergeCell ref="B193:F193"/>
    <mergeCell ref="B212:F212"/>
    <mergeCell ref="B213:F213"/>
    <mergeCell ref="B214:F214"/>
    <mergeCell ref="B215:F215"/>
    <mergeCell ref="B216:F216"/>
    <mergeCell ref="B217:F217"/>
    <mergeCell ref="B206:F206"/>
    <mergeCell ref="B207:F207"/>
    <mergeCell ref="B208:F208"/>
    <mergeCell ref="B209:F209"/>
    <mergeCell ref="B210:F210"/>
    <mergeCell ref="B211:F211"/>
    <mergeCell ref="B224:F224"/>
    <mergeCell ref="B225:F225"/>
    <mergeCell ref="B226:F226"/>
    <mergeCell ref="B227:F227"/>
    <mergeCell ref="B228:F228"/>
    <mergeCell ref="B229:F229"/>
    <mergeCell ref="B218:F218"/>
    <mergeCell ref="B219:F219"/>
    <mergeCell ref="B220:F220"/>
    <mergeCell ref="B221:F221"/>
    <mergeCell ref="B222:F222"/>
    <mergeCell ref="B223:F223"/>
    <mergeCell ref="B236:F236"/>
    <mergeCell ref="B237:F237"/>
    <mergeCell ref="B240:F240"/>
    <mergeCell ref="B241:F241"/>
    <mergeCell ref="B244:F244"/>
    <mergeCell ref="B245:F245"/>
    <mergeCell ref="B230:F230"/>
    <mergeCell ref="B231:F231"/>
    <mergeCell ref="B232:F232"/>
    <mergeCell ref="B233:F233"/>
    <mergeCell ref="B234:F234"/>
    <mergeCell ref="B235:F235"/>
    <mergeCell ref="B250:F250"/>
    <mergeCell ref="B251:F251"/>
    <mergeCell ref="B252:F252"/>
    <mergeCell ref="B253:F253"/>
    <mergeCell ref="B254:F254"/>
    <mergeCell ref="B255:F255"/>
    <mergeCell ref="B246:F246"/>
    <mergeCell ref="B247:F247"/>
    <mergeCell ref="B242:F242"/>
    <mergeCell ref="B243:F243"/>
    <mergeCell ref="B248:F248"/>
    <mergeCell ref="B249:F249"/>
    <mergeCell ref="B267:F267"/>
    <mergeCell ref="B269:F269"/>
    <mergeCell ref="B270:F270"/>
    <mergeCell ref="B271:F271"/>
    <mergeCell ref="B272:F272"/>
    <mergeCell ref="B268:F268"/>
    <mergeCell ref="B257:F257"/>
    <mergeCell ref="B258:F258"/>
    <mergeCell ref="B259:F259"/>
    <mergeCell ref="B262:F262"/>
    <mergeCell ref="B265:F265"/>
    <mergeCell ref="B266:F266"/>
    <mergeCell ref="B397:F397"/>
    <mergeCell ref="B281:F281"/>
    <mergeCell ref="B282:F282"/>
    <mergeCell ref="B283:F283"/>
    <mergeCell ref="B303:F303"/>
    <mergeCell ref="B306:F306"/>
    <mergeCell ref="B284:F284"/>
    <mergeCell ref="B287:F287"/>
    <mergeCell ref="B288:F288"/>
    <mergeCell ref="B289:F289"/>
    <mergeCell ref="B290:F290"/>
    <mergeCell ref="B295:F295"/>
    <mergeCell ref="B296:F296"/>
    <mergeCell ref="B335:F335"/>
    <mergeCell ref="B336:F336"/>
    <mergeCell ref="B297:F297"/>
    <mergeCell ref="B301:F301"/>
    <mergeCell ref="B302:F302"/>
    <mergeCell ref="B388:F388"/>
    <mergeCell ref="B304:F304"/>
    <mergeCell ref="B305:F305"/>
    <mergeCell ref="B321:F321"/>
    <mergeCell ref="B307:F307"/>
    <mergeCell ref="B310:F310"/>
    <mergeCell ref="B398:F398"/>
    <mergeCell ref="B399:F399"/>
    <mergeCell ref="B400:F400"/>
    <mergeCell ref="B355:F355"/>
    <mergeCell ref="B364:F364"/>
    <mergeCell ref="B404:F404"/>
    <mergeCell ref="B405:F405"/>
    <mergeCell ref="B351:F351"/>
    <mergeCell ref="B460:F460"/>
    <mergeCell ref="B423:F423"/>
    <mergeCell ref="B424:F424"/>
    <mergeCell ref="B426:F426"/>
    <mergeCell ref="B427:F427"/>
    <mergeCell ref="B428:F428"/>
    <mergeCell ref="B429:F429"/>
    <mergeCell ref="B430:F430"/>
    <mergeCell ref="B425:F425"/>
    <mergeCell ref="B431:F431"/>
    <mergeCell ref="B432:F432"/>
    <mergeCell ref="B433:F433"/>
    <mergeCell ref="B434:F434"/>
    <mergeCell ref="B435:F435"/>
    <mergeCell ref="B406:F406"/>
    <mergeCell ref="B408:F408"/>
    <mergeCell ref="B461:F461"/>
    <mergeCell ref="B462:F462"/>
    <mergeCell ref="B555:F555"/>
    <mergeCell ref="B569:F569"/>
    <mergeCell ref="B572:F572"/>
    <mergeCell ref="B550:F550"/>
    <mergeCell ref="B551:F551"/>
    <mergeCell ref="B554:F554"/>
    <mergeCell ref="B565:F565"/>
    <mergeCell ref="B566:F566"/>
    <mergeCell ref="B567:F567"/>
    <mergeCell ref="B568:F568"/>
    <mergeCell ref="B570:F570"/>
    <mergeCell ref="B571:F571"/>
    <mergeCell ref="B531:F531"/>
    <mergeCell ref="B532:F532"/>
    <mergeCell ref="B521:F521"/>
    <mergeCell ref="B525:F525"/>
    <mergeCell ref="B536:F536"/>
    <mergeCell ref="B514:F514"/>
    <mergeCell ref="B529:F529"/>
    <mergeCell ref="B530:F530"/>
    <mergeCell ref="B507:F507"/>
    <mergeCell ref="B512:F512"/>
    <mergeCell ref="B584:F584"/>
    <mergeCell ref="B586:F586"/>
    <mergeCell ref="B705:F705"/>
    <mergeCell ref="B636:F636"/>
    <mergeCell ref="B638:F638"/>
    <mergeCell ref="B639:F639"/>
    <mergeCell ref="B640:F640"/>
    <mergeCell ref="B652:F652"/>
    <mergeCell ref="B656:F656"/>
    <mergeCell ref="B642:F642"/>
    <mergeCell ref="B646:F646"/>
    <mergeCell ref="B666:F666"/>
    <mergeCell ref="B667:F667"/>
    <mergeCell ref="B665:F665"/>
    <mergeCell ref="B653:F653"/>
    <mergeCell ref="B615:F615"/>
    <mergeCell ref="B616:F616"/>
    <mergeCell ref="B602:F602"/>
    <mergeCell ref="B605:F605"/>
    <mergeCell ref="B606:F606"/>
    <mergeCell ref="B607:F607"/>
    <mergeCell ref="B608:F608"/>
    <mergeCell ref="B610:F610"/>
    <mergeCell ref="B658:F658"/>
    <mergeCell ref="B668:F668"/>
    <mergeCell ref="B670:F670"/>
    <mergeCell ref="B669:F669"/>
    <mergeCell ref="B671:F671"/>
    <mergeCell ref="B672:F672"/>
    <mergeCell ref="B594:F594"/>
    <mergeCell ref="B597:F597"/>
    <mergeCell ref="B662:F662"/>
    <mergeCell ref="B650:F650"/>
    <mergeCell ref="B654:F654"/>
    <mergeCell ref="B598:F598"/>
    <mergeCell ref="B659:F659"/>
    <mergeCell ref="B661:F661"/>
    <mergeCell ref="B600:F600"/>
    <mergeCell ref="B621:F621"/>
    <mergeCell ref="B631:F631"/>
    <mergeCell ref="B632:F632"/>
    <mergeCell ref="B633:F633"/>
    <mergeCell ref="B634:F634"/>
    <mergeCell ref="B628:F628"/>
    <mergeCell ref="B629:F629"/>
    <mergeCell ref="B622:F622"/>
    <mergeCell ref="B623:F623"/>
    <mergeCell ref="B624:F624"/>
    <mergeCell ref="B718:F718"/>
    <mergeCell ref="B713:F713"/>
    <mergeCell ref="B681:F681"/>
    <mergeCell ref="B682:F682"/>
    <mergeCell ref="B680:F680"/>
    <mergeCell ref="B684:F684"/>
    <mergeCell ref="B673:F673"/>
    <mergeCell ref="B676:F676"/>
    <mergeCell ref="B691:F691"/>
    <mergeCell ref="B674:F674"/>
    <mergeCell ref="B701:F701"/>
    <mergeCell ref="B708:F708"/>
    <mergeCell ref="B711:F711"/>
    <mergeCell ref="B717:F717"/>
    <mergeCell ref="B698:F698"/>
    <mergeCell ref="B700:F700"/>
    <mergeCell ref="B689:F689"/>
    <mergeCell ref="B715:F715"/>
    <mergeCell ref="B706:F706"/>
    <mergeCell ref="B709:F709"/>
    <mergeCell ref="B712:F712"/>
    <mergeCell ref="B714:F714"/>
    <mergeCell ref="B704:F704"/>
    <mergeCell ref="B781:F781"/>
    <mergeCell ref="B761:F761"/>
    <mergeCell ref="B757:F757"/>
    <mergeCell ref="B758:F758"/>
    <mergeCell ref="B759:F759"/>
    <mergeCell ref="B753:F753"/>
    <mergeCell ref="B754:F754"/>
    <mergeCell ref="B760:F760"/>
    <mergeCell ref="B755:F755"/>
    <mergeCell ref="B756:F756"/>
    <mergeCell ref="B776:F776"/>
    <mergeCell ref="B777:F777"/>
    <mergeCell ref="B778:F778"/>
    <mergeCell ref="B779:F779"/>
    <mergeCell ref="B772:F772"/>
    <mergeCell ref="B773:F773"/>
    <mergeCell ref="B774:F774"/>
    <mergeCell ref="B775:F775"/>
    <mergeCell ref="B763:F763"/>
    <mergeCell ref="B764:F764"/>
    <mergeCell ref="B780:F780"/>
    <mergeCell ref="D766:F766"/>
    <mergeCell ref="D767:F767"/>
    <mergeCell ref="B771:F771"/>
  </mergeCells>
  <phoneticPr fontId="24" type="noConversion"/>
  <printOptions horizontalCentered="1"/>
  <pageMargins left="0.70866141732283472" right="0.43307086614173229" top="0.74803149606299213" bottom="0.74803149606299213" header="0.31496062992125984" footer="0.31496062992125984"/>
  <pageSetup paperSize="9" scale="87" orientation="portrait" r:id="rId1"/>
  <headerFooter>
    <oddHeader>&amp;L&amp;"Arial,Bold"&amp;8&amp;K01+017PAVILJON III - CJELOVITA OBNOVA ZGRADE&amp;R&amp;"Arial,Bold"&amp;8&amp;K01+017TROŠKOVNIK</oddHeader>
    <oddFooter>&amp;L&amp;"Arial,Bold"&amp;8&amp;K01+013ZOP: 027/21-GP
&amp;R&amp;"Arial,Bold"&amp;8&amp;K01+014&amp;F
&amp;A
&amp;P</oddFooter>
  </headerFooter>
  <rowBreaks count="42" manualBreakCount="42">
    <brk id="60" max="16383" man="1"/>
    <brk id="90" max="16383" man="1"/>
    <brk id="113" max="16383" man="1"/>
    <brk id="143" max="16383" man="1"/>
    <brk id="150" max="16383" man="1"/>
    <brk id="185" max="16383" man="1"/>
    <brk id="237" max="16383" man="1"/>
    <brk id="262" max="16383" man="1"/>
    <brk id="297" max="16383" man="1"/>
    <brk id="328" max="16383" man="1"/>
    <brk id="367" max="16383" man="1"/>
    <brk id="408" max="16383" man="1"/>
    <brk id="436" max="16383" man="1"/>
    <brk id="488" max="16383" man="1"/>
    <brk id="525" max="16383" man="1"/>
    <brk id="558" max="5" man="1"/>
    <brk id="561" max="16383" man="1"/>
    <brk id="610" max="16383" man="1"/>
    <brk id="642" max="16383" man="1"/>
    <brk id="676" max="16383" man="1"/>
    <brk id="724" max="16383" man="1"/>
    <brk id="767" max="16383" man="1"/>
    <brk id="724" max="16383" man="1"/>
    <brk id="782" max="16383" man="1"/>
    <brk id="798" max="16383" man="1"/>
    <brk id="971" max="16383" man="1"/>
    <brk id="987" max="16383" man="1"/>
    <brk id="999" max="16383" man="1"/>
    <brk id="1040" max="16383" man="1"/>
    <brk id="1157" max="16383" man="1"/>
    <brk id="1247" max="16383" man="1"/>
    <brk id="1292" max="16383" man="1"/>
    <brk id="1338" max="16383" man="1"/>
    <brk id="1421" max="16383" man="1"/>
    <brk id="1488" max="16383" man="1"/>
    <brk id="1590" max="16383" man="1"/>
    <brk id="1644" max="16383" man="1"/>
    <brk id="1737" max="16383" man="1"/>
    <brk id="1760" max="16383" man="1"/>
    <brk id="1818" max="16383" man="1"/>
    <brk id="1862" max="16383" man="1"/>
    <brk id="191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M498"/>
  <sheetViews>
    <sheetView showZeros="0" view="pageBreakPreview" zoomScale="88" zoomScaleNormal="100" zoomScaleSheetLayoutView="88" workbookViewId="0">
      <selection activeCell="F108" sqref="F108"/>
    </sheetView>
  </sheetViews>
  <sheetFormatPr defaultColWidth="9.125" defaultRowHeight="13.2"/>
  <cols>
    <col min="1" max="1" width="9.125" style="599" customWidth="1"/>
    <col min="2" max="2" width="55.375" style="600" customWidth="1"/>
    <col min="3" max="3" width="9" style="597" customWidth="1"/>
    <col min="4" max="4" width="10.875" style="597" customWidth="1"/>
    <col min="5" max="5" width="12.375" style="597" customWidth="1"/>
    <col min="6" max="6" width="15.75" style="597" customWidth="1"/>
    <col min="7" max="7" width="45.375" style="598" customWidth="1"/>
    <col min="8" max="16384" width="9.125" style="598"/>
  </cols>
  <sheetData>
    <row r="1" spans="1:4">
      <c r="A1" s="596"/>
      <c r="B1" s="148"/>
      <c r="C1" s="149"/>
      <c r="D1" s="149"/>
    </row>
    <row r="2" spans="1:4">
      <c r="A2" s="596"/>
      <c r="B2" s="148"/>
      <c r="C2" s="149"/>
      <c r="D2" s="149"/>
    </row>
    <row r="3" spans="1:4" ht="26.4">
      <c r="A3" s="596"/>
      <c r="B3" s="159" t="s">
        <v>1747</v>
      </c>
      <c r="C3" s="149"/>
      <c r="D3" s="149"/>
    </row>
    <row r="4" spans="1:4">
      <c r="A4" s="596"/>
      <c r="B4" s="148"/>
      <c r="C4" s="149"/>
      <c r="D4" s="149"/>
    </row>
    <row r="5" spans="1:4">
      <c r="A5" s="596"/>
      <c r="B5" s="148" t="s">
        <v>1020</v>
      </c>
      <c r="C5" s="149"/>
      <c r="D5" s="149"/>
    </row>
    <row r="6" spans="1:4" ht="39.6">
      <c r="A6" s="596"/>
      <c r="B6" s="343" t="s">
        <v>1921</v>
      </c>
      <c r="C6" s="149"/>
      <c r="D6" s="149"/>
    </row>
    <row r="7" spans="1:4">
      <c r="A7" s="596"/>
      <c r="B7" s="570"/>
      <c r="C7" s="149"/>
      <c r="D7" s="149"/>
    </row>
    <row r="8" spans="1:4">
      <c r="A8" s="596"/>
      <c r="B8" s="570" t="s">
        <v>1070</v>
      </c>
      <c r="C8" s="149"/>
      <c r="D8" s="149"/>
    </row>
    <row r="9" spans="1:4">
      <c r="A9" s="596"/>
      <c r="B9" s="343" t="s">
        <v>2222</v>
      </c>
      <c r="C9" s="149"/>
      <c r="D9" s="149"/>
    </row>
    <row r="10" spans="1:4">
      <c r="A10" s="596"/>
      <c r="B10" s="570"/>
      <c r="C10" s="149"/>
      <c r="D10" s="149"/>
    </row>
    <row r="11" spans="1:4">
      <c r="A11" s="596"/>
      <c r="B11" s="570" t="s">
        <v>1021</v>
      </c>
      <c r="C11" s="149"/>
      <c r="D11" s="149"/>
    </row>
    <row r="12" spans="1:4" ht="26.4">
      <c r="A12" s="596"/>
      <c r="B12" s="571" t="s">
        <v>2223</v>
      </c>
      <c r="C12" s="149"/>
      <c r="D12" s="149"/>
    </row>
    <row r="13" spans="1:4">
      <c r="A13" s="596"/>
      <c r="B13" s="570"/>
      <c r="C13" s="149"/>
      <c r="D13" s="149"/>
    </row>
    <row r="14" spans="1:4">
      <c r="A14" s="596"/>
      <c r="B14" s="570" t="s">
        <v>1071</v>
      </c>
      <c r="C14" s="149"/>
      <c r="D14" s="149"/>
    </row>
    <row r="15" spans="1:4">
      <c r="A15" s="596"/>
      <c r="B15" s="344" t="s">
        <v>1072</v>
      </c>
      <c r="C15" s="149"/>
      <c r="D15" s="149"/>
    </row>
    <row r="16" spans="1:4">
      <c r="A16" s="596"/>
      <c r="B16" s="148"/>
      <c r="C16" s="149"/>
      <c r="D16" s="149"/>
    </row>
    <row r="17" spans="1:6">
      <c r="A17" s="596"/>
      <c r="B17" s="148"/>
      <c r="C17" s="149"/>
      <c r="D17" s="149"/>
    </row>
    <row r="18" spans="1:6">
      <c r="A18" s="596"/>
      <c r="B18" s="148"/>
      <c r="C18" s="149"/>
      <c r="D18" s="149"/>
    </row>
    <row r="19" spans="1:6">
      <c r="A19" s="596"/>
      <c r="B19" s="148"/>
      <c r="C19" s="149"/>
      <c r="D19" s="149"/>
    </row>
    <row r="20" spans="1:6">
      <c r="A20" s="596"/>
      <c r="B20" s="148"/>
      <c r="C20" s="149"/>
      <c r="D20" s="149"/>
    </row>
    <row r="21" spans="1:6">
      <c r="A21" s="596"/>
      <c r="B21" s="148"/>
      <c r="C21" s="149"/>
      <c r="D21" s="149"/>
    </row>
    <row r="27" spans="1:6" ht="13.8" thickBot="1"/>
    <row r="28" spans="1:6" ht="18" thickBot="1">
      <c r="A28" s="1518" t="s">
        <v>2005</v>
      </c>
      <c r="B28" s="1519"/>
      <c r="C28" s="1519"/>
      <c r="D28" s="1519"/>
      <c r="E28" s="1519"/>
      <c r="F28" s="1520"/>
    </row>
    <row r="40" spans="2:6">
      <c r="B40" s="148"/>
      <c r="C40" s="149"/>
      <c r="D40" s="149"/>
      <c r="E40" s="149"/>
      <c r="F40" s="149"/>
    </row>
    <row r="41" spans="2:6">
      <c r="B41" s="148"/>
      <c r="C41" s="149"/>
      <c r="D41" s="149"/>
      <c r="E41" s="149"/>
      <c r="F41" s="149"/>
    </row>
    <row r="42" spans="2:6">
      <c r="B42" s="148"/>
      <c r="C42" s="149"/>
      <c r="D42" s="149"/>
      <c r="E42" s="149"/>
      <c r="F42" s="149"/>
    </row>
    <row r="43" spans="2:6">
      <c r="B43" s="148"/>
      <c r="C43" s="149"/>
      <c r="D43" s="149"/>
      <c r="E43" s="149"/>
      <c r="F43" s="149"/>
    </row>
    <row r="44" spans="2:6">
      <c r="B44" s="148"/>
      <c r="C44" s="149"/>
      <c r="D44" s="149"/>
      <c r="E44" s="149"/>
      <c r="F44" s="149"/>
    </row>
    <row r="45" spans="2:6">
      <c r="B45" s="148"/>
      <c r="C45" s="150" t="s">
        <v>1073</v>
      </c>
      <c r="D45" s="151"/>
      <c r="E45" s="152"/>
      <c r="F45" s="153"/>
    </row>
    <row r="46" spans="2:6">
      <c r="B46" s="148"/>
      <c r="C46" s="1521" t="s">
        <v>1748</v>
      </c>
      <c r="D46" s="1521"/>
      <c r="E46" s="1521"/>
      <c r="F46" s="1521"/>
    </row>
    <row r="47" spans="2:6">
      <c r="B47" s="148"/>
      <c r="C47" s="149"/>
      <c r="D47" s="149"/>
      <c r="E47" s="149"/>
      <c r="F47" s="149"/>
    </row>
    <row r="48" spans="2:6">
      <c r="B48" s="148"/>
      <c r="C48" s="149"/>
      <c r="D48" s="149"/>
      <c r="E48" s="149"/>
      <c r="F48" s="149"/>
    </row>
    <row r="49" spans="1:6">
      <c r="B49" s="148"/>
      <c r="C49" s="149"/>
      <c r="D49" s="151"/>
      <c r="E49" s="152"/>
      <c r="F49" s="153"/>
    </row>
    <row r="50" spans="1:6">
      <c r="B50" s="148"/>
      <c r="C50" s="151"/>
      <c r="D50" s="151"/>
      <c r="E50" s="152"/>
      <c r="F50" s="153"/>
    </row>
    <row r="51" spans="1:6" ht="12.75" customHeight="1">
      <c r="B51" s="148"/>
      <c r="C51" s="149"/>
      <c r="D51" s="149"/>
      <c r="E51" s="149"/>
      <c r="F51" s="149"/>
    </row>
    <row r="52" spans="1:6">
      <c r="B52" s="148"/>
      <c r="C52" s="564"/>
      <c r="D52" s="564"/>
      <c r="E52" s="564"/>
      <c r="F52" s="564"/>
    </row>
    <row r="53" spans="1:6">
      <c r="B53" s="148"/>
      <c r="C53" s="564"/>
      <c r="D53" s="564"/>
      <c r="E53" s="564"/>
      <c r="F53" s="564"/>
    </row>
    <row r="54" spans="1:6">
      <c r="B54" s="148"/>
      <c r="C54" s="155"/>
      <c r="D54" s="155"/>
      <c r="E54" s="155"/>
      <c r="F54" s="153"/>
    </row>
    <row r="55" spans="1:6">
      <c r="B55" s="148"/>
      <c r="C55" s="150"/>
      <c r="D55" s="151"/>
      <c r="E55" s="152"/>
      <c r="F55" s="153"/>
    </row>
    <row r="56" spans="1:6">
      <c r="B56" s="148"/>
      <c r="C56" s="151"/>
      <c r="D56" s="151"/>
      <c r="E56" s="152"/>
      <c r="F56" s="153"/>
    </row>
    <row r="57" spans="1:6" ht="12.75" customHeight="1">
      <c r="B57" s="148"/>
      <c r="C57" s="1521"/>
      <c r="D57" s="1521"/>
      <c r="E57" s="1521"/>
      <c r="F57" s="1521"/>
    </row>
    <row r="58" spans="1:6" ht="12.75" customHeight="1">
      <c r="B58" s="148"/>
      <c r="C58" s="1521"/>
      <c r="D58" s="1521"/>
      <c r="E58" s="1521"/>
      <c r="F58" s="1521"/>
    </row>
    <row r="59" spans="1:6" ht="12.75" customHeight="1">
      <c r="B59" s="148"/>
      <c r="C59" s="564"/>
      <c r="D59" s="564"/>
      <c r="E59" s="564"/>
      <c r="F59" s="564"/>
    </row>
    <row r="61" spans="1:6" s="61" customFormat="1" ht="10.199999999999999">
      <c r="A61" s="100"/>
      <c r="B61" s="101"/>
      <c r="C61" s="101"/>
      <c r="D61" s="102"/>
      <c r="E61" s="102"/>
      <c r="F61" s="102"/>
    </row>
    <row r="62" spans="1:6">
      <c r="A62" s="203" t="s">
        <v>525</v>
      </c>
      <c r="B62" s="204" t="s">
        <v>1572</v>
      </c>
      <c r="C62" s="601"/>
      <c r="D62" s="601"/>
      <c r="E62" s="602"/>
      <c r="F62" s="602"/>
    </row>
    <row r="63" spans="1:6">
      <c r="A63" s="49"/>
      <c r="B63" s="50"/>
      <c r="C63" s="601"/>
      <c r="D63" s="601"/>
      <c r="E63" s="602"/>
      <c r="F63" s="602"/>
    </row>
    <row r="64" spans="1:6">
      <c r="A64" s="252"/>
      <c r="B64" s="253" t="s">
        <v>190</v>
      </c>
      <c r="C64" s="601"/>
      <c r="D64" s="601"/>
      <c r="E64" s="602"/>
      <c r="F64" s="602"/>
    </row>
    <row r="65" spans="1:13">
      <c r="A65" s="49"/>
      <c r="B65" s="50"/>
      <c r="C65" s="601"/>
      <c r="D65" s="601"/>
      <c r="E65" s="602"/>
      <c r="F65" s="602"/>
    </row>
    <row r="66" spans="1:13" s="984" customFormat="1" ht="48.75" customHeight="1">
      <c r="A66" s="297"/>
      <c r="B66" s="1493" t="s">
        <v>3651</v>
      </c>
      <c r="C66" s="1493"/>
      <c r="D66" s="1493"/>
      <c r="E66" s="1493"/>
      <c r="F66" s="1493"/>
    </row>
    <row r="67" spans="1:13" s="315" customFormat="1" ht="40.5" customHeight="1">
      <c r="A67" s="297"/>
      <c r="B67" s="1493" t="s">
        <v>3652</v>
      </c>
      <c r="C67" s="1493"/>
      <c r="D67" s="1493"/>
      <c r="E67" s="1493"/>
      <c r="F67" s="1493"/>
    </row>
    <row r="68" spans="1:13" s="315" customFormat="1" ht="51" customHeight="1">
      <c r="A68" s="297"/>
      <c r="B68" s="1493" t="s">
        <v>1920</v>
      </c>
      <c r="C68" s="1493"/>
      <c r="D68" s="1493"/>
      <c r="E68" s="1493"/>
      <c r="F68" s="1493"/>
    </row>
    <row r="69" spans="1:13" s="315" customFormat="1" ht="59.25" customHeight="1">
      <c r="A69" s="297"/>
      <c r="B69" s="1493" t="s">
        <v>3653</v>
      </c>
      <c r="C69" s="1493"/>
      <c r="D69" s="1493"/>
      <c r="E69" s="1493"/>
      <c r="F69" s="1493"/>
    </row>
    <row r="70" spans="1:13" s="315" customFormat="1" ht="12.75" customHeight="1">
      <c r="A70" s="297"/>
      <c r="B70" s="1501"/>
      <c r="C70" s="1501"/>
      <c r="D70" s="1501"/>
      <c r="E70" s="1501"/>
      <c r="F70" s="1501"/>
    </row>
    <row r="71" spans="1:13" s="315" customFormat="1" ht="55.5" customHeight="1">
      <c r="A71" s="297"/>
      <c r="B71" s="1493" t="s">
        <v>3654</v>
      </c>
      <c r="C71" s="1493"/>
      <c r="D71" s="1493"/>
      <c r="E71" s="1493"/>
      <c r="F71" s="1493"/>
    </row>
    <row r="72" spans="1:13" s="315" customFormat="1" ht="12.75" customHeight="1">
      <c r="A72" s="297"/>
      <c r="B72" s="1501"/>
      <c r="C72" s="1501"/>
      <c r="D72" s="1501"/>
      <c r="E72" s="1501"/>
      <c r="F72" s="1501"/>
    </row>
    <row r="73" spans="1:13" s="315" customFormat="1" ht="81.75" customHeight="1">
      <c r="A73" s="297"/>
      <c r="B73" s="1493" t="s">
        <v>4082</v>
      </c>
      <c r="C73" s="1493"/>
      <c r="D73" s="1493"/>
      <c r="E73" s="1493"/>
      <c r="F73" s="1493"/>
      <c r="G73" s="1515"/>
      <c r="H73" s="1516"/>
      <c r="I73" s="1516"/>
      <c r="J73" s="1516"/>
      <c r="K73" s="1516"/>
      <c r="L73" s="1516"/>
      <c r="M73" s="1516"/>
    </row>
    <row r="74" spans="1:13" s="315" customFormat="1" ht="12.75" customHeight="1">
      <c r="A74" s="297"/>
      <c r="B74" s="1501"/>
      <c r="C74" s="1501"/>
      <c r="D74" s="1501"/>
      <c r="E74" s="1501"/>
      <c r="F74" s="1501"/>
    </row>
    <row r="75" spans="1:13" s="315" customFormat="1" ht="54.75" customHeight="1">
      <c r="A75" s="297"/>
      <c r="B75" s="1493" t="s">
        <v>3655</v>
      </c>
      <c r="C75" s="1493"/>
      <c r="D75" s="1493"/>
      <c r="E75" s="1493"/>
      <c r="F75" s="1493"/>
    </row>
    <row r="76" spans="1:13" s="315" customFormat="1" ht="12.75" customHeight="1">
      <c r="A76" s="297"/>
      <c r="B76" s="1501"/>
      <c r="C76" s="1501"/>
      <c r="D76" s="1501"/>
      <c r="E76" s="1501"/>
      <c r="F76" s="1501"/>
    </row>
    <row r="77" spans="1:13" s="315" customFormat="1" ht="80.25" customHeight="1">
      <c r="A77" s="297"/>
      <c r="B77" s="1493" t="s">
        <v>3656</v>
      </c>
      <c r="C77" s="1493"/>
      <c r="D77" s="1493"/>
      <c r="E77" s="1493"/>
      <c r="F77" s="1493"/>
    </row>
    <row r="78" spans="1:13" s="315" customFormat="1" ht="12.75" customHeight="1">
      <c r="A78" s="297"/>
      <c r="B78" s="1501"/>
      <c r="C78" s="1501"/>
      <c r="D78" s="1501"/>
      <c r="E78" s="1501"/>
      <c r="F78" s="1501"/>
    </row>
    <row r="79" spans="1:13" s="315" customFormat="1" ht="29.25" customHeight="1">
      <c r="A79" s="297"/>
      <c r="B79" s="1493" t="s">
        <v>3657</v>
      </c>
      <c r="C79" s="1493"/>
      <c r="D79" s="1493"/>
      <c r="E79" s="1493"/>
      <c r="F79" s="1493"/>
    </row>
    <row r="80" spans="1:13" s="315" customFormat="1" ht="12.75" customHeight="1">
      <c r="A80" s="297"/>
      <c r="B80" s="1501"/>
      <c r="C80" s="1501"/>
      <c r="D80" s="1501"/>
      <c r="E80" s="1501"/>
      <c r="F80" s="1501"/>
    </row>
    <row r="81" spans="1:6" s="315" customFormat="1" ht="45.45" customHeight="1">
      <c r="A81" s="297"/>
      <c r="B81" s="1493" t="s">
        <v>3658</v>
      </c>
      <c r="C81" s="1493"/>
      <c r="D81" s="1493"/>
      <c r="E81" s="1493"/>
      <c r="F81" s="1493"/>
    </row>
    <row r="82" spans="1:6" s="315" customFormat="1" ht="12.75" customHeight="1">
      <c r="A82" s="297"/>
      <c r="B82" s="1501"/>
      <c r="C82" s="1501"/>
      <c r="D82" s="1501"/>
      <c r="E82" s="1501"/>
      <c r="F82" s="1501"/>
    </row>
    <row r="83" spans="1:6" s="315" customFormat="1" ht="51" customHeight="1">
      <c r="A83" s="297"/>
      <c r="B83" s="1493" t="s">
        <v>3659</v>
      </c>
      <c r="C83" s="1493"/>
      <c r="D83" s="1493"/>
      <c r="E83" s="1493"/>
      <c r="F83" s="1493"/>
    </row>
    <row r="84" spans="1:6" s="315" customFormat="1" ht="12.75" customHeight="1">
      <c r="A84" s="297"/>
      <c r="B84" s="1501" t="s">
        <v>3660</v>
      </c>
      <c r="C84" s="1501"/>
      <c r="D84" s="1501"/>
      <c r="E84" s="1501"/>
      <c r="F84" s="1501"/>
    </row>
    <row r="85" spans="1:6" s="315" customFormat="1" ht="32.25" customHeight="1">
      <c r="A85" s="297"/>
      <c r="B85" s="1493" t="s">
        <v>3661</v>
      </c>
      <c r="C85" s="1493"/>
      <c r="D85" s="1493"/>
      <c r="E85" s="1493"/>
      <c r="F85" s="1493"/>
    </row>
    <row r="86" spans="1:6" s="315" customFormat="1" ht="12.75" customHeight="1">
      <c r="A86" s="297"/>
      <c r="B86" s="1501" t="s">
        <v>3662</v>
      </c>
      <c r="C86" s="1501"/>
      <c r="D86" s="1501"/>
      <c r="E86" s="1501"/>
      <c r="F86" s="1501"/>
    </row>
    <row r="87" spans="1:6" s="315" customFormat="1" ht="42.75" customHeight="1">
      <c r="A87" s="297"/>
      <c r="B87" s="1493" t="s">
        <v>3663</v>
      </c>
      <c r="C87" s="1493"/>
      <c r="D87" s="1493"/>
      <c r="E87" s="1493"/>
      <c r="F87" s="1493"/>
    </row>
    <row r="88" spans="1:6" s="315" customFormat="1" ht="43.5" customHeight="1">
      <c r="A88" s="297"/>
      <c r="B88" s="1493" t="s">
        <v>3664</v>
      </c>
      <c r="C88" s="1493"/>
      <c r="D88" s="1493"/>
      <c r="E88" s="1493"/>
      <c r="F88" s="1493"/>
    </row>
    <row r="89" spans="1:6" s="315" customFormat="1" ht="39.75" customHeight="1">
      <c r="A89" s="297"/>
      <c r="B89" s="1493" t="s">
        <v>3665</v>
      </c>
      <c r="C89" s="1493"/>
      <c r="D89" s="1493"/>
      <c r="E89" s="1493"/>
      <c r="F89" s="1493"/>
    </row>
    <row r="90" spans="1:6" s="315" customFormat="1" ht="84.75" customHeight="1">
      <c r="A90" s="297"/>
      <c r="B90" s="1493" t="s">
        <v>3666</v>
      </c>
      <c r="C90" s="1493"/>
      <c r="D90" s="1493"/>
      <c r="E90" s="1493"/>
      <c r="F90" s="1493"/>
    </row>
    <row r="91" spans="1:6" s="315" customFormat="1" ht="12.75" customHeight="1">
      <c r="A91" s="297"/>
      <c r="B91" s="1501"/>
      <c r="C91" s="1501"/>
      <c r="D91" s="1501"/>
      <c r="E91" s="1501"/>
      <c r="F91" s="1501"/>
    </row>
    <row r="92" spans="1:6" s="315" customFormat="1" ht="79.5" customHeight="1">
      <c r="A92" s="297"/>
      <c r="B92" s="1493" t="s">
        <v>3667</v>
      </c>
      <c r="C92" s="1493"/>
      <c r="D92" s="1493"/>
      <c r="E92" s="1493"/>
      <c r="F92" s="1493"/>
    </row>
    <row r="93" spans="1:6" s="315" customFormat="1" ht="42.75" customHeight="1">
      <c r="A93" s="297"/>
      <c r="B93" s="1493" t="s">
        <v>3668</v>
      </c>
      <c r="C93" s="1493"/>
      <c r="D93" s="1493"/>
      <c r="E93" s="1493"/>
      <c r="F93" s="1493"/>
    </row>
    <row r="94" spans="1:6" s="315" customFormat="1" ht="14.25" customHeight="1">
      <c r="A94" s="297"/>
      <c r="B94" s="1493"/>
      <c r="C94" s="1493"/>
      <c r="D94" s="1493"/>
      <c r="E94" s="1493"/>
      <c r="F94" s="1493"/>
    </row>
    <row r="95" spans="1:6" s="315" customFormat="1" ht="61.5" customHeight="1">
      <c r="A95" s="297"/>
      <c r="B95" s="1493" t="s">
        <v>3669</v>
      </c>
      <c r="C95" s="1493"/>
      <c r="D95" s="1493"/>
      <c r="E95" s="1493"/>
      <c r="F95" s="1493"/>
    </row>
    <row r="96" spans="1:6" s="315" customFormat="1" ht="12.75" customHeight="1">
      <c r="A96" s="297"/>
      <c r="B96" s="1501"/>
      <c r="C96" s="1501"/>
      <c r="D96" s="1501"/>
      <c r="E96" s="1501"/>
      <c r="F96" s="1501"/>
    </row>
    <row r="97" spans="1:6" s="315" customFormat="1" ht="76.5" customHeight="1">
      <c r="A97" s="297"/>
      <c r="B97" s="1493" t="s">
        <v>3670</v>
      </c>
      <c r="C97" s="1493"/>
      <c r="D97" s="1493"/>
      <c r="E97" s="1493"/>
      <c r="F97" s="1493"/>
    </row>
    <row r="98" spans="1:6" s="315" customFormat="1" ht="15.75" customHeight="1">
      <c r="A98" s="297"/>
      <c r="B98" s="1493"/>
      <c r="C98" s="1493"/>
      <c r="D98" s="1493"/>
      <c r="E98" s="1493"/>
      <c r="F98" s="1493"/>
    </row>
    <row r="99" spans="1:6" s="315" customFormat="1" ht="17.25" customHeight="1">
      <c r="A99" s="297"/>
      <c r="B99" s="1493" t="s">
        <v>3671</v>
      </c>
      <c r="C99" s="1493"/>
      <c r="D99" s="1493"/>
      <c r="E99" s="1493"/>
      <c r="F99" s="1493"/>
    </row>
    <row r="100" spans="1:6" s="315" customFormat="1" ht="12.75" customHeight="1">
      <c r="A100" s="297"/>
      <c r="B100" s="1501"/>
      <c r="C100" s="1501"/>
      <c r="D100" s="1501"/>
      <c r="E100" s="1501"/>
      <c r="F100" s="1501"/>
    </row>
    <row r="101" spans="1:6" s="315" customFormat="1" ht="48.75" customHeight="1">
      <c r="A101" s="297"/>
      <c r="B101" s="1493" t="s">
        <v>3672</v>
      </c>
      <c r="C101" s="1493"/>
      <c r="D101" s="1493"/>
      <c r="E101" s="1493"/>
      <c r="F101" s="1493"/>
    </row>
    <row r="102" spans="1:6" s="315" customFormat="1" ht="117" customHeight="1">
      <c r="A102" s="297"/>
      <c r="B102" s="1493" t="s">
        <v>3673</v>
      </c>
      <c r="C102" s="1493"/>
      <c r="D102" s="1493"/>
      <c r="E102" s="1493"/>
      <c r="F102" s="1493"/>
    </row>
    <row r="103" spans="1:6" s="315" customFormat="1" ht="12.75" customHeight="1">
      <c r="A103" s="297"/>
      <c r="B103" s="1517"/>
      <c r="C103" s="1517"/>
      <c r="D103" s="1517"/>
      <c r="E103" s="1517"/>
      <c r="F103" s="1517"/>
    </row>
    <row r="104" spans="1:6" s="251" customFormat="1" ht="20.399999999999999">
      <c r="A104" s="254" t="s">
        <v>350</v>
      </c>
      <c r="B104" s="255" t="s">
        <v>351</v>
      </c>
      <c r="C104" s="255" t="s">
        <v>352</v>
      </c>
      <c r="D104" s="256" t="s">
        <v>353</v>
      </c>
      <c r="E104" s="256" t="s">
        <v>354</v>
      </c>
      <c r="F104" s="256" t="s">
        <v>355</v>
      </c>
    </row>
    <row r="105" spans="1:6">
      <c r="A105" s="49"/>
      <c r="B105" s="50"/>
      <c r="C105" s="601"/>
      <c r="D105" s="601"/>
      <c r="E105" s="602"/>
      <c r="F105" s="602"/>
    </row>
    <row r="106" spans="1:6" s="259" customFormat="1">
      <c r="A106" s="985" t="s">
        <v>1653</v>
      </c>
      <c r="B106" s="986" t="s">
        <v>292</v>
      </c>
      <c r="C106" s="257"/>
      <c r="D106" s="257"/>
      <c r="E106" s="257"/>
      <c r="F106" s="258"/>
    </row>
    <row r="107" spans="1:6" s="259" customFormat="1">
      <c r="A107" s="260"/>
      <c r="B107" s="261"/>
      <c r="C107" s="257"/>
      <c r="D107" s="257"/>
      <c r="E107" s="257"/>
      <c r="F107" s="258"/>
    </row>
    <row r="108" spans="1:6" s="1009" customFormat="1" ht="80.25" customHeight="1">
      <c r="A108" s="239" t="s">
        <v>1654</v>
      </c>
      <c r="B108" s="987" t="s">
        <v>3674</v>
      </c>
      <c r="C108" s="988"/>
      <c r="D108" s="988"/>
      <c r="E108" s="331"/>
      <c r="F108" s="316"/>
    </row>
    <row r="109" spans="1:6" s="1009" customFormat="1">
      <c r="A109" s="239" t="s">
        <v>1655</v>
      </c>
      <c r="B109" s="121" t="s">
        <v>3675</v>
      </c>
      <c r="C109" s="988" t="s">
        <v>258</v>
      </c>
      <c r="D109" s="988">
        <v>26</v>
      </c>
      <c r="E109" s="331"/>
      <c r="F109" s="316">
        <f t="shared" ref="F109:F116" si="0">D109*E109</f>
        <v>0</v>
      </c>
    </row>
    <row r="110" spans="1:6" s="1009" customFormat="1">
      <c r="A110" s="239" t="s">
        <v>1656</v>
      </c>
      <c r="B110" s="121" t="s">
        <v>3676</v>
      </c>
      <c r="C110" s="988" t="s">
        <v>258</v>
      </c>
      <c r="D110" s="988">
        <v>19</v>
      </c>
      <c r="E110" s="331"/>
      <c r="F110" s="316">
        <f t="shared" si="0"/>
        <v>0</v>
      </c>
    </row>
    <row r="111" spans="1:6" s="1009" customFormat="1">
      <c r="A111" s="239" t="s">
        <v>3677</v>
      </c>
      <c r="B111" s="121" t="s">
        <v>3678</v>
      </c>
      <c r="C111" s="988" t="s">
        <v>258</v>
      </c>
      <c r="D111" s="988">
        <v>79</v>
      </c>
      <c r="E111" s="331"/>
      <c r="F111" s="316">
        <f t="shared" si="0"/>
        <v>0</v>
      </c>
    </row>
    <row r="112" spans="1:6" s="1009" customFormat="1">
      <c r="A112" s="239" t="s">
        <v>3679</v>
      </c>
      <c r="B112" s="121" t="s">
        <v>3680</v>
      </c>
      <c r="C112" s="988" t="s">
        <v>258</v>
      </c>
      <c r="D112" s="988">
        <v>59</v>
      </c>
      <c r="E112" s="331"/>
      <c r="F112" s="316">
        <f t="shared" si="0"/>
        <v>0</v>
      </c>
    </row>
    <row r="113" spans="1:6" s="1009" customFormat="1">
      <c r="A113" s="239" t="s">
        <v>3681</v>
      </c>
      <c r="B113" s="121" t="s">
        <v>3682</v>
      </c>
      <c r="C113" s="988" t="s">
        <v>258</v>
      </c>
      <c r="D113" s="988">
        <v>7</v>
      </c>
      <c r="E113" s="331"/>
      <c r="F113" s="316">
        <f t="shared" si="0"/>
        <v>0</v>
      </c>
    </row>
    <row r="114" spans="1:6" s="1009" customFormat="1">
      <c r="A114" s="239" t="s">
        <v>3683</v>
      </c>
      <c r="B114" s="121" t="s">
        <v>3684</v>
      </c>
      <c r="C114" s="988" t="s">
        <v>258</v>
      </c>
      <c r="D114" s="988">
        <v>2</v>
      </c>
      <c r="E114" s="331"/>
      <c r="F114" s="316">
        <f t="shared" si="0"/>
        <v>0</v>
      </c>
    </row>
    <row r="115" spans="1:6" s="1009" customFormat="1">
      <c r="A115" s="239" t="s">
        <v>3685</v>
      </c>
      <c r="B115" s="121" t="s">
        <v>3686</v>
      </c>
      <c r="C115" s="988" t="s">
        <v>258</v>
      </c>
      <c r="D115" s="988">
        <v>43</v>
      </c>
      <c r="E115" s="331"/>
      <c r="F115" s="316">
        <f t="shared" si="0"/>
        <v>0</v>
      </c>
    </row>
    <row r="116" spans="1:6" s="1009" customFormat="1">
      <c r="A116" s="239" t="s">
        <v>3687</v>
      </c>
      <c r="B116" s="121" t="s">
        <v>3688</v>
      </c>
      <c r="C116" s="988" t="s">
        <v>258</v>
      </c>
      <c r="D116" s="988">
        <v>1</v>
      </c>
      <c r="E116" s="331"/>
      <c r="F116" s="316">
        <f t="shared" si="0"/>
        <v>0</v>
      </c>
    </row>
    <row r="117" spans="1:6" s="1009" customFormat="1">
      <c r="A117" s="603"/>
      <c r="B117" s="298"/>
      <c r="C117" s="597"/>
      <c r="D117" s="262"/>
      <c r="E117" s="529"/>
      <c r="F117" s="258"/>
    </row>
    <row r="118" spans="1:6" s="1009" customFormat="1">
      <c r="A118" s="239" t="s">
        <v>1657</v>
      </c>
      <c r="B118" s="989" t="s">
        <v>3689</v>
      </c>
      <c r="C118" s="1010"/>
      <c r="D118" s="988"/>
      <c r="E118" s="331"/>
      <c r="F118" s="316"/>
    </row>
    <row r="119" spans="1:6" s="1009" customFormat="1">
      <c r="A119" s="239" t="s">
        <v>3690</v>
      </c>
      <c r="B119" s="121" t="s">
        <v>3691</v>
      </c>
      <c r="C119" s="1010" t="s">
        <v>1092</v>
      </c>
      <c r="D119" s="988">
        <v>60</v>
      </c>
      <c r="E119" s="331"/>
      <c r="F119" s="316">
        <f>D119*E119</f>
        <v>0</v>
      </c>
    </row>
    <row r="120" spans="1:6" s="1009" customFormat="1">
      <c r="A120" s="239" t="s">
        <v>3692</v>
      </c>
      <c r="B120" s="121" t="s">
        <v>3693</v>
      </c>
      <c r="C120" s="1010" t="s">
        <v>1092</v>
      </c>
      <c r="D120" s="988">
        <v>70</v>
      </c>
      <c r="E120" s="331"/>
      <c r="F120" s="316">
        <f>D120*E120</f>
        <v>0</v>
      </c>
    </row>
    <row r="121" spans="1:6" s="1009" customFormat="1">
      <c r="A121" s="239" t="s">
        <v>3694</v>
      </c>
      <c r="B121" s="121" t="s">
        <v>3695</v>
      </c>
      <c r="C121" s="1010" t="s">
        <v>1092</v>
      </c>
      <c r="D121" s="988">
        <v>70</v>
      </c>
      <c r="E121" s="331"/>
      <c r="F121" s="316">
        <f>D121*E121</f>
        <v>0</v>
      </c>
    </row>
    <row r="122" spans="1:6" s="1009" customFormat="1">
      <c r="A122" s="603"/>
      <c r="B122" s="121"/>
      <c r="C122" s="597"/>
      <c r="D122" s="262"/>
      <c r="E122" s="529"/>
      <c r="F122" s="258"/>
    </row>
    <row r="123" spans="1:6" s="1009" customFormat="1">
      <c r="A123" s="239" t="s">
        <v>1658</v>
      </c>
      <c r="B123" s="989" t="s">
        <v>3696</v>
      </c>
      <c r="C123" s="1010"/>
      <c r="D123" s="988"/>
      <c r="E123" s="331"/>
      <c r="F123" s="316"/>
    </row>
    <row r="124" spans="1:6" s="1009" customFormat="1">
      <c r="A124" s="239" t="s">
        <v>3697</v>
      </c>
      <c r="B124" s="121" t="s">
        <v>3698</v>
      </c>
      <c r="C124" s="1010" t="s">
        <v>258</v>
      </c>
      <c r="D124" s="988">
        <v>10</v>
      </c>
      <c r="E124" s="331"/>
      <c r="F124" s="316">
        <f>D124*E124</f>
        <v>0</v>
      </c>
    </row>
    <row r="125" spans="1:6" s="1009" customFormat="1">
      <c r="A125" s="239" t="s">
        <v>3699</v>
      </c>
      <c r="B125" s="121" t="s">
        <v>3700</v>
      </c>
      <c r="C125" s="1010" t="s">
        <v>258</v>
      </c>
      <c r="D125" s="988">
        <v>10</v>
      </c>
      <c r="E125" s="331"/>
      <c r="F125" s="316">
        <f>D125*E125</f>
        <v>0</v>
      </c>
    </row>
    <row r="126" spans="1:6" s="1009" customFormat="1">
      <c r="A126" s="239" t="s">
        <v>3701</v>
      </c>
      <c r="B126" s="121" t="s">
        <v>3702</v>
      </c>
      <c r="C126" s="1010" t="s">
        <v>258</v>
      </c>
      <c r="D126" s="988">
        <v>10</v>
      </c>
      <c r="E126" s="331"/>
      <c r="F126" s="316">
        <f>D126*E126</f>
        <v>0</v>
      </c>
    </row>
    <row r="127" spans="1:6" s="1009" customFormat="1">
      <c r="A127" s="239" t="s">
        <v>3703</v>
      </c>
      <c r="B127" s="121" t="s">
        <v>3704</v>
      </c>
      <c r="C127" s="1010" t="s">
        <v>258</v>
      </c>
      <c r="D127" s="988">
        <v>10</v>
      </c>
      <c r="E127" s="331"/>
      <c r="F127" s="316">
        <f>D127*E127</f>
        <v>0</v>
      </c>
    </row>
    <row r="128" spans="1:6" s="1009" customFormat="1">
      <c r="A128" s="239" t="s">
        <v>3705</v>
      </c>
      <c r="B128" s="121" t="s">
        <v>3706</v>
      </c>
      <c r="C128" s="1010" t="s">
        <v>258</v>
      </c>
      <c r="D128" s="988">
        <v>10</v>
      </c>
      <c r="E128" s="331"/>
      <c r="F128" s="316">
        <f>D128*E128</f>
        <v>0</v>
      </c>
    </row>
    <row r="129" spans="1:6" s="259" customFormat="1" ht="13.8" thickBot="1">
      <c r="A129" s="603"/>
      <c r="B129" s="604"/>
      <c r="C129" s="990"/>
      <c r="D129" s="990"/>
      <c r="E129" s="991"/>
      <c r="F129" s="602"/>
    </row>
    <row r="130" spans="1:6" ht="13.8" thickBot="1">
      <c r="A130" s="985"/>
      <c r="B130" s="992" t="s">
        <v>1745</v>
      </c>
      <c r="C130" s="993"/>
      <c r="D130" s="993"/>
      <c r="E130" s="994"/>
      <c r="F130" s="264">
        <f>SUM(F108:F129)</f>
        <v>0</v>
      </c>
    </row>
    <row r="131" spans="1:6">
      <c r="B131" s="298"/>
      <c r="C131" s="265"/>
      <c r="D131" s="258"/>
      <c r="E131" s="529"/>
      <c r="F131" s="605"/>
    </row>
    <row r="132" spans="1:6">
      <c r="A132" s="995" t="s">
        <v>1744</v>
      </c>
      <c r="B132" s="996" t="s">
        <v>3707</v>
      </c>
      <c r="C132" s="265"/>
      <c r="D132" s="258"/>
      <c r="E132" s="529"/>
      <c r="F132" s="258"/>
    </row>
    <row r="133" spans="1:6">
      <c r="A133" s="603"/>
      <c r="B133" s="267"/>
      <c r="C133" s="268"/>
      <c r="D133" s="270"/>
      <c r="E133" s="532"/>
      <c r="F133" s="258"/>
    </row>
    <row r="134" spans="1:6" ht="63.75" customHeight="1">
      <c r="A134" s="265" t="s">
        <v>1659</v>
      </c>
      <c r="B134" s="1011" t="s">
        <v>3928</v>
      </c>
      <c r="C134" s="268"/>
      <c r="D134" s="270"/>
      <c r="E134" s="532"/>
      <c r="F134" s="263"/>
    </row>
    <row r="135" spans="1:6" ht="64.5" customHeight="1">
      <c r="A135" s="265"/>
      <c r="B135" s="1011" t="s">
        <v>3708</v>
      </c>
      <c r="C135" s="268"/>
      <c r="D135" s="270"/>
      <c r="E135" s="532"/>
      <c r="F135" s="263"/>
    </row>
    <row r="136" spans="1:6" ht="51.75" customHeight="1">
      <c r="A136" s="265"/>
      <c r="B136" s="1011" t="s">
        <v>3709</v>
      </c>
      <c r="C136" s="268"/>
      <c r="D136" s="270"/>
      <c r="E136" s="532"/>
      <c r="F136" s="263"/>
    </row>
    <row r="137" spans="1:6" ht="94.5" customHeight="1">
      <c r="A137" s="265"/>
      <c r="B137" s="1011" t="s">
        <v>3710</v>
      </c>
      <c r="C137" s="268"/>
      <c r="D137" s="270"/>
      <c r="E137" s="532"/>
      <c r="F137" s="263"/>
    </row>
    <row r="138" spans="1:6">
      <c r="A138" s="265"/>
      <c r="B138" s="269"/>
      <c r="C138" s="268"/>
      <c r="D138" s="270"/>
      <c r="E138" s="532"/>
      <c r="F138" s="263"/>
    </row>
    <row r="139" spans="1:6">
      <c r="A139" s="268" t="s">
        <v>3711</v>
      </c>
      <c r="B139" s="269" t="s">
        <v>1575</v>
      </c>
      <c r="C139" s="268" t="s">
        <v>1092</v>
      </c>
      <c r="D139" s="263">
        <v>740</v>
      </c>
      <c r="E139" s="530"/>
      <c r="F139" s="263">
        <f t="shared" ref="F139:F144" si="1">D139*E139</f>
        <v>0</v>
      </c>
    </row>
    <row r="140" spans="1:6">
      <c r="A140" s="268" t="s">
        <v>3712</v>
      </c>
      <c r="B140" s="269" t="s">
        <v>1576</v>
      </c>
      <c r="C140" s="268" t="s">
        <v>1092</v>
      </c>
      <c r="D140" s="263">
        <v>440</v>
      </c>
      <c r="E140" s="530"/>
      <c r="F140" s="263">
        <f t="shared" si="1"/>
        <v>0</v>
      </c>
    </row>
    <row r="141" spans="1:6">
      <c r="A141" s="268" t="s">
        <v>3713</v>
      </c>
      <c r="B141" s="269" t="s">
        <v>1577</v>
      </c>
      <c r="C141" s="268" t="s">
        <v>1092</v>
      </c>
      <c r="D141" s="263">
        <v>250</v>
      </c>
      <c r="E141" s="530"/>
      <c r="F141" s="263">
        <f t="shared" si="1"/>
        <v>0</v>
      </c>
    </row>
    <row r="142" spans="1:6">
      <c r="A142" s="268" t="s">
        <v>3714</v>
      </c>
      <c r="B142" s="269" t="s">
        <v>1578</v>
      </c>
      <c r="C142" s="268" t="s">
        <v>1092</v>
      </c>
      <c r="D142" s="263">
        <v>160</v>
      </c>
      <c r="E142" s="530"/>
      <c r="F142" s="263">
        <f t="shared" si="1"/>
        <v>0</v>
      </c>
    </row>
    <row r="143" spans="1:6">
      <c r="A143" s="268" t="s">
        <v>3715</v>
      </c>
      <c r="B143" s="269" t="s">
        <v>1579</v>
      </c>
      <c r="C143" s="268" t="s">
        <v>1092</v>
      </c>
      <c r="D143" s="263">
        <v>24</v>
      </c>
      <c r="E143" s="530"/>
      <c r="F143" s="263">
        <f t="shared" si="1"/>
        <v>0</v>
      </c>
    </row>
    <row r="144" spans="1:6">
      <c r="A144" s="268" t="s">
        <v>3716</v>
      </c>
      <c r="B144" s="269" t="s">
        <v>1580</v>
      </c>
      <c r="C144" s="268" t="s">
        <v>1092</v>
      </c>
      <c r="D144" s="263">
        <v>80</v>
      </c>
      <c r="E144" s="530"/>
      <c r="F144" s="263">
        <f t="shared" si="1"/>
        <v>0</v>
      </c>
    </row>
    <row r="145" spans="1:6">
      <c r="A145" s="268"/>
      <c r="B145" s="269"/>
      <c r="C145" s="268"/>
      <c r="D145" s="263"/>
      <c r="E145" s="530"/>
      <c r="F145" s="263"/>
    </row>
    <row r="146" spans="1:6" ht="86.25" customHeight="1">
      <c r="A146" s="265" t="s">
        <v>1660</v>
      </c>
      <c r="B146" s="983" t="s">
        <v>3875</v>
      </c>
      <c r="C146" s="598"/>
      <c r="D146" s="598"/>
      <c r="E146" s="315"/>
      <c r="F146" s="598"/>
    </row>
    <row r="147" spans="1:6">
      <c r="A147" s="268" t="s">
        <v>1661</v>
      </c>
      <c r="B147" s="1012" t="s">
        <v>1581</v>
      </c>
      <c r="C147" s="268" t="s">
        <v>1092</v>
      </c>
      <c r="D147" s="263">
        <v>740</v>
      </c>
      <c r="E147" s="530"/>
      <c r="F147" s="263">
        <f t="shared" ref="F147:F152" si="2">D147*E147</f>
        <v>0</v>
      </c>
    </row>
    <row r="148" spans="1:6">
      <c r="A148" s="268" t="s">
        <v>1662</v>
      </c>
      <c r="B148" s="1012" t="s">
        <v>1582</v>
      </c>
      <c r="C148" s="268" t="s">
        <v>1092</v>
      </c>
      <c r="D148" s="263">
        <v>440</v>
      </c>
      <c r="E148" s="530"/>
      <c r="F148" s="263">
        <f t="shared" si="2"/>
        <v>0</v>
      </c>
    </row>
    <row r="149" spans="1:6">
      <c r="A149" s="268" t="s">
        <v>1663</v>
      </c>
      <c r="B149" s="1012" t="s">
        <v>1583</v>
      </c>
      <c r="C149" s="268" t="s">
        <v>1092</v>
      </c>
      <c r="D149" s="263">
        <v>250</v>
      </c>
      <c r="E149" s="530"/>
      <c r="F149" s="263">
        <f t="shared" si="2"/>
        <v>0</v>
      </c>
    </row>
    <row r="150" spans="1:6">
      <c r="A150" s="268" t="s">
        <v>1664</v>
      </c>
      <c r="B150" s="1012" t="s">
        <v>3717</v>
      </c>
      <c r="C150" s="268" t="s">
        <v>1092</v>
      </c>
      <c r="D150" s="263">
        <v>160</v>
      </c>
      <c r="E150" s="530"/>
      <c r="F150" s="263">
        <f t="shared" si="2"/>
        <v>0</v>
      </c>
    </row>
    <row r="151" spans="1:6">
      <c r="A151" s="268" t="s">
        <v>1665</v>
      </c>
      <c r="B151" s="1012" t="s">
        <v>3718</v>
      </c>
      <c r="C151" s="268" t="s">
        <v>1092</v>
      </c>
      <c r="D151" s="263">
        <v>24</v>
      </c>
      <c r="E151" s="530"/>
      <c r="F151" s="263">
        <f t="shared" si="2"/>
        <v>0</v>
      </c>
    </row>
    <row r="152" spans="1:6">
      <c r="A152" s="268" t="s">
        <v>1666</v>
      </c>
      <c r="B152" s="1012" t="s">
        <v>3719</v>
      </c>
      <c r="C152" s="268" t="s">
        <v>1092</v>
      </c>
      <c r="D152" s="263">
        <v>80</v>
      </c>
      <c r="E152" s="530"/>
      <c r="F152" s="263">
        <f t="shared" si="2"/>
        <v>0</v>
      </c>
    </row>
    <row r="153" spans="1:6">
      <c r="A153" s="268"/>
      <c r="B153" s="271"/>
      <c r="C153" s="268"/>
      <c r="D153" s="263"/>
      <c r="E153" s="530"/>
      <c r="F153" s="263"/>
    </row>
    <row r="154" spans="1:6" ht="26.4">
      <c r="A154" s="265" t="s">
        <v>1667</v>
      </c>
      <c r="B154" s="983" t="s">
        <v>3720</v>
      </c>
      <c r="C154" s="598"/>
      <c r="D154" s="598"/>
      <c r="E154" s="315"/>
      <c r="F154" s="598"/>
    </row>
    <row r="155" spans="1:6">
      <c r="A155" s="265" t="s">
        <v>1905</v>
      </c>
      <c r="B155" s="1013" t="s">
        <v>3721</v>
      </c>
      <c r="C155" s="1014" t="s">
        <v>258</v>
      </c>
      <c r="D155" s="263">
        <v>26</v>
      </c>
      <c r="E155" s="530"/>
      <c r="F155" s="263">
        <f t="shared" ref="F155:F160" si="3">D155*E155</f>
        <v>0</v>
      </c>
    </row>
    <row r="156" spans="1:6">
      <c r="A156" s="265" t="s">
        <v>1906</v>
      </c>
      <c r="B156" s="1013" t="s">
        <v>3722</v>
      </c>
      <c r="C156" s="1014" t="s">
        <v>258</v>
      </c>
      <c r="D156" s="263">
        <v>21</v>
      </c>
      <c r="E156" s="530"/>
      <c r="F156" s="263">
        <f t="shared" si="3"/>
        <v>0</v>
      </c>
    </row>
    <row r="157" spans="1:6">
      <c r="A157" s="265" t="s">
        <v>1907</v>
      </c>
      <c r="B157" s="1013" t="s">
        <v>3723</v>
      </c>
      <c r="C157" s="1014" t="s">
        <v>258</v>
      </c>
      <c r="D157" s="263">
        <v>16</v>
      </c>
      <c r="E157" s="530"/>
      <c r="F157" s="263">
        <f t="shared" si="3"/>
        <v>0</v>
      </c>
    </row>
    <row r="158" spans="1:6">
      <c r="A158" s="265" t="s">
        <v>3724</v>
      </c>
      <c r="B158" s="1013" t="s">
        <v>3725</v>
      </c>
      <c r="C158" s="1014" t="s">
        <v>258</v>
      </c>
      <c r="D158" s="263">
        <v>5</v>
      </c>
      <c r="E158" s="530"/>
      <c r="F158" s="263">
        <f t="shared" si="3"/>
        <v>0</v>
      </c>
    </row>
    <row r="159" spans="1:6">
      <c r="A159" s="265" t="s">
        <v>3726</v>
      </c>
      <c r="B159" s="1013" t="s">
        <v>3727</v>
      </c>
      <c r="C159" s="1014" t="s">
        <v>258</v>
      </c>
      <c r="D159" s="263">
        <v>1</v>
      </c>
      <c r="E159" s="530"/>
      <c r="F159" s="263">
        <f t="shared" si="3"/>
        <v>0</v>
      </c>
    </row>
    <row r="160" spans="1:6">
      <c r="A160" s="265" t="s">
        <v>3728</v>
      </c>
      <c r="B160" s="1013" t="s">
        <v>3729</v>
      </c>
      <c r="C160" s="1014" t="s">
        <v>258</v>
      </c>
      <c r="D160" s="263">
        <v>2</v>
      </c>
      <c r="E160" s="530"/>
      <c r="F160" s="263">
        <f t="shared" si="3"/>
        <v>0</v>
      </c>
    </row>
    <row r="161" spans="1:6">
      <c r="A161" s="598"/>
      <c r="B161" s="271"/>
      <c r="C161" s="268"/>
      <c r="D161" s="263"/>
      <c r="E161" s="530"/>
      <c r="F161" s="263"/>
    </row>
    <row r="162" spans="1:6">
      <c r="A162" s="265" t="s">
        <v>1668</v>
      </c>
      <c r="B162" s="983" t="s">
        <v>3730</v>
      </c>
      <c r="C162" s="598"/>
      <c r="D162" s="598"/>
      <c r="E162" s="315"/>
      <c r="F162" s="598"/>
    </row>
    <row r="163" spans="1:6">
      <c r="A163" s="265" t="s">
        <v>1669</v>
      </c>
      <c r="B163" s="1013" t="s">
        <v>3721</v>
      </c>
      <c r="C163" s="1014" t="s">
        <v>258</v>
      </c>
      <c r="D163" s="263">
        <v>24</v>
      </c>
      <c r="E163" s="530"/>
      <c r="F163" s="263">
        <f>D163*E163</f>
        <v>0</v>
      </c>
    </row>
    <row r="164" spans="1:6">
      <c r="A164" s="265" t="s">
        <v>1670</v>
      </c>
      <c r="B164" s="1013" t="s">
        <v>3729</v>
      </c>
      <c r="C164" s="1014" t="s">
        <v>258</v>
      </c>
      <c r="D164" s="263">
        <v>1</v>
      </c>
      <c r="E164" s="530"/>
      <c r="F164" s="263">
        <f>D164*E164</f>
        <v>0</v>
      </c>
    </row>
    <row r="165" spans="1:6">
      <c r="A165" s="598"/>
      <c r="B165" s="1013"/>
      <c r="C165" s="1014"/>
      <c r="D165" s="263"/>
      <c r="E165" s="530"/>
      <c r="F165" s="263"/>
    </row>
    <row r="166" spans="1:6" ht="39.6">
      <c r="A166" s="265" t="s">
        <v>1671</v>
      </c>
      <c r="B166" s="983" t="s">
        <v>3731</v>
      </c>
      <c r="C166" s="598"/>
      <c r="D166" s="598"/>
      <c r="E166" s="315"/>
      <c r="F166" s="598"/>
    </row>
    <row r="167" spans="1:6">
      <c r="A167" s="268"/>
      <c r="B167" s="1013" t="s">
        <v>3721</v>
      </c>
      <c r="C167" s="1014" t="s">
        <v>258</v>
      </c>
      <c r="D167" s="263">
        <v>120</v>
      </c>
      <c r="E167" s="530"/>
      <c r="F167" s="263">
        <f>D167*E167</f>
        <v>0</v>
      </c>
    </row>
    <row r="168" spans="1:6">
      <c r="A168" s="265"/>
      <c r="B168" s="1013"/>
      <c r="C168" s="183"/>
      <c r="D168" s="263"/>
      <c r="E168" s="530"/>
      <c r="F168" s="263"/>
    </row>
    <row r="169" spans="1:6" ht="26.4">
      <c r="A169" s="265" t="s">
        <v>1672</v>
      </c>
      <c r="B169" s="983" t="s">
        <v>3732</v>
      </c>
      <c r="C169" s="598"/>
      <c r="D169" s="598"/>
      <c r="E169" s="315"/>
      <c r="F169" s="598"/>
    </row>
    <row r="170" spans="1:6">
      <c r="A170" s="268"/>
      <c r="B170" s="983"/>
      <c r="C170" s="1014" t="s">
        <v>258</v>
      </c>
      <c r="D170" s="263">
        <v>30</v>
      </c>
      <c r="E170" s="530"/>
      <c r="F170" s="263">
        <f>D170*E170</f>
        <v>0</v>
      </c>
    </row>
    <row r="171" spans="1:6">
      <c r="A171" s="265"/>
      <c r="B171" s="1013"/>
      <c r="C171" s="1014"/>
      <c r="D171" s="997"/>
      <c r="E171" s="530"/>
      <c r="F171" s="263"/>
    </row>
    <row r="172" spans="1:6" ht="26.4">
      <c r="A172" s="265" t="s">
        <v>1673</v>
      </c>
      <c r="B172" s="983" t="s">
        <v>3733</v>
      </c>
      <c r="C172" s="598"/>
      <c r="D172" s="598"/>
      <c r="E172" s="315"/>
      <c r="F172" s="598"/>
    </row>
    <row r="173" spans="1:6">
      <c r="A173" s="268"/>
      <c r="B173" s="1013"/>
      <c r="C173" s="268" t="s">
        <v>1092</v>
      </c>
      <c r="D173" s="263">
        <v>1694</v>
      </c>
      <c r="E173" s="530"/>
      <c r="F173" s="263">
        <f>D173*E173</f>
        <v>0</v>
      </c>
    </row>
    <row r="174" spans="1:6">
      <c r="A174" s="265"/>
      <c r="B174" s="1013"/>
      <c r="C174" s="1014"/>
      <c r="D174" s="997"/>
      <c r="E174" s="530"/>
      <c r="F174" s="263"/>
    </row>
    <row r="175" spans="1:6" ht="26.4">
      <c r="A175" s="265" t="s">
        <v>1674</v>
      </c>
      <c r="B175" s="1011" t="s">
        <v>3734</v>
      </c>
      <c r="C175" s="598"/>
      <c r="D175" s="598"/>
      <c r="E175" s="315"/>
      <c r="F175" s="598"/>
    </row>
    <row r="176" spans="1:6">
      <c r="A176" s="268"/>
      <c r="B176" s="1013"/>
      <c r="C176" s="268" t="s">
        <v>1092</v>
      </c>
      <c r="D176" s="263">
        <v>1694</v>
      </c>
      <c r="E176" s="530"/>
      <c r="F176" s="263">
        <f>D176*E176</f>
        <v>0</v>
      </c>
    </row>
    <row r="177" spans="1:6">
      <c r="A177" s="265"/>
      <c r="B177" s="1013"/>
      <c r="C177" s="268"/>
      <c r="D177" s="263"/>
      <c r="E177" s="530"/>
      <c r="F177" s="263"/>
    </row>
    <row r="178" spans="1:6" ht="26.4">
      <c r="A178" s="265" t="s">
        <v>1675</v>
      </c>
      <c r="B178" s="983" t="s">
        <v>3735</v>
      </c>
      <c r="E178" s="15"/>
    </row>
    <row r="179" spans="1:6">
      <c r="A179" s="268"/>
      <c r="B179" s="1015"/>
      <c r="C179" s="132" t="s">
        <v>339</v>
      </c>
      <c r="D179" s="263">
        <v>1</v>
      </c>
      <c r="E179" s="530"/>
      <c r="F179" s="263">
        <f>D179*E179</f>
        <v>0</v>
      </c>
    </row>
    <row r="180" spans="1:6">
      <c r="A180" s="265"/>
      <c r="B180" s="1015"/>
      <c r="C180" s="132"/>
      <c r="D180" s="263"/>
      <c r="E180" s="530"/>
      <c r="F180" s="263"/>
    </row>
    <row r="181" spans="1:6" ht="76.5" customHeight="1">
      <c r="A181" s="265" t="s">
        <v>1676</v>
      </c>
      <c r="B181" s="983" t="s">
        <v>3736</v>
      </c>
      <c r="E181" s="15"/>
    </row>
    <row r="182" spans="1:6">
      <c r="A182" s="268"/>
      <c r="B182" s="1013"/>
      <c r="C182" s="1014" t="s">
        <v>258</v>
      </c>
      <c r="D182" s="263">
        <v>16</v>
      </c>
      <c r="E182" s="530"/>
      <c r="F182" s="263">
        <f>D182*E182</f>
        <v>0</v>
      </c>
    </row>
    <row r="183" spans="1:6">
      <c r="A183" s="265"/>
      <c r="B183" s="1013"/>
      <c r="C183" s="1014"/>
      <c r="D183" s="997"/>
      <c r="E183" s="530"/>
      <c r="F183" s="263"/>
    </row>
    <row r="184" spans="1:6" ht="114.75" customHeight="1">
      <c r="A184" s="265" t="s">
        <v>1677</v>
      </c>
      <c r="B184" s="983" t="s">
        <v>3737</v>
      </c>
      <c r="E184" s="15"/>
    </row>
    <row r="185" spans="1:6" ht="26.4">
      <c r="A185" s="265" t="s">
        <v>3738</v>
      </c>
      <c r="B185" s="1013" t="s">
        <v>3739</v>
      </c>
      <c r="C185" s="1014" t="s">
        <v>258</v>
      </c>
      <c r="D185" s="263">
        <v>52</v>
      </c>
      <c r="E185" s="530"/>
      <c r="F185" s="263">
        <f t="shared" ref="F185:F190" si="4">D185*E185</f>
        <v>0</v>
      </c>
    </row>
    <row r="186" spans="1:6" ht="26.4">
      <c r="A186" s="265" t="s">
        <v>3740</v>
      </c>
      <c r="B186" s="1013" t="s">
        <v>3741</v>
      </c>
      <c r="C186" s="1014" t="s">
        <v>258</v>
      </c>
      <c r="D186" s="263">
        <v>38</v>
      </c>
      <c r="E186" s="530"/>
      <c r="F186" s="263">
        <f t="shared" si="4"/>
        <v>0</v>
      </c>
    </row>
    <row r="187" spans="1:6" ht="26.4">
      <c r="A187" s="265" t="s">
        <v>3742</v>
      </c>
      <c r="B187" s="1013" t="s">
        <v>3743</v>
      </c>
      <c r="C187" s="1014" t="s">
        <v>258</v>
      </c>
      <c r="D187" s="263">
        <v>32</v>
      </c>
      <c r="E187" s="530"/>
      <c r="F187" s="263">
        <f t="shared" si="4"/>
        <v>0</v>
      </c>
    </row>
    <row r="188" spans="1:6" ht="26.4">
      <c r="A188" s="265" t="s">
        <v>3744</v>
      </c>
      <c r="B188" s="1013" t="s">
        <v>3745</v>
      </c>
      <c r="C188" s="1014" t="s">
        <v>258</v>
      </c>
      <c r="D188" s="263">
        <v>10</v>
      </c>
      <c r="E188" s="530"/>
      <c r="F188" s="263">
        <f t="shared" si="4"/>
        <v>0</v>
      </c>
    </row>
    <row r="189" spans="1:6" ht="26.4">
      <c r="A189" s="265" t="s">
        <v>3746</v>
      </c>
      <c r="B189" s="1013" t="s">
        <v>3747</v>
      </c>
      <c r="C189" s="1014" t="s">
        <v>258</v>
      </c>
      <c r="D189" s="263">
        <v>2</v>
      </c>
      <c r="E189" s="530"/>
      <c r="F189" s="263">
        <f t="shared" si="4"/>
        <v>0</v>
      </c>
    </row>
    <row r="190" spans="1:6" ht="26.4">
      <c r="A190" s="265" t="s">
        <v>3748</v>
      </c>
      <c r="B190" s="1013" t="s">
        <v>3749</v>
      </c>
      <c r="C190" s="1014" t="s">
        <v>258</v>
      </c>
      <c r="D190" s="263">
        <v>4</v>
      </c>
      <c r="E190" s="530"/>
      <c r="F190" s="263">
        <f t="shared" si="4"/>
        <v>0</v>
      </c>
    </row>
    <row r="191" spans="1:6">
      <c r="A191" s="268"/>
      <c r="B191" s="1013"/>
      <c r="C191" s="1014"/>
      <c r="D191" s="997"/>
      <c r="E191" s="530"/>
      <c r="F191" s="263"/>
    </row>
    <row r="192" spans="1:6" ht="39" customHeight="1">
      <c r="A192" s="265" t="s">
        <v>1678</v>
      </c>
      <c r="B192" s="1011" t="s">
        <v>3750</v>
      </c>
      <c r="C192" s="598"/>
      <c r="D192" s="598"/>
      <c r="E192" s="315"/>
      <c r="F192" s="598"/>
    </row>
    <row r="193" spans="1:6" ht="26.4">
      <c r="A193" s="265" t="s">
        <v>3751</v>
      </c>
      <c r="B193" s="1011" t="s">
        <v>3752</v>
      </c>
      <c r="C193" s="1014" t="s">
        <v>934</v>
      </c>
      <c r="D193" s="263">
        <v>60</v>
      </c>
      <c r="E193" s="530"/>
      <c r="F193" s="263">
        <f>D193*E193</f>
        <v>0</v>
      </c>
    </row>
    <row r="194" spans="1:6" ht="26.4">
      <c r="A194" s="265" t="s">
        <v>3753</v>
      </c>
      <c r="B194" s="1011" t="s">
        <v>3754</v>
      </c>
      <c r="C194" s="1014" t="s">
        <v>934</v>
      </c>
      <c r="D194" s="263">
        <v>60</v>
      </c>
      <c r="E194" s="530"/>
      <c r="F194" s="263">
        <f>D194*E194</f>
        <v>0</v>
      </c>
    </row>
    <row r="195" spans="1:6" ht="26.4">
      <c r="A195" s="265" t="s">
        <v>3755</v>
      </c>
      <c r="B195" s="1011" t="s">
        <v>3756</v>
      </c>
      <c r="C195" s="1014" t="s">
        <v>934</v>
      </c>
      <c r="D195" s="263">
        <v>100</v>
      </c>
      <c r="E195" s="530"/>
      <c r="F195" s="263">
        <f>D195*E195</f>
        <v>0</v>
      </c>
    </row>
    <row r="196" spans="1:6" ht="26.4">
      <c r="A196" s="265" t="s">
        <v>3757</v>
      </c>
      <c r="B196" s="1011" t="s">
        <v>3758</v>
      </c>
      <c r="C196" s="1014" t="s">
        <v>934</v>
      </c>
      <c r="D196" s="263">
        <v>20</v>
      </c>
      <c r="E196" s="530"/>
      <c r="F196" s="263">
        <f>D196*E196</f>
        <v>0</v>
      </c>
    </row>
    <row r="197" spans="1:6" ht="13.8" thickBot="1">
      <c r="A197" s="265"/>
      <c r="B197" s="298"/>
      <c r="C197" s="268"/>
      <c r="D197" s="263"/>
      <c r="E197" s="530"/>
      <c r="F197" s="263"/>
    </row>
    <row r="198" spans="1:6" ht="13.8" thickBot="1">
      <c r="A198" s="985"/>
      <c r="B198" s="992" t="s">
        <v>1679</v>
      </c>
      <c r="C198" s="998"/>
      <c r="D198" s="998"/>
      <c r="E198" s="999"/>
      <c r="F198" s="264">
        <f>SUM(F135:F197)</f>
        <v>0</v>
      </c>
    </row>
    <row r="199" spans="1:6">
      <c r="A199" s="260"/>
      <c r="B199" s="274"/>
      <c r="C199" s="257"/>
      <c r="D199" s="257"/>
      <c r="E199" s="531"/>
      <c r="F199" s="265"/>
    </row>
    <row r="200" spans="1:6">
      <c r="A200" s="1000" t="s">
        <v>1680</v>
      </c>
      <c r="B200" s="996" t="s">
        <v>1584</v>
      </c>
      <c r="C200" s="272"/>
      <c r="D200" s="270"/>
      <c r="E200" s="531"/>
      <c r="F200" s="275"/>
    </row>
    <row r="201" spans="1:6">
      <c r="A201" s="276"/>
      <c r="B201" s="274"/>
      <c r="C201" s="277"/>
      <c r="D201" s="275"/>
      <c r="E201" s="534"/>
      <c r="F201" s="275"/>
    </row>
    <row r="202" spans="1:6" ht="90" customHeight="1">
      <c r="A202" s="265" t="s">
        <v>1681</v>
      </c>
      <c r="B202" s="983" t="s">
        <v>3759</v>
      </c>
      <c r="C202" s="265"/>
      <c r="D202" s="258"/>
      <c r="E202" s="529"/>
      <c r="F202" s="258"/>
    </row>
    <row r="203" spans="1:6">
      <c r="A203" s="265" t="s">
        <v>1682</v>
      </c>
      <c r="B203" s="269" t="s">
        <v>1323</v>
      </c>
      <c r="C203" s="265" t="s">
        <v>1092</v>
      </c>
      <c r="D203" s="258">
        <v>315</v>
      </c>
      <c r="E203" s="529"/>
      <c r="F203" s="258">
        <f>D203*E203</f>
        <v>0</v>
      </c>
    </row>
    <row r="204" spans="1:6">
      <c r="A204" s="265" t="s">
        <v>1683</v>
      </c>
      <c r="B204" s="269" t="s">
        <v>1321</v>
      </c>
      <c r="C204" s="265" t="s">
        <v>1092</v>
      </c>
      <c r="D204" s="258">
        <v>530</v>
      </c>
      <c r="E204" s="529"/>
      <c r="F204" s="258">
        <f>D204*E204</f>
        <v>0</v>
      </c>
    </row>
    <row r="205" spans="1:6">
      <c r="A205" s="265" t="s">
        <v>1684</v>
      </c>
      <c r="B205" s="269" t="s">
        <v>1594</v>
      </c>
      <c r="C205" s="265" t="s">
        <v>1092</v>
      </c>
      <c r="D205" s="258">
        <v>45</v>
      </c>
      <c r="E205" s="529"/>
      <c r="F205" s="258">
        <f>D205*E205</f>
        <v>0</v>
      </c>
    </row>
    <row r="206" spans="1:6">
      <c r="A206" s="265" t="s">
        <v>1685</v>
      </c>
      <c r="B206" s="269" t="s">
        <v>1585</v>
      </c>
      <c r="C206" s="265" t="s">
        <v>1092</v>
      </c>
      <c r="D206" s="258">
        <v>240</v>
      </c>
      <c r="E206" s="529"/>
      <c r="F206" s="258">
        <f>D206*E206</f>
        <v>0</v>
      </c>
    </row>
    <row r="207" spans="1:6">
      <c r="A207" s="265" t="s">
        <v>1686</v>
      </c>
      <c r="B207" s="269" t="s">
        <v>1319</v>
      </c>
      <c r="C207" s="265" t="s">
        <v>1092</v>
      </c>
      <c r="D207" s="258">
        <v>10</v>
      </c>
      <c r="E207" s="529"/>
      <c r="F207" s="258">
        <f>D207*E207</f>
        <v>0</v>
      </c>
    </row>
    <row r="208" spans="1:6">
      <c r="A208" s="265"/>
      <c r="B208" s="983"/>
      <c r="C208" s="265"/>
      <c r="D208" s="258"/>
      <c r="E208" s="529"/>
      <c r="F208" s="258"/>
    </row>
    <row r="209" spans="1:6">
      <c r="A209" s="265" t="s">
        <v>1687</v>
      </c>
      <c r="B209" s="269" t="s">
        <v>3760</v>
      </c>
      <c r="C209" s="265" t="s">
        <v>258</v>
      </c>
      <c r="D209" s="258">
        <v>59</v>
      </c>
      <c r="E209" s="529"/>
      <c r="F209" s="258">
        <f>D209*E209</f>
        <v>0</v>
      </c>
    </row>
    <row r="210" spans="1:6">
      <c r="A210" s="265" t="s">
        <v>1688</v>
      </c>
      <c r="B210" s="269" t="s">
        <v>1586</v>
      </c>
      <c r="C210" s="265" t="s">
        <v>258</v>
      </c>
      <c r="D210" s="258">
        <v>89</v>
      </c>
      <c r="E210" s="529"/>
      <c r="F210" s="258">
        <f>D210*E210</f>
        <v>0</v>
      </c>
    </row>
    <row r="211" spans="1:6">
      <c r="A211" s="265" t="s">
        <v>1689</v>
      </c>
      <c r="B211" s="269" t="s">
        <v>1595</v>
      </c>
      <c r="C211" s="265" t="s">
        <v>258</v>
      </c>
      <c r="D211" s="258">
        <v>4</v>
      </c>
      <c r="E211" s="529"/>
      <c r="F211" s="258">
        <f>D211*E211</f>
        <v>0</v>
      </c>
    </row>
    <row r="212" spans="1:6">
      <c r="A212" s="265" t="s">
        <v>1690</v>
      </c>
      <c r="B212" s="269" t="s">
        <v>1587</v>
      </c>
      <c r="C212" s="265" t="s">
        <v>258</v>
      </c>
      <c r="D212" s="258">
        <v>15</v>
      </c>
      <c r="E212" s="529"/>
      <c r="F212" s="258">
        <f>D212*E212</f>
        <v>0</v>
      </c>
    </row>
    <row r="213" spans="1:6">
      <c r="A213" s="265"/>
      <c r="B213" s="983"/>
      <c r="C213" s="265"/>
      <c r="D213" s="258"/>
      <c r="E213" s="529"/>
      <c r="F213" s="258"/>
    </row>
    <row r="214" spans="1:6" ht="26.4">
      <c r="A214" s="265" t="s">
        <v>1691</v>
      </c>
      <c r="B214" s="269" t="s">
        <v>3761</v>
      </c>
      <c r="C214" s="265" t="s">
        <v>258</v>
      </c>
      <c r="D214" s="258">
        <v>234</v>
      </c>
      <c r="E214" s="529"/>
      <c r="F214" s="258">
        <f>D214*E214</f>
        <v>0</v>
      </c>
    </row>
    <row r="215" spans="1:6" ht="26.4">
      <c r="A215" s="265" t="s">
        <v>1692</v>
      </c>
      <c r="B215" s="269" t="s">
        <v>1588</v>
      </c>
      <c r="C215" s="265" t="s">
        <v>258</v>
      </c>
      <c r="D215" s="258">
        <v>299</v>
      </c>
      <c r="E215" s="529"/>
      <c r="F215" s="258">
        <f>D215*E215</f>
        <v>0</v>
      </c>
    </row>
    <row r="216" spans="1:6" ht="26.4">
      <c r="A216" s="265" t="s">
        <v>1693</v>
      </c>
      <c r="B216" s="269" t="s">
        <v>1596</v>
      </c>
      <c r="C216" s="265" t="s">
        <v>258</v>
      </c>
      <c r="D216" s="258">
        <v>16</v>
      </c>
      <c r="E216" s="529"/>
      <c r="F216" s="258">
        <f>D216*E216</f>
        <v>0</v>
      </c>
    </row>
    <row r="217" spans="1:6" ht="26.4">
      <c r="A217" s="265" t="s">
        <v>1694</v>
      </c>
      <c r="B217" s="269" t="s">
        <v>1589</v>
      </c>
      <c r="C217" s="265" t="s">
        <v>258</v>
      </c>
      <c r="D217" s="258">
        <v>51</v>
      </c>
      <c r="E217" s="529"/>
      <c r="F217" s="258">
        <f>D217*E217</f>
        <v>0</v>
      </c>
    </row>
    <row r="218" spans="1:6">
      <c r="A218" s="265"/>
      <c r="B218" s="983"/>
      <c r="C218" s="265"/>
      <c r="D218" s="258"/>
      <c r="E218" s="529"/>
      <c r="F218" s="258"/>
    </row>
    <row r="219" spans="1:6" ht="26.4">
      <c r="A219" s="265" t="s">
        <v>1695</v>
      </c>
      <c r="B219" s="269" t="s">
        <v>3762</v>
      </c>
      <c r="C219" s="265" t="s">
        <v>258</v>
      </c>
      <c r="D219" s="258">
        <v>2</v>
      </c>
      <c r="E219" s="529"/>
      <c r="F219" s="258">
        <f t="shared" ref="F219:F225" si="5">D219*E219</f>
        <v>0</v>
      </c>
    </row>
    <row r="220" spans="1:6" ht="26.4">
      <c r="A220" s="265" t="s">
        <v>3763</v>
      </c>
      <c r="B220" s="269" t="s">
        <v>3764</v>
      </c>
      <c r="C220" s="265" t="s">
        <v>258</v>
      </c>
      <c r="D220" s="258">
        <v>51</v>
      </c>
      <c r="E220" s="529"/>
      <c r="F220" s="258">
        <f t="shared" si="5"/>
        <v>0</v>
      </c>
    </row>
    <row r="221" spans="1:6" ht="26.4">
      <c r="A221" s="265" t="s">
        <v>1696</v>
      </c>
      <c r="B221" s="269" t="s">
        <v>1597</v>
      </c>
      <c r="C221" s="265" t="s">
        <v>258</v>
      </c>
      <c r="D221" s="258">
        <v>29</v>
      </c>
      <c r="E221" s="529"/>
      <c r="F221" s="258">
        <f t="shared" si="5"/>
        <v>0</v>
      </c>
    </row>
    <row r="222" spans="1:6" ht="26.4">
      <c r="A222" s="265" t="s">
        <v>1697</v>
      </c>
      <c r="B222" s="269" t="s">
        <v>1598</v>
      </c>
      <c r="C222" s="265" t="s">
        <v>258</v>
      </c>
      <c r="D222" s="258">
        <v>9</v>
      </c>
      <c r="E222" s="529"/>
      <c r="F222" s="258">
        <f t="shared" si="5"/>
        <v>0</v>
      </c>
    </row>
    <row r="223" spans="1:6" ht="26.4">
      <c r="A223" s="265" t="s">
        <v>1698</v>
      </c>
      <c r="B223" s="269" t="s">
        <v>3765</v>
      </c>
      <c r="C223" s="265" t="s">
        <v>258</v>
      </c>
      <c r="D223" s="258">
        <v>1</v>
      </c>
      <c r="E223" s="529"/>
      <c r="F223" s="258">
        <f t="shared" si="5"/>
        <v>0</v>
      </c>
    </row>
    <row r="224" spans="1:6" ht="26.4">
      <c r="A224" s="265" t="s">
        <v>1699</v>
      </c>
      <c r="B224" s="269" t="s">
        <v>1590</v>
      </c>
      <c r="C224" s="265" t="s">
        <v>258</v>
      </c>
      <c r="D224" s="258">
        <v>25</v>
      </c>
      <c r="E224" s="529"/>
      <c r="F224" s="258">
        <f t="shared" si="5"/>
        <v>0</v>
      </c>
    </row>
    <row r="225" spans="1:6" ht="26.4">
      <c r="A225" s="265" t="s">
        <v>1700</v>
      </c>
      <c r="B225" s="269" t="s">
        <v>1591</v>
      </c>
      <c r="C225" s="265" t="s">
        <v>258</v>
      </c>
      <c r="D225" s="258">
        <v>9</v>
      </c>
      <c r="E225" s="529"/>
      <c r="F225" s="258">
        <f t="shared" si="5"/>
        <v>0</v>
      </c>
    </row>
    <row r="226" spans="1:6">
      <c r="A226" s="265"/>
      <c r="B226" s="983"/>
      <c r="C226" s="265"/>
      <c r="D226" s="258"/>
      <c r="E226" s="529"/>
      <c r="F226" s="258"/>
    </row>
    <row r="227" spans="1:6" ht="26.4">
      <c r="A227" s="265" t="s">
        <v>1701</v>
      </c>
      <c r="B227" s="269" t="s">
        <v>3766</v>
      </c>
      <c r="C227" s="265" t="s">
        <v>258</v>
      </c>
      <c r="D227" s="258">
        <v>1</v>
      </c>
      <c r="E227" s="529"/>
      <c r="F227" s="258">
        <f>D227*E227</f>
        <v>0</v>
      </c>
    </row>
    <row r="228" spans="1:6">
      <c r="A228" s="265"/>
      <c r="B228" s="983"/>
      <c r="C228" s="265"/>
      <c r="D228" s="258"/>
      <c r="E228" s="529"/>
      <c r="F228" s="258"/>
    </row>
    <row r="229" spans="1:6" ht="26.4">
      <c r="A229" s="265" t="s">
        <v>1702</v>
      </c>
      <c r="B229" s="269" t="s">
        <v>1599</v>
      </c>
      <c r="C229" s="265" t="s">
        <v>258</v>
      </c>
      <c r="D229" s="258">
        <v>5</v>
      </c>
      <c r="E229" s="529"/>
      <c r="F229" s="258">
        <f>D229*E229</f>
        <v>0</v>
      </c>
    </row>
    <row r="230" spans="1:6" ht="26.4">
      <c r="A230" s="265" t="s">
        <v>1703</v>
      </c>
      <c r="B230" s="269" t="s">
        <v>1600</v>
      </c>
      <c r="C230" s="265" t="s">
        <v>258</v>
      </c>
      <c r="D230" s="258">
        <v>2</v>
      </c>
      <c r="E230" s="529"/>
      <c r="F230" s="258">
        <f>D230*E230</f>
        <v>0</v>
      </c>
    </row>
    <row r="231" spans="1:6">
      <c r="A231" s="265"/>
      <c r="B231" s="983"/>
      <c r="C231" s="265"/>
      <c r="D231" s="258"/>
      <c r="E231" s="529"/>
      <c r="F231" s="258"/>
    </row>
    <row r="232" spans="1:6" ht="26.4">
      <c r="A232" s="265" t="s">
        <v>1704</v>
      </c>
      <c r="B232" s="269" t="s">
        <v>3767</v>
      </c>
      <c r="C232" s="265" t="s">
        <v>258</v>
      </c>
      <c r="D232" s="258">
        <v>32</v>
      </c>
      <c r="E232" s="529"/>
      <c r="F232" s="258">
        <f t="shared" ref="F232:F237" si="6">D232*E232</f>
        <v>0</v>
      </c>
    </row>
    <row r="233" spans="1:6" ht="26.4">
      <c r="A233" s="265" t="s">
        <v>1705</v>
      </c>
      <c r="B233" s="269" t="s">
        <v>3768</v>
      </c>
      <c r="C233" s="265" t="s">
        <v>258</v>
      </c>
      <c r="D233" s="258">
        <v>32</v>
      </c>
      <c r="E233" s="529"/>
      <c r="F233" s="258">
        <f t="shared" si="6"/>
        <v>0</v>
      </c>
    </row>
    <row r="234" spans="1:6" ht="26.4">
      <c r="A234" s="265" t="s">
        <v>1706</v>
      </c>
      <c r="B234" s="269" t="s">
        <v>1601</v>
      </c>
      <c r="C234" s="265" t="s">
        <v>258</v>
      </c>
      <c r="D234" s="258">
        <v>20</v>
      </c>
      <c r="E234" s="529"/>
      <c r="F234" s="258">
        <f t="shared" si="6"/>
        <v>0</v>
      </c>
    </row>
    <row r="235" spans="1:6" ht="26.4">
      <c r="A235" s="265" t="s">
        <v>1707</v>
      </c>
      <c r="B235" s="269" t="s">
        <v>1592</v>
      </c>
      <c r="C235" s="265" t="s">
        <v>258</v>
      </c>
      <c r="D235" s="258">
        <v>1</v>
      </c>
      <c r="E235" s="529"/>
      <c r="F235" s="258">
        <f t="shared" si="6"/>
        <v>0</v>
      </c>
    </row>
    <row r="236" spans="1:6" ht="26.4">
      <c r="A236" s="265" t="s">
        <v>1708</v>
      </c>
      <c r="B236" s="269" t="s">
        <v>1593</v>
      </c>
      <c r="C236" s="265" t="s">
        <v>258</v>
      </c>
      <c r="D236" s="258">
        <v>1</v>
      </c>
      <c r="E236" s="529"/>
      <c r="F236" s="258">
        <f t="shared" si="6"/>
        <v>0</v>
      </c>
    </row>
    <row r="237" spans="1:6" ht="26.4">
      <c r="A237" s="265" t="s">
        <v>3769</v>
      </c>
      <c r="B237" s="269" t="s">
        <v>1602</v>
      </c>
      <c r="C237" s="265" t="s">
        <v>258</v>
      </c>
      <c r="D237" s="258">
        <v>1</v>
      </c>
      <c r="E237" s="529"/>
      <c r="F237" s="258">
        <f t="shared" si="6"/>
        <v>0</v>
      </c>
    </row>
    <row r="238" spans="1:6">
      <c r="A238" s="265"/>
      <c r="B238" s="269"/>
      <c r="C238" s="265"/>
      <c r="D238" s="258"/>
      <c r="E238" s="529"/>
      <c r="F238" s="258"/>
    </row>
    <row r="239" spans="1:6" ht="26.4">
      <c r="A239" s="265" t="s">
        <v>3770</v>
      </c>
      <c r="B239" s="269" t="s">
        <v>3771</v>
      </c>
      <c r="C239" s="265" t="s">
        <v>258</v>
      </c>
      <c r="D239" s="258">
        <v>30</v>
      </c>
      <c r="E239" s="529"/>
      <c r="F239" s="258">
        <f>D239*E239</f>
        <v>0</v>
      </c>
    </row>
    <row r="240" spans="1:6">
      <c r="A240" s="265"/>
      <c r="B240" s="269"/>
      <c r="C240" s="265"/>
      <c r="D240" s="258"/>
      <c r="E240" s="529"/>
      <c r="F240" s="258"/>
    </row>
    <row r="241" spans="1:6" ht="26.4">
      <c r="A241" s="265" t="s">
        <v>3772</v>
      </c>
      <c r="B241" s="269" t="s">
        <v>3773</v>
      </c>
      <c r="C241" s="265" t="s">
        <v>258</v>
      </c>
      <c r="D241" s="258">
        <v>58</v>
      </c>
      <c r="E241" s="529"/>
      <c r="F241" s="258">
        <f>D241*E241</f>
        <v>0</v>
      </c>
    </row>
    <row r="242" spans="1:6">
      <c r="A242" s="265"/>
      <c r="B242" s="269"/>
      <c r="C242" s="265"/>
      <c r="D242" s="258"/>
      <c r="E242" s="529"/>
      <c r="F242" s="258"/>
    </row>
    <row r="243" spans="1:6" ht="92.25" customHeight="1">
      <c r="A243" s="265" t="s">
        <v>1709</v>
      </c>
      <c r="B243" s="983" t="s">
        <v>3876</v>
      </c>
      <c r="C243" s="265"/>
      <c r="D243" s="258"/>
      <c r="E243" s="529"/>
      <c r="F243" s="258"/>
    </row>
    <row r="244" spans="1:6">
      <c r="A244" s="265" t="s">
        <v>1710</v>
      </c>
      <c r="B244" s="269" t="s">
        <v>1323</v>
      </c>
      <c r="C244" s="265" t="s">
        <v>1092</v>
      </c>
      <c r="D244" s="258">
        <v>315</v>
      </c>
      <c r="E244" s="529"/>
      <c r="F244" s="258">
        <f>D244*E244</f>
        <v>0</v>
      </c>
    </row>
    <row r="245" spans="1:6">
      <c r="A245" s="265" t="s">
        <v>1711</v>
      </c>
      <c r="B245" s="269" t="s">
        <v>1321</v>
      </c>
      <c r="C245" s="265" t="s">
        <v>1092</v>
      </c>
      <c r="D245" s="258">
        <v>530</v>
      </c>
      <c r="E245" s="529"/>
      <c r="F245" s="258">
        <f>D245*E245</f>
        <v>0</v>
      </c>
    </row>
    <row r="246" spans="1:6">
      <c r="A246" s="265" t="s">
        <v>1712</v>
      </c>
      <c r="B246" s="269" t="s">
        <v>1594</v>
      </c>
      <c r="C246" s="265" t="s">
        <v>1092</v>
      </c>
      <c r="D246" s="258">
        <v>45</v>
      </c>
      <c r="E246" s="529"/>
      <c r="F246" s="258">
        <f>D246*E246</f>
        <v>0</v>
      </c>
    </row>
    <row r="247" spans="1:6">
      <c r="A247" s="265" t="s">
        <v>3774</v>
      </c>
      <c r="B247" s="269" t="s">
        <v>1585</v>
      </c>
      <c r="C247" s="265" t="s">
        <v>1092</v>
      </c>
      <c r="D247" s="258">
        <v>240</v>
      </c>
      <c r="E247" s="529"/>
      <c r="F247" s="258">
        <f>D247*E247</f>
        <v>0</v>
      </c>
    </row>
    <row r="248" spans="1:6">
      <c r="A248" s="265" t="s">
        <v>3775</v>
      </c>
      <c r="B248" s="269" t="s">
        <v>1319</v>
      </c>
      <c r="C248" s="265" t="s">
        <v>1092</v>
      </c>
      <c r="D248" s="258">
        <v>10</v>
      </c>
      <c r="E248" s="529"/>
      <c r="F248" s="258">
        <f>D248*E248</f>
        <v>0</v>
      </c>
    </row>
    <row r="249" spans="1:6">
      <c r="A249" s="265"/>
      <c r="B249" s="269"/>
      <c r="C249" s="265"/>
      <c r="D249" s="258"/>
      <c r="E249" s="529"/>
      <c r="F249" s="258"/>
    </row>
    <row r="250" spans="1:6" ht="26.4">
      <c r="A250" s="265" t="s">
        <v>1713</v>
      </c>
      <c r="B250" s="1016" t="s">
        <v>3776</v>
      </c>
      <c r="C250" s="265"/>
      <c r="D250" s="258"/>
      <c r="E250" s="529"/>
      <c r="F250" s="258"/>
    </row>
    <row r="251" spans="1:6">
      <c r="A251" s="265"/>
      <c r="B251" s="269"/>
      <c r="C251" s="265" t="s">
        <v>258</v>
      </c>
      <c r="D251" s="258">
        <v>9</v>
      </c>
      <c r="E251" s="529"/>
      <c r="F251" s="258">
        <f>D251*E251</f>
        <v>0</v>
      </c>
    </row>
    <row r="252" spans="1:6">
      <c r="A252" s="265"/>
      <c r="B252" s="269"/>
      <c r="C252" s="265"/>
      <c r="D252" s="258"/>
      <c r="E252" s="529"/>
      <c r="F252" s="258"/>
    </row>
    <row r="253" spans="1:6" ht="26.4">
      <c r="A253" s="265" t="s">
        <v>1714</v>
      </c>
      <c r="B253" s="1016" t="s">
        <v>3777</v>
      </c>
      <c r="C253" s="265"/>
      <c r="D253" s="258"/>
      <c r="E253" s="529"/>
      <c r="F253" s="258"/>
    </row>
    <row r="254" spans="1:6">
      <c r="A254" s="265"/>
      <c r="B254" s="269"/>
      <c r="C254" s="265" t="s">
        <v>258</v>
      </c>
      <c r="D254" s="258">
        <v>2</v>
      </c>
      <c r="E254" s="529"/>
      <c r="F254" s="258">
        <f>D254*E254</f>
        <v>0</v>
      </c>
    </row>
    <row r="255" spans="1:6">
      <c r="A255" s="265"/>
      <c r="B255" s="269"/>
      <c r="C255" s="265"/>
      <c r="D255" s="258"/>
      <c r="E255" s="529"/>
      <c r="F255" s="258"/>
    </row>
    <row r="256" spans="1:6" ht="39.6">
      <c r="A256" s="265" t="s">
        <v>1715</v>
      </c>
      <c r="B256" s="983" t="s">
        <v>3778</v>
      </c>
      <c r="C256" s="265"/>
      <c r="D256" s="258"/>
      <c r="E256" s="529"/>
      <c r="F256" s="258"/>
    </row>
    <row r="257" spans="1:6">
      <c r="A257" s="265"/>
      <c r="B257" s="269"/>
      <c r="C257" s="265" t="s">
        <v>258</v>
      </c>
      <c r="D257" s="258">
        <v>1</v>
      </c>
      <c r="E257" s="529"/>
      <c r="F257" s="258">
        <f>D257*E257</f>
        <v>0</v>
      </c>
    </row>
    <row r="258" spans="1:6">
      <c r="A258" s="265"/>
      <c r="B258" s="269"/>
      <c r="C258" s="265"/>
      <c r="D258" s="258"/>
      <c r="E258" s="529"/>
      <c r="F258" s="258"/>
    </row>
    <row r="259" spans="1:6" ht="39.6">
      <c r="A259" s="265" t="s">
        <v>1716</v>
      </c>
      <c r="B259" s="983" t="s">
        <v>3779</v>
      </c>
      <c r="C259" s="265"/>
      <c r="D259" s="258"/>
      <c r="E259" s="529"/>
      <c r="F259" s="258"/>
    </row>
    <row r="260" spans="1:6">
      <c r="A260" s="265"/>
      <c r="B260" s="269"/>
      <c r="C260" s="265" t="s">
        <v>258</v>
      </c>
      <c r="D260" s="258">
        <v>1</v>
      </c>
      <c r="E260" s="529"/>
      <c r="F260" s="258">
        <f>D260*E260</f>
        <v>0</v>
      </c>
    </row>
    <row r="261" spans="1:6">
      <c r="A261" s="265"/>
      <c r="B261" s="269"/>
      <c r="C261" s="265"/>
      <c r="D261" s="258"/>
      <c r="E261" s="529"/>
      <c r="F261" s="258"/>
    </row>
    <row r="262" spans="1:6">
      <c r="A262" s="265" t="s">
        <v>1717</v>
      </c>
      <c r="B262" s="983" t="s">
        <v>3780</v>
      </c>
      <c r="C262" s="265"/>
      <c r="D262" s="258"/>
      <c r="E262" s="529"/>
      <c r="F262" s="258"/>
    </row>
    <row r="263" spans="1:6">
      <c r="A263" s="265"/>
      <c r="B263" s="983" t="s">
        <v>1585</v>
      </c>
      <c r="C263" s="265" t="s">
        <v>258</v>
      </c>
      <c r="D263" s="258">
        <v>7</v>
      </c>
      <c r="E263" s="529"/>
      <c r="F263" s="258">
        <f>D263*E263</f>
        <v>0</v>
      </c>
    </row>
    <row r="264" spans="1:6">
      <c r="A264" s="265"/>
      <c r="B264" s="983"/>
      <c r="C264" s="265"/>
      <c r="D264" s="258"/>
      <c r="E264" s="529"/>
      <c r="F264" s="258"/>
    </row>
    <row r="265" spans="1:6" ht="33.75" customHeight="1">
      <c r="A265" s="265" t="s">
        <v>1718</v>
      </c>
      <c r="B265" s="1011" t="s">
        <v>3781</v>
      </c>
      <c r="C265" s="265"/>
      <c r="D265" s="258"/>
      <c r="E265" s="529"/>
      <c r="F265" s="258"/>
    </row>
    <row r="266" spans="1:6">
      <c r="A266" s="265"/>
      <c r="B266" s="983"/>
      <c r="C266" s="265" t="s">
        <v>258</v>
      </c>
      <c r="D266" s="258">
        <v>30</v>
      </c>
      <c r="E266" s="529"/>
      <c r="F266" s="258">
        <f>D266*E266</f>
        <v>0</v>
      </c>
    </row>
    <row r="267" spans="1:6">
      <c r="A267" s="265"/>
      <c r="B267" s="983"/>
      <c r="C267" s="265"/>
      <c r="D267" s="258"/>
      <c r="E267" s="529"/>
      <c r="F267" s="258"/>
    </row>
    <row r="268" spans="1:6" ht="26.4">
      <c r="A268" s="265" t="s">
        <v>1719</v>
      </c>
      <c r="B268" s="1011" t="s">
        <v>3782</v>
      </c>
      <c r="C268" s="265"/>
      <c r="D268" s="258"/>
      <c r="E268" s="529"/>
      <c r="F268" s="258"/>
    </row>
    <row r="269" spans="1:6">
      <c r="A269" s="265"/>
      <c r="B269" s="983"/>
      <c r="C269" s="265" t="s">
        <v>258</v>
      </c>
      <c r="D269" s="258">
        <v>1</v>
      </c>
      <c r="E269" s="529"/>
      <c r="F269" s="258">
        <f>D269*E269</f>
        <v>0</v>
      </c>
    </row>
    <row r="270" spans="1:6">
      <c r="A270" s="265"/>
      <c r="B270" s="983"/>
      <c r="C270" s="265"/>
      <c r="D270" s="258"/>
      <c r="E270" s="529"/>
      <c r="F270" s="258"/>
    </row>
    <row r="271" spans="1:6" ht="26.4">
      <c r="A271" s="265" t="s">
        <v>1720</v>
      </c>
      <c r="B271" s="983" t="s">
        <v>3783</v>
      </c>
      <c r="C271" s="265"/>
      <c r="D271" s="258"/>
      <c r="E271" s="529"/>
      <c r="F271" s="258"/>
    </row>
    <row r="272" spans="1:6" ht="26.4">
      <c r="A272" s="265" t="s">
        <v>3784</v>
      </c>
      <c r="B272" s="1013" t="s">
        <v>3752</v>
      </c>
      <c r="C272" s="1014" t="s">
        <v>934</v>
      </c>
      <c r="D272" s="263">
        <v>60</v>
      </c>
      <c r="E272" s="530"/>
      <c r="F272" s="263">
        <f>D272*E272</f>
        <v>0</v>
      </c>
    </row>
    <row r="273" spans="1:6" ht="26.4">
      <c r="A273" s="265" t="s">
        <v>3785</v>
      </c>
      <c r="B273" s="1013" t="s">
        <v>3754</v>
      </c>
      <c r="C273" s="1014" t="s">
        <v>934</v>
      </c>
      <c r="D273" s="263">
        <v>60</v>
      </c>
      <c r="E273" s="530"/>
      <c r="F273" s="263">
        <f>D273*E273</f>
        <v>0</v>
      </c>
    </row>
    <row r="274" spans="1:6" ht="26.4">
      <c r="A274" s="265" t="s">
        <v>3786</v>
      </c>
      <c r="B274" s="1013" t="s">
        <v>3756</v>
      </c>
      <c r="C274" s="1014" t="s">
        <v>934</v>
      </c>
      <c r="D274" s="263">
        <v>100</v>
      </c>
      <c r="E274" s="530"/>
      <c r="F274" s="263">
        <f>D274*E274</f>
        <v>0</v>
      </c>
    </row>
    <row r="275" spans="1:6" ht="26.4">
      <c r="A275" s="265" t="s">
        <v>3787</v>
      </c>
      <c r="B275" s="1013" t="s">
        <v>3758</v>
      </c>
      <c r="C275" s="1014" t="s">
        <v>934</v>
      </c>
      <c r="D275" s="263">
        <v>20</v>
      </c>
      <c r="E275" s="530"/>
      <c r="F275" s="263">
        <f>D275*E275</f>
        <v>0</v>
      </c>
    </row>
    <row r="276" spans="1:6">
      <c r="A276" s="265"/>
      <c r="B276" s="1013"/>
      <c r="C276" s="265"/>
      <c r="D276" s="258"/>
      <c r="E276" s="529"/>
      <c r="F276" s="258"/>
    </row>
    <row r="277" spans="1:6" ht="93" customHeight="1">
      <c r="A277" s="265" t="s">
        <v>1721</v>
      </c>
      <c r="B277" s="983" t="s">
        <v>3788</v>
      </c>
      <c r="C277" s="265"/>
      <c r="D277" s="258"/>
      <c r="E277" s="529"/>
      <c r="F277" s="258"/>
    </row>
    <row r="278" spans="1:6" ht="26.4">
      <c r="A278" s="265" t="s">
        <v>3789</v>
      </c>
      <c r="B278" s="1015" t="s">
        <v>3790</v>
      </c>
      <c r="C278" s="265" t="s">
        <v>258</v>
      </c>
      <c r="D278" s="258">
        <v>5</v>
      </c>
      <c r="E278" s="529"/>
      <c r="F278" s="258">
        <f>D278*E278</f>
        <v>0</v>
      </c>
    </row>
    <row r="279" spans="1:6" ht="26.4">
      <c r="A279" s="265" t="s">
        <v>3791</v>
      </c>
      <c r="B279" s="1015" t="s">
        <v>3792</v>
      </c>
      <c r="C279" s="265" t="s">
        <v>258</v>
      </c>
      <c r="D279" s="258">
        <v>2</v>
      </c>
      <c r="E279" s="529"/>
      <c r="F279" s="258">
        <f>D279*E279</f>
        <v>0</v>
      </c>
    </row>
    <row r="280" spans="1:6">
      <c r="A280" s="265"/>
      <c r="B280" s="1015"/>
      <c r="C280" s="265"/>
      <c r="D280" s="258"/>
      <c r="E280" s="529"/>
      <c r="F280" s="258"/>
    </row>
    <row r="281" spans="1:6" ht="116.25" customHeight="1">
      <c r="A281" s="265" t="s">
        <v>1722</v>
      </c>
      <c r="B281" s="983" t="s">
        <v>3793</v>
      </c>
      <c r="C281" s="121"/>
      <c r="D281" s="44"/>
      <c r="E281" s="316"/>
      <c r="F281" s="331"/>
    </row>
    <row r="282" spans="1:6" ht="26.4">
      <c r="A282" s="265" t="s">
        <v>3794</v>
      </c>
      <c r="B282" s="1013" t="s">
        <v>1323</v>
      </c>
      <c r="C282" s="1014" t="s">
        <v>258</v>
      </c>
      <c r="D282" s="1017">
        <v>126</v>
      </c>
      <c r="E282" s="1018"/>
      <c r="F282" s="258">
        <f>D282*E282</f>
        <v>0</v>
      </c>
    </row>
    <row r="283" spans="1:6" ht="26.4">
      <c r="A283" s="265" t="s">
        <v>3795</v>
      </c>
      <c r="B283" s="1013" t="s">
        <v>1321</v>
      </c>
      <c r="C283" s="1014" t="s">
        <v>258</v>
      </c>
      <c r="D283" s="1017">
        <v>108</v>
      </c>
      <c r="E283" s="1018"/>
      <c r="F283" s="258">
        <f>D283*E283</f>
        <v>0</v>
      </c>
    </row>
    <row r="284" spans="1:6" ht="26.4">
      <c r="A284" s="265" t="s">
        <v>3796</v>
      </c>
      <c r="B284" s="1013" t="s">
        <v>1594</v>
      </c>
      <c r="C284" s="1014" t="s">
        <v>258</v>
      </c>
      <c r="D284" s="1017">
        <v>6</v>
      </c>
      <c r="E284" s="1018"/>
      <c r="F284" s="258">
        <f>D284*E284</f>
        <v>0</v>
      </c>
    </row>
    <row r="285" spans="1:6" ht="26.4">
      <c r="A285" s="265" t="s">
        <v>3797</v>
      </c>
      <c r="B285" s="1013" t="s">
        <v>1585</v>
      </c>
      <c r="C285" s="1014" t="s">
        <v>258</v>
      </c>
      <c r="D285" s="1017">
        <v>86</v>
      </c>
      <c r="E285" s="1018"/>
      <c r="F285" s="258">
        <f>D285*E285</f>
        <v>0</v>
      </c>
    </row>
    <row r="286" spans="1:6">
      <c r="A286" s="265"/>
      <c r="B286" s="1013"/>
      <c r="C286" s="1014"/>
      <c r="D286" s="1014"/>
      <c r="E286" s="1018"/>
      <c r="F286" s="1018"/>
    </row>
    <row r="287" spans="1:6" ht="153.75" customHeight="1">
      <c r="A287" s="265" t="s">
        <v>1723</v>
      </c>
      <c r="B287" s="606" t="s">
        <v>3798</v>
      </c>
      <c r="C287" s="265"/>
      <c r="D287" s="258"/>
      <c r="E287" s="529"/>
      <c r="F287" s="258"/>
    </row>
    <row r="288" spans="1:6">
      <c r="A288" s="265"/>
      <c r="B288" s="298"/>
      <c r="C288" s="265" t="s">
        <v>258</v>
      </c>
      <c r="D288" s="258">
        <v>2</v>
      </c>
      <c r="E288" s="529"/>
      <c r="F288" s="258">
        <f>D288*E288</f>
        <v>0</v>
      </c>
    </row>
    <row r="289" spans="1:6">
      <c r="A289" s="265"/>
      <c r="B289" s="298"/>
      <c r="C289" s="265"/>
      <c r="D289" s="258"/>
      <c r="E289" s="529"/>
      <c r="F289" s="258"/>
    </row>
    <row r="290" spans="1:6" ht="102.75" customHeight="1">
      <c r="A290" s="265" t="s">
        <v>1724</v>
      </c>
      <c r="B290" s="983" t="s">
        <v>3799</v>
      </c>
      <c r="C290" s="265"/>
      <c r="D290" s="258"/>
      <c r="E290" s="529"/>
      <c r="F290" s="258"/>
    </row>
    <row r="291" spans="1:6">
      <c r="A291" s="265"/>
      <c r="B291" s="1015" t="s">
        <v>3800</v>
      </c>
      <c r="C291" s="265" t="s">
        <v>1092</v>
      </c>
      <c r="D291" s="258">
        <v>30</v>
      </c>
      <c r="E291" s="529"/>
      <c r="F291" s="258">
        <f>D291*E291</f>
        <v>0</v>
      </c>
    </row>
    <row r="292" spans="1:6">
      <c r="A292" s="265"/>
      <c r="B292" s="298"/>
      <c r="C292" s="265"/>
      <c r="D292" s="258"/>
      <c r="E292" s="529"/>
      <c r="F292" s="258"/>
    </row>
    <row r="293" spans="1:6">
      <c r="A293" s="265" t="s">
        <v>1725</v>
      </c>
      <c r="B293" s="983" t="s">
        <v>3801</v>
      </c>
      <c r="C293" s="265"/>
      <c r="D293" s="258"/>
      <c r="E293" s="529"/>
      <c r="F293" s="258"/>
    </row>
    <row r="294" spans="1:6">
      <c r="A294" s="265"/>
      <c r="B294" s="1013" t="s">
        <v>3802</v>
      </c>
      <c r="C294" s="265" t="s">
        <v>258</v>
      </c>
      <c r="D294" s="258">
        <v>4</v>
      </c>
      <c r="E294" s="529"/>
      <c r="F294" s="258">
        <f>D294*E294</f>
        <v>0</v>
      </c>
    </row>
    <row r="295" spans="1:6">
      <c r="A295" s="265"/>
      <c r="B295" s="298"/>
      <c r="C295" s="265"/>
      <c r="D295" s="258"/>
      <c r="E295" s="529"/>
      <c r="F295" s="258"/>
    </row>
    <row r="296" spans="1:6" ht="52.8">
      <c r="A296" s="265" t="s">
        <v>3803</v>
      </c>
      <c r="B296" s="983" t="s">
        <v>3804</v>
      </c>
      <c r="C296" s="265"/>
      <c r="D296" s="258"/>
      <c r="E296" s="529"/>
      <c r="F296" s="258"/>
    </row>
    <row r="297" spans="1:6">
      <c r="A297" s="265"/>
      <c r="B297" s="1013"/>
      <c r="C297" s="265" t="s">
        <v>1092</v>
      </c>
      <c r="D297" s="258">
        <v>30</v>
      </c>
      <c r="E297" s="529"/>
      <c r="F297" s="258">
        <f t="shared" ref="F297" si="7">D297*E297</f>
        <v>0</v>
      </c>
    </row>
    <row r="298" spans="1:6">
      <c r="A298" s="265"/>
      <c r="B298" s="1013"/>
      <c r="C298" s="265"/>
      <c r="D298" s="258"/>
      <c r="E298" s="529"/>
      <c r="F298" s="258"/>
    </row>
    <row r="299" spans="1:6" ht="26.4">
      <c r="A299" s="265" t="s">
        <v>3805</v>
      </c>
      <c r="B299" s="983" t="s">
        <v>3806</v>
      </c>
      <c r="C299" s="265"/>
      <c r="D299" s="258"/>
      <c r="E299" s="529"/>
      <c r="F299" s="258"/>
    </row>
    <row r="300" spans="1:6">
      <c r="A300" s="265"/>
      <c r="B300" s="1013" t="s">
        <v>3802</v>
      </c>
      <c r="C300" s="265" t="s">
        <v>258</v>
      </c>
      <c r="D300" s="258">
        <v>1</v>
      </c>
      <c r="E300" s="529"/>
      <c r="F300" s="258">
        <f>D300*E300</f>
        <v>0</v>
      </c>
    </row>
    <row r="301" spans="1:6">
      <c r="A301" s="265"/>
      <c r="B301" s="1013"/>
      <c r="C301" s="265"/>
      <c r="D301" s="258"/>
      <c r="E301" s="529"/>
      <c r="F301" s="258"/>
    </row>
    <row r="302" spans="1:6" ht="26.4">
      <c r="A302" s="265" t="s">
        <v>3807</v>
      </c>
      <c r="B302" s="983" t="s">
        <v>3808</v>
      </c>
      <c r="C302" s="265"/>
      <c r="D302" s="258"/>
      <c r="E302" s="529"/>
      <c r="F302" s="258"/>
    </row>
    <row r="303" spans="1:6">
      <c r="A303" s="265"/>
      <c r="B303" s="1013" t="s">
        <v>3802</v>
      </c>
      <c r="C303" s="265" t="s">
        <v>258</v>
      </c>
      <c r="D303" s="258">
        <v>1</v>
      </c>
      <c r="E303" s="529"/>
      <c r="F303" s="258">
        <f>D303*E303</f>
        <v>0</v>
      </c>
    </row>
    <row r="304" spans="1:6">
      <c r="A304" s="265"/>
      <c r="B304" s="1013"/>
      <c r="C304" s="1019"/>
      <c r="D304" s="1014"/>
      <c r="E304" s="1018"/>
      <c r="F304" s="1018"/>
    </row>
    <row r="305" spans="1:6" ht="26.4">
      <c r="A305" s="265" t="s">
        <v>3809</v>
      </c>
      <c r="B305" s="298" t="s">
        <v>1603</v>
      </c>
      <c r="C305" s="265"/>
      <c r="D305" s="258"/>
      <c r="E305" s="529"/>
      <c r="F305" s="258"/>
    </row>
    <row r="306" spans="1:6">
      <c r="A306" s="265"/>
      <c r="B306" s="298" t="s">
        <v>1746</v>
      </c>
      <c r="C306" s="265" t="s">
        <v>258</v>
      </c>
      <c r="D306" s="258">
        <v>93</v>
      </c>
      <c r="E306" s="529"/>
      <c r="F306" s="258">
        <f>D306*E306</f>
        <v>0</v>
      </c>
    </row>
    <row r="307" spans="1:6">
      <c r="A307" s="265"/>
      <c r="B307" s="298"/>
      <c r="C307" s="265"/>
      <c r="D307" s="258"/>
      <c r="E307" s="529"/>
      <c r="F307" s="258"/>
    </row>
    <row r="308" spans="1:6" ht="64.5" customHeight="1">
      <c r="A308" s="265" t="s">
        <v>3810</v>
      </c>
      <c r="B308" s="298" t="s">
        <v>1604</v>
      </c>
      <c r="C308" s="265"/>
      <c r="D308" s="258"/>
      <c r="E308" s="529"/>
      <c r="F308" s="258"/>
    </row>
    <row r="309" spans="1:6">
      <c r="A309" s="265"/>
      <c r="B309" s="298" t="s">
        <v>1573</v>
      </c>
      <c r="C309" s="265" t="s">
        <v>1092</v>
      </c>
      <c r="D309" s="258">
        <v>1175</v>
      </c>
      <c r="E309" s="529"/>
      <c r="F309" s="258">
        <f>D309*E309</f>
        <v>0</v>
      </c>
    </row>
    <row r="310" spans="1:6" ht="13.8" thickBot="1">
      <c r="A310" s="265"/>
      <c r="B310" s="298"/>
      <c r="C310" s="265"/>
      <c r="D310" s="258"/>
      <c r="E310" s="529"/>
      <c r="F310" s="258"/>
    </row>
    <row r="311" spans="1:6" ht="13.8" thickBot="1">
      <c r="A311" s="1001"/>
      <c r="B311" s="992" t="s">
        <v>1726</v>
      </c>
      <c r="C311" s="1002"/>
      <c r="D311" s="1003"/>
      <c r="E311" s="999"/>
      <c r="F311" s="264">
        <f>SUM(F202:F309)</f>
        <v>0</v>
      </c>
    </row>
    <row r="312" spans="1:6">
      <c r="A312" s="277"/>
      <c r="B312" s="267"/>
      <c r="C312" s="272"/>
      <c r="D312" s="270"/>
      <c r="E312" s="533"/>
      <c r="F312" s="270"/>
    </row>
    <row r="313" spans="1:6">
      <c r="A313" s="1000" t="s">
        <v>1727</v>
      </c>
      <c r="B313" s="996" t="s">
        <v>1605</v>
      </c>
      <c r="C313" s="272"/>
      <c r="D313" s="270"/>
      <c r="E313" s="531"/>
      <c r="F313" s="275"/>
    </row>
    <row r="314" spans="1:6">
      <c r="A314" s="276"/>
      <c r="B314" s="274"/>
      <c r="C314" s="277"/>
      <c r="D314" s="275"/>
      <c r="E314" s="534"/>
      <c r="F314" s="275"/>
    </row>
    <row r="315" spans="1:6" ht="126.75" customHeight="1">
      <c r="A315" s="265" t="s">
        <v>1659</v>
      </c>
      <c r="B315" s="983" t="s">
        <v>3811</v>
      </c>
      <c r="C315" s="265"/>
      <c r="D315" s="258"/>
      <c r="E315" s="529"/>
      <c r="F315" s="258"/>
    </row>
    <row r="316" spans="1:6">
      <c r="A316" s="268" t="s">
        <v>3711</v>
      </c>
      <c r="B316" s="1013" t="s">
        <v>3812</v>
      </c>
      <c r="C316" s="268" t="s">
        <v>1092</v>
      </c>
      <c r="D316" s="263">
        <v>60</v>
      </c>
      <c r="E316" s="530"/>
      <c r="F316" s="263">
        <f>D316*E316</f>
        <v>0</v>
      </c>
    </row>
    <row r="317" spans="1:6">
      <c r="A317" s="268" t="s">
        <v>3712</v>
      </c>
      <c r="B317" s="1013" t="s">
        <v>3813</v>
      </c>
      <c r="C317" s="268" t="s">
        <v>1092</v>
      </c>
      <c r="D317" s="263">
        <v>30</v>
      </c>
      <c r="E317" s="530"/>
      <c r="F317" s="263">
        <f>D317*E317</f>
        <v>0</v>
      </c>
    </row>
    <row r="318" spans="1:6">
      <c r="A318" s="268" t="s">
        <v>3713</v>
      </c>
      <c r="B318" s="1013" t="s">
        <v>3814</v>
      </c>
      <c r="C318" s="268" t="s">
        <v>1092</v>
      </c>
      <c r="D318" s="263">
        <v>60</v>
      </c>
      <c r="E318" s="530"/>
      <c r="F318" s="263">
        <f>D318*E318</f>
        <v>0</v>
      </c>
    </row>
    <row r="319" spans="1:6">
      <c r="A319" s="266"/>
      <c r="B319" s="267"/>
      <c r="C319" s="265"/>
      <c r="D319" s="258"/>
      <c r="E319" s="529"/>
      <c r="F319" s="258"/>
    </row>
    <row r="320" spans="1:6" ht="125.25" customHeight="1">
      <c r="A320" s="265" t="s">
        <v>1660</v>
      </c>
      <c r="B320" s="983" t="s">
        <v>3877</v>
      </c>
      <c r="C320" s="265"/>
      <c r="D320" s="258"/>
      <c r="E320" s="529"/>
      <c r="F320" s="258"/>
    </row>
    <row r="321" spans="1:6">
      <c r="A321" s="268" t="s">
        <v>1661</v>
      </c>
      <c r="B321" s="1013" t="s">
        <v>3815</v>
      </c>
      <c r="C321" s="268" t="s">
        <v>1092</v>
      </c>
      <c r="D321" s="258">
        <v>60</v>
      </c>
      <c r="E321" s="529"/>
      <c r="F321" s="263">
        <f>D321*E321</f>
        <v>0</v>
      </c>
    </row>
    <row r="322" spans="1:6">
      <c r="A322" s="268" t="s">
        <v>1662</v>
      </c>
      <c r="B322" s="1013" t="s">
        <v>3816</v>
      </c>
      <c r="C322" s="268" t="s">
        <v>1092</v>
      </c>
      <c r="D322" s="258">
        <v>30</v>
      </c>
      <c r="E322" s="529"/>
      <c r="F322" s="263">
        <f>D322*E322</f>
        <v>0</v>
      </c>
    </row>
    <row r="323" spans="1:6">
      <c r="A323" s="268" t="s">
        <v>1663</v>
      </c>
      <c r="B323" s="1013" t="s">
        <v>3817</v>
      </c>
      <c r="C323" s="268" t="s">
        <v>1092</v>
      </c>
      <c r="D323" s="258">
        <v>60</v>
      </c>
      <c r="E323" s="529"/>
      <c r="F323" s="263">
        <f>D323*E323</f>
        <v>0</v>
      </c>
    </row>
    <row r="324" spans="1:6">
      <c r="A324" s="266"/>
      <c r="B324" s="267"/>
      <c r="C324" s="265"/>
      <c r="D324" s="258"/>
      <c r="E324" s="529"/>
      <c r="F324" s="258"/>
    </row>
    <row r="325" spans="1:6" ht="26.4">
      <c r="A325" s="265" t="s">
        <v>1667</v>
      </c>
      <c r="B325" s="274" t="s">
        <v>3818</v>
      </c>
      <c r="C325" s="265"/>
      <c r="D325" s="258"/>
      <c r="E325" s="529"/>
      <c r="F325" s="258"/>
    </row>
    <row r="326" spans="1:6">
      <c r="A326" s="266"/>
      <c r="B326" s="1013" t="s">
        <v>3819</v>
      </c>
      <c r="C326" s="1014" t="s">
        <v>258</v>
      </c>
      <c r="D326" s="263">
        <v>2</v>
      </c>
      <c r="E326" s="530"/>
      <c r="F326" s="263">
        <f>D326*E326</f>
        <v>0</v>
      </c>
    </row>
    <row r="327" spans="1:6">
      <c r="A327" s="266"/>
      <c r="B327" s="1013"/>
      <c r="C327" s="1014"/>
      <c r="D327" s="263"/>
      <c r="E327" s="530"/>
      <c r="F327" s="263"/>
    </row>
    <row r="328" spans="1:6" ht="26.4">
      <c r="A328" s="265" t="s">
        <v>1668</v>
      </c>
      <c r="B328" s="274" t="s">
        <v>3820</v>
      </c>
      <c r="C328" s="265"/>
      <c r="D328" s="258"/>
      <c r="E328" s="529"/>
      <c r="F328" s="258"/>
    </row>
    <row r="329" spans="1:6">
      <c r="A329" s="265"/>
      <c r="B329" s="1013" t="s">
        <v>3819</v>
      </c>
      <c r="C329" s="1014" t="s">
        <v>258</v>
      </c>
      <c r="D329" s="263">
        <v>1</v>
      </c>
      <c r="E329" s="530"/>
      <c r="F329" s="263">
        <f>D329*E329</f>
        <v>0</v>
      </c>
    </row>
    <row r="330" spans="1:6">
      <c r="A330" s="266"/>
      <c r="B330" s="1013"/>
      <c r="C330" s="1014"/>
      <c r="D330" s="263"/>
      <c r="E330" s="530"/>
      <c r="F330" s="263"/>
    </row>
    <row r="331" spans="1:6" ht="78" customHeight="1">
      <c r="A331" s="265" t="s">
        <v>1671</v>
      </c>
      <c r="B331" s="1020" t="s">
        <v>3821</v>
      </c>
      <c r="C331" s="1014"/>
      <c r="D331" s="263"/>
      <c r="E331" s="530"/>
      <c r="F331" s="263"/>
    </row>
    <row r="332" spans="1:6">
      <c r="A332" s="266"/>
      <c r="B332" s="267"/>
      <c r="C332" s="1014" t="s">
        <v>258</v>
      </c>
      <c r="D332" s="263">
        <v>9</v>
      </c>
      <c r="E332" s="530"/>
      <c r="F332" s="263">
        <f>D332*E332</f>
        <v>0</v>
      </c>
    </row>
    <row r="333" spans="1:6" ht="26.4">
      <c r="A333" s="265" t="s">
        <v>1672</v>
      </c>
      <c r="B333" s="1011" t="s">
        <v>3822</v>
      </c>
      <c r="C333" s="1014"/>
      <c r="D333" s="263"/>
      <c r="E333" s="530"/>
      <c r="F333" s="263"/>
    </row>
    <row r="334" spans="1:6">
      <c r="A334" s="266"/>
      <c r="B334" s="1013" t="s">
        <v>3823</v>
      </c>
      <c r="C334" s="1014" t="s">
        <v>258</v>
      </c>
      <c r="D334" s="263">
        <v>24</v>
      </c>
      <c r="E334" s="530"/>
      <c r="F334" s="263">
        <f>D334*E334</f>
        <v>0</v>
      </c>
    </row>
    <row r="335" spans="1:6">
      <c r="A335" s="266"/>
      <c r="B335" s="267"/>
      <c r="C335" s="1014"/>
      <c r="D335" s="263"/>
      <c r="E335" s="530"/>
      <c r="F335" s="263"/>
    </row>
    <row r="336" spans="1:6" ht="26.4">
      <c r="A336" s="265" t="s">
        <v>1673</v>
      </c>
      <c r="B336" s="274" t="s">
        <v>3732</v>
      </c>
      <c r="C336" s="1014"/>
      <c r="D336" s="263"/>
      <c r="E336" s="530"/>
      <c r="F336" s="263"/>
    </row>
    <row r="337" spans="1:6">
      <c r="A337" s="266"/>
      <c r="B337" s="267"/>
      <c r="C337" s="1014" t="s">
        <v>258</v>
      </c>
      <c r="D337" s="263">
        <v>5</v>
      </c>
      <c r="E337" s="530"/>
      <c r="F337" s="263">
        <f>D337*E337</f>
        <v>0</v>
      </c>
    </row>
    <row r="338" spans="1:6">
      <c r="A338" s="266"/>
      <c r="B338" s="267"/>
      <c r="C338" s="1014"/>
      <c r="D338" s="997"/>
      <c r="E338" s="530"/>
      <c r="F338" s="263"/>
    </row>
    <row r="339" spans="1:6" ht="26.4">
      <c r="A339" s="265" t="s">
        <v>1674</v>
      </c>
      <c r="B339" s="983" t="s">
        <v>3824</v>
      </c>
      <c r="C339" s="1014"/>
      <c r="D339" s="997"/>
      <c r="E339" s="530"/>
      <c r="F339" s="263"/>
    </row>
    <row r="340" spans="1:6">
      <c r="A340" s="266"/>
      <c r="B340" s="267"/>
      <c r="C340" s="268" t="s">
        <v>1092</v>
      </c>
      <c r="D340" s="258">
        <v>150</v>
      </c>
      <c r="E340" s="529"/>
      <c r="F340" s="263">
        <f>D340*E340</f>
        <v>0</v>
      </c>
    </row>
    <row r="341" spans="1:6">
      <c r="A341" s="266"/>
      <c r="B341" s="267"/>
      <c r="C341" s="1014"/>
      <c r="D341" s="997"/>
      <c r="E341" s="530"/>
      <c r="F341" s="263"/>
    </row>
    <row r="342" spans="1:6">
      <c r="A342" s="265" t="s">
        <v>1675</v>
      </c>
      <c r="B342" s="987" t="s">
        <v>3825</v>
      </c>
      <c r="C342" s="1014"/>
      <c r="D342" s="997"/>
      <c r="E342" s="530"/>
      <c r="F342" s="263"/>
    </row>
    <row r="343" spans="1:6">
      <c r="A343" s="265"/>
      <c r="B343" s="987"/>
      <c r="C343" s="268" t="s">
        <v>1092</v>
      </c>
      <c r="D343" s="258">
        <v>150</v>
      </c>
      <c r="E343" s="529"/>
      <c r="F343" s="263">
        <f>D343*E343</f>
        <v>0</v>
      </c>
    </row>
    <row r="344" spans="1:6">
      <c r="A344" s="265"/>
      <c r="B344" s="987"/>
      <c r="C344" s="1014"/>
      <c r="D344" s="997"/>
      <c r="E344" s="530"/>
      <c r="F344" s="263"/>
    </row>
    <row r="345" spans="1:6" ht="26.4">
      <c r="A345" s="265" t="s">
        <v>1676</v>
      </c>
      <c r="B345" s="983" t="s">
        <v>3826</v>
      </c>
      <c r="C345" s="1014"/>
      <c r="D345" s="997"/>
      <c r="E345" s="530"/>
      <c r="F345" s="263"/>
    </row>
    <row r="346" spans="1:6">
      <c r="A346" s="266"/>
      <c r="B346" s="267"/>
      <c r="C346" s="1014" t="s">
        <v>3642</v>
      </c>
      <c r="D346" s="263">
        <v>1</v>
      </c>
      <c r="E346" s="530"/>
      <c r="F346" s="263">
        <f>D346*E346</f>
        <v>0</v>
      </c>
    </row>
    <row r="347" spans="1:6" ht="113.25" customHeight="1">
      <c r="A347" s="265" t="s">
        <v>1677</v>
      </c>
      <c r="B347" s="983" t="s">
        <v>1606</v>
      </c>
      <c r="C347" s="1014"/>
      <c r="D347" s="263"/>
      <c r="E347" s="530"/>
      <c r="F347" s="263"/>
    </row>
    <row r="348" spans="1:6" ht="26.4">
      <c r="A348" s="268" t="s">
        <v>3738</v>
      </c>
      <c r="B348" s="1013" t="s">
        <v>3827</v>
      </c>
      <c r="C348" s="1014" t="s">
        <v>258</v>
      </c>
      <c r="D348" s="263">
        <v>8</v>
      </c>
      <c r="E348" s="530"/>
      <c r="F348" s="263">
        <f>D348*E348</f>
        <v>0</v>
      </c>
    </row>
    <row r="349" spans="1:6" ht="26.4">
      <c r="A349" s="268" t="s">
        <v>3740</v>
      </c>
      <c r="B349" s="1013" t="s">
        <v>3828</v>
      </c>
      <c r="C349" s="1014" t="s">
        <v>258</v>
      </c>
      <c r="D349" s="263">
        <v>4</v>
      </c>
      <c r="E349" s="530"/>
      <c r="F349" s="263">
        <f>D349*E349</f>
        <v>0</v>
      </c>
    </row>
    <row r="350" spans="1:6" ht="26.4">
      <c r="A350" s="268" t="s">
        <v>3742</v>
      </c>
      <c r="B350" s="1013" t="s">
        <v>3829</v>
      </c>
      <c r="C350" s="1014" t="s">
        <v>258</v>
      </c>
      <c r="D350" s="263">
        <v>4</v>
      </c>
      <c r="E350" s="530"/>
      <c r="F350" s="263">
        <f>D350*E350</f>
        <v>0</v>
      </c>
    </row>
    <row r="351" spans="1:6">
      <c r="A351" s="277"/>
      <c r="B351" s="267"/>
      <c r="C351" s="272"/>
      <c r="D351" s="270"/>
      <c r="E351" s="533"/>
      <c r="F351" s="270"/>
    </row>
    <row r="352" spans="1:6" ht="28.5" customHeight="1">
      <c r="A352" s="265" t="s">
        <v>1678</v>
      </c>
      <c r="B352" s="298" t="s">
        <v>1607</v>
      </c>
      <c r="C352" s="272"/>
      <c r="D352" s="270"/>
      <c r="E352" s="533"/>
      <c r="F352" s="270"/>
    </row>
    <row r="353" spans="1:6">
      <c r="A353" s="265"/>
      <c r="B353" s="298" t="s">
        <v>338</v>
      </c>
      <c r="C353" s="265" t="s">
        <v>258</v>
      </c>
      <c r="D353" s="258">
        <v>1</v>
      </c>
      <c r="E353" s="529"/>
      <c r="F353" s="258">
        <f>D353*E353</f>
        <v>0</v>
      </c>
    </row>
    <row r="354" spans="1:6" ht="13.8" thickBot="1">
      <c r="A354" s="277"/>
      <c r="B354" s="267"/>
      <c r="C354" s="272"/>
      <c r="D354" s="270"/>
      <c r="E354" s="533"/>
      <c r="F354" s="270"/>
    </row>
    <row r="355" spans="1:6" ht="27" thickBot="1">
      <c r="A355" s="1001"/>
      <c r="B355" s="992" t="s">
        <v>1728</v>
      </c>
      <c r="C355" s="1002"/>
      <c r="D355" s="1003"/>
      <c r="E355" s="999"/>
      <c r="F355" s="264">
        <f>SUM(F316:F354)</f>
        <v>0</v>
      </c>
    </row>
    <row r="356" spans="1:6">
      <c r="A356" s="277"/>
      <c r="B356" s="267"/>
      <c r="C356" s="272"/>
      <c r="D356" s="270"/>
      <c r="E356" s="533"/>
      <c r="F356" s="270"/>
    </row>
    <row r="357" spans="1:6">
      <c r="A357" s="1000" t="s">
        <v>1729</v>
      </c>
      <c r="B357" s="996" t="s">
        <v>1608</v>
      </c>
      <c r="C357" s="272"/>
      <c r="D357" s="270"/>
      <c r="E357" s="531"/>
      <c r="F357" s="275"/>
    </row>
    <row r="358" spans="1:6">
      <c r="A358" s="277"/>
      <c r="B358" s="267"/>
      <c r="C358" s="272"/>
      <c r="D358" s="270"/>
      <c r="E358" s="533"/>
      <c r="F358" s="270"/>
    </row>
    <row r="359" spans="1:6" ht="52.8">
      <c r="A359" s="265" t="s">
        <v>1730</v>
      </c>
      <c r="B359" s="269" t="s">
        <v>1609</v>
      </c>
      <c r="C359" s="265"/>
      <c r="D359" s="258"/>
      <c r="E359" s="529"/>
      <c r="F359" s="258"/>
    </row>
    <row r="360" spans="1:6">
      <c r="A360" s="265"/>
      <c r="B360" s="269" t="s">
        <v>1610</v>
      </c>
      <c r="C360" s="265"/>
      <c r="D360" s="258"/>
      <c r="E360" s="529"/>
      <c r="F360" s="258"/>
    </row>
    <row r="361" spans="1:6" ht="26.4">
      <c r="A361" s="265"/>
      <c r="B361" s="269" t="s">
        <v>1611</v>
      </c>
      <c r="C361" s="265"/>
      <c r="D361" s="258"/>
      <c r="E361" s="529"/>
      <c r="F361" s="258"/>
    </row>
    <row r="362" spans="1:6" ht="39.6">
      <c r="A362" s="265"/>
      <c r="B362" s="269" t="s">
        <v>1612</v>
      </c>
      <c r="C362" s="265"/>
      <c r="D362" s="258"/>
      <c r="E362" s="529"/>
      <c r="F362" s="258"/>
    </row>
    <row r="363" spans="1:6">
      <c r="A363" s="265"/>
      <c r="B363" s="269" t="s">
        <v>1613</v>
      </c>
      <c r="C363" s="265"/>
      <c r="D363" s="258"/>
      <c r="E363" s="529"/>
      <c r="F363" s="258"/>
    </row>
    <row r="364" spans="1:6" ht="26.4">
      <c r="A364" s="265"/>
      <c r="B364" s="269" t="s">
        <v>1614</v>
      </c>
      <c r="C364" s="265"/>
      <c r="D364" s="258"/>
      <c r="E364" s="529"/>
      <c r="F364" s="258"/>
    </row>
    <row r="365" spans="1:6">
      <c r="A365" s="265"/>
      <c r="B365" s="269" t="s">
        <v>1615</v>
      </c>
      <c r="C365" s="265"/>
      <c r="D365" s="258"/>
      <c r="E365" s="529"/>
      <c r="F365" s="258"/>
    </row>
    <row r="366" spans="1:6">
      <c r="A366" s="265"/>
      <c r="B366" s="269" t="s">
        <v>1616</v>
      </c>
      <c r="C366" s="265"/>
      <c r="D366" s="258"/>
      <c r="E366" s="529"/>
      <c r="F366" s="258"/>
    </row>
    <row r="367" spans="1:6">
      <c r="A367" s="265"/>
      <c r="B367" s="269" t="s">
        <v>1617</v>
      </c>
      <c r="C367" s="265"/>
      <c r="D367" s="258"/>
      <c r="E367" s="529"/>
      <c r="F367" s="258"/>
    </row>
    <row r="368" spans="1:6">
      <c r="A368" s="265"/>
      <c r="B368" s="269" t="s">
        <v>1618</v>
      </c>
      <c r="C368" s="265"/>
      <c r="D368" s="258"/>
      <c r="E368" s="529"/>
      <c r="F368" s="258"/>
    </row>
    <row r="369" spans="1:6" ht="26.4">
      <c r="A369" s="265"/>
      <c r="B369" s="269" t="s">
        <v>1619</v>
      </c>
      <c r="C369" s="265"/>
      <c r="D369" s="258"/>
      <c r="E369" s="529"/>
      <c r="F369" s="258"/>
    </row>
    <row r="370" spans="1:6" ht="26.4">
      <c r="A370" s="265"/>
      <c r="B370" s="269" t="s">
        <v>1620</v>
      </c>
      <c r="C370" s="265"/>
      <c r="D370" s="258"/>
      <c r="E370" s="529"/>
      <c r="F370" s="258"/>
    </row>
    <row r="371" spans="1:6">
      <c r="A371" s="265"/>
      <c r="B371" s="298" t="s">
        <v>338</v>
      </c>
      <c r="C371" s="265" t="s">
        <v>339</v>
      </c>
      <c r="D371" s="258">
        <v>18</v>
      </c>
      <c r="E371" s="529"/>
      <c r="F371" s="258">
        <f>D371*E371</f>
        <v>0</v>
      </c>
    </row>
    <row r="372" spans="1:6">
      <c r="A372" s="265"/>
      <c r="B372" s="298"/>
      <c r="C372" s="265"/>
      <c r="D372" s="258"/>
      <c r="E372" s="529"/>
      <c r="F372" s="258"/>
    </row>
    <row r="373" spans="1:6" ht="52.8">
      <c r="A373" s="265" t="s">
        <v>1731</v>
      </c>
      <c r="B373" s="269" t="s">
        <v>4083</v>
      </c>
      <c r="C373" s="265"/>
      <c r="D373" s="258"/>
      <c r="E373" s="529"/>
      <c r="F373" s="258"/>
    </row>
    <row r="374" spans="1:6">
      <c r="A374" s="265"/>
      <c r="B374" s="269" t="s">
        <v>1610</v>
      </c>
      <c r="C374" s="265"/>
      <c r="D374" s="258"/>
      <c r="E374" s="529"/>
      <c r="F374" s="258"/>
    </row>
    <row r="375" spans="1:6" ht="26.4">
      <c r="A375" s="265"/>
      <c r="B375" s="269" t="s">
        <v>1621</v>
      </c>
      <c r="C375" s="265"/>
      <c r="D375" s="258"/>
      <c r="E375" s="529"/>
      <c r="F375" s="258"/>
    </row>
    <row r="376" spans="1:6" ht="39.6">
      <c r="A376" s="265"/>
      <c r="B376" s="269" t="s">
        <v>1612</v>
      </c>
      <c r="C376" s="265"/>
      <c r="D376" s="258"/>
      <c r="E376" s="529"/>
      <c r="F376" s="258"/>
    </row>
    <row r="377" spans="1:6">
      <c r="A377" s="265"/>
      <c r="B377" s="269" t="s">
        <v>1622</v>
      </c>
      <c r="C377" s="265"/>
      <c r="D377" s="258"/>
      <c r="E377" s="529"/>
      <c r="F377" s="258"/>
    </row>
    <row r="378" spans="1:6">
      <c r="A378" s="265"/>
      <c r="B378" s="269" t="s">
        <v>1623</v>
      </c>
      <c r="C378" s="265"/>
      <c r="D378" s="258"/>
      <c r="E378" s="529"/>
      <c r="F378" s="258"/>
    </row>
    <row r="379" spans="1:6">
      <c r="A379" s="265"/>
      <c r="B379" s="269" t="s">
        <v>1624</v>
      </c>
      <c r="C379" s="265"/>
      <c r="D379" s="258"/>
      <c r="E379" s="529"/>
      <c r="F379" s="258"/>
    </row>
    <row r="380" spans="1:6" ht="88.5" customHeight="1">
      <c r="A380" s="265"/>
      <c r="B380" s="269" t="s">
        <v>1625</v>
      </c>
      <c r="C380" s="265"/>
      <c r="D380" s="258"/>
      <c r="E380" s="529"/>
      <c r="F380" s="258"/>
    </row>
    <row r="381" spans="1:6" ht="66">
      <c r="A381" s="265"/>
      <c r="B381" s="269" t="s">
        <v>1626</v>
      </c>
      <c r="C381" s="265"/>
      <c r="D381" s="258"/>
      <c r="E381" s="529"/>
      <c r="F381" s="258"/>
    </row>
    <row r="382" spans="1:6">
      <c r="A382" s="265"/>
      <c r="B382" s="269" t="s">
        <v>1617</v>
      </c>
      <c r="C382" s="265"/>
      <c r="D382" s="258"/>
      <c r="E382" s="529"/>
      <c r="F382" s="258"/>
    </row>
    <row r="383" spans="1:6">
      <c r="A383" s="265"/>
      <c r="B383" s="269" t="s">
        <v>1618</v>
      </c>
      <c r="C383" s="265"/>
      <c r="D383" s="258"/>
      <c r="E383" s="529"/>
      <c r="F383" s="258"/>
    </row>
    <row r="384" spans="1:6">
      <c r="A384" s="265"/>
      <c r="B384" s="269" t="s">
        <v>1627</v>
      </c>
      <c r="C384" s="265"/>
      <c r="D384" s="258"/>
      <c r="E384" s="529"/>
      <c r="F384" s="258"/>
    </row>
    <row r="385" spans="1:6" ht="26.4">
      <c r="A385" s="265"/>
      <c r="B385" s="269" t="s">
        <v>1619</v>
      </c>
      <c r="C385" s="265"/>
      <c r="D385" s="258"/>
      <c r="E385" s="529"/>
      <c r="F385" s="258"/>
    </row>
    <row r="386" spans="1:6" ht="26.4">
      <c r="A386" s="265"/>
      <c r="B386" s="269" t="s">
        <v>1620</v>
      </c>
      <c r="C386" s="265"/>
      <c r="D386" s="258"/>
      <c r="E386" s="529"/>
      <c r="F386" s="258"/>
    </row>
    <row r="387" spans="1:6">
      <c r="A387" s="265"/>
      <c r="B387" s="298" t="s">
        <v>3830</v>
      </c>
      <c r="C387" s="265" t="s">
        <v>339</v>
      </c>
      <c r="D387" s="258">
        <v>1</v>
      </c>
      <c r="E387" s="529"/>
      <c r="F387" s="258">
        <f>D387*E387</f>
        <v>0</v>
      </c>
    </row>
    <row r="388" spans="1:6">
      <c r="A388" s="265"/>
      <c r="B388" s="269"/>
      <c r="C388" s="265"/>
      <c r="D388" s="258"/>
      <c r="E388" s="529"/>
      <c r="F388" s="258"/>
    </row>
    <row r="389" spans="1:6" ht="52.8">
      <c r="A389" s="265" t="s">
        <v>1732</v>
      </c>
      <c r="B389" s="269" t="s">
        <v>3831</v>
      </c>
      <c r="C389" s="265"/>
      <c r="D389" s="258"/>
      <c r="E389" s="529"/>
      <c r="F389" s="258"/>
    </row>
    <row r="390" spans="1:6">
      <c r="A390" s="265"/>
      <c r="B390" s="269" t="s">
        <v>1610</v>
      </c>
      <c r="C390" s="265"/>
      <c r="D390" s="258"/>
      <c r="E390" s="529"/>
      <c r="F390" s="258"/>
    </row>
    <row r="391" spans="1:6" ht="109.5" customHeight="1">
      <c r="A391" s="265"/>
      <c r="B391" s="269" t="s">
        <v>1628</v>
      </c>
      <c r="C391" s="265"/>
      <c r="D391" s="258"/>
      <c r="E391" s="529"/>
      <c r="F391" s="258"/>
    </row>
    <row r="392" spans="1:6">
      <c r="A392" s="265"/>
      <c r="B392" s="269" t="s">
        <v>1629</v>
      </c>
      <c r="C392" s="265"/>
      <c r="D392" s="258"/>
      <c r="E392" s="529"/>
      <c r="F392" s="258"/>
    </row>
    <row r="393" spans="1:6">
      <c r="A393" s="265"/>
      <c r="B393" s="269" t="s">
        <v>1630</v>
      </c>
      <c r="C393" s="265"/>
      <c r="D393" s="258"/>
      <c r="E393" s="529"/>
      <c r="F393" s="258"/>
    </row>
    <row r="394" spans="1:6" ht="26.4">
      <c r="A394" s="265"/>
      <c r="B394" s="269" t="s">
        <v>1631</v>
      </c>
      <c r="C394" s="265"/>
      <c r="D394" s="258"/>
      <c r="E394" s="529"/>
      <c r="F394" s="258"/>
    </row>
    <row r="395" spans="1:6" ht="26.4">
      <c r="A395" s="265"/>
      <c r="B395" s="269" t="s">
        <v>1632</v>
      </c>
      <c r="C395" s="265"/>
      <c r="D395" s="258"/>
      <c r="E395" s="529"/>
      <c r="F395" s="258"/>
    </row>
    <row r="396" spans="1:6">
      <c r="A396" s="265"/>
      <c r="B396" s="269"/>
      <c r="C396" s="265"/>
      <c r="D396" s="258"/>
      <c r="E396" s="529"/>
      <c r="F396" s="258"/>
    </row>
    <row r="397" spans="1:6" ht="39.6">
      <c r="A397" s="265"/>
      <c r="B397" s="269" t="s">
        <v>1633</v>
      </c>
      <c r="C397" s="265"/>
      <c r="D397" s="258"/>
      <c r="E397" s="529"/>
      <c r="F397" s="258"/>
    </row>
    <row r="398" spans="1:6">
      <c r="A398" s="265"/>
      <c r="B398" s="269" t="s">
        <v>1634</v>
      </c>
      <c r="C398" s="265"/>
      <c r="D398" s="258"/>
      <c r="E398" s="529"/>
      <c r="F398" s="258"/>
    </row>
    <row r="399" spans="1:6">
      <c r="A399" s="265"/>
      <c r="B399" s="269" t="s">
        <v>1635</v>
      </c>
      <c r="C399" s="265"/>
      <c r="D399" s="258"/>
      <c r="E399" s="529"/>
      <c r="F399" s="258"/>
    </row>
    <row r="400" spans="1:6">
      <c r="A400" s="265"/>
      <c r="B400" s="269" t="s">
        <v>1617</v>
      </c>
      <c r="C400" s="265"/>
      <c r="D400" s="258"/>
      <c r="E400" s="529"/>
      <c r="F400" s="258"/>
    </row>
    <row r="401" spans="1:6" ht="26.4">
      <c r="A401" s="265"/>
      <c r="B401" s="269" t="s">
        <v>1620</v>
      </c>
      <c r="C401" s="265"/>
      <c r="D401" s="258"/>
      <c r="E401" s="529"/>
      <c r="F401" s="258"/>
    </row>
    <row r="402" spans="1:6">
      <c r="A402" s="265"/>
      <c r="B402" s="298" t="s">
        <v>1636</v>
      </c>
      <c r="C402" s="265" t="s">
        <v>339</v>
      </c>
      <c r="D402" s="258">
        <v>1</v>
      </c>
      <c r="E402" s="529"/>
      <c r="F402" s="258">
        <f>D402*E402</f>
        <v>0</v>
      </c>
    </row>
    <row r="403" spans="1:6">
      <c r="A403" s="265"/>
      <c r="B403" s="298"/>
      <c r="C403" s="265"/>
      <c r="D403" s="258"/>
      <c r="E403" s="529"/>
      <c r="F403" s="258"/>
    </row>
    <row r="404" spans="1:6" ht="39.6">
      <c r="A404" s="265" t="s">
        <v>3832</v>
      </c>
      <c r="B404" s="983" t="s">
        <v>3833</v>
      </c>
      <c r="C404" s="265"/>
      <c r="D404" s="258"/>
      <c r="E404" s="529"/>
      <c r="F404" s="258"/>
    </row>
    <row r="405" spans="1:6">
      <c r="A405" s="265"/>
      <c r="B405" s="983" t="s">
        <v>1610</v>
      </c>
      <c r="C405" s="265"/>
      <c r="D405" s="258"/>
      <c r="E405" s="529"/>
      <c r="F405" s="258"/>
    </row>
    <row r="406" spans="1:6">
      <c r="A406" s="265"/>
      <c r="B406" s="983" t="s">
        <v>3834</v>
      </c>
      <c r="C406" s="265"/>
      <c r="D406" s="258"/>
      <c r="E406" s="529"/>
      <c r="F406" s="258"/>
    </row>
    <row r="407" spans="1:6">
      <c r="A407" s="265"/>
      <c r="B407" s="983" t="s">
        <v>3835</v>
      </c>
      <c r="C407" s="265"/>
      <c r="D407" s="258"/>
      <c r="E407" s="529"/>
      <c r="F407" s="258"/>
    </row>
    <row r="408" spans="1:6">
      <c r="A408" s="265"/>
      <c r="B408" s="983" t="s">
        <v>3836</v>
      </c>
      <c r="C408" s="265"/>
      <c r="D408" s="258"/>
      <c r="E408" s="529"/>
      <c r="F408" s="258"/>
    </row>
    <row r="409" spans="1:6">
      <c r="A409" s="265"/>
      <c r="B409" s="983" t="s">
        <v>1616</v>
      </c>
      <c r="C409" s="265"/>
      <c r="D409" s="258"/>
      <c r="E409" s="529"/>
      <c r="F409" s="258"/>
    </row>
    <row r="410" spans="1:6" ht="52.8">
      <c r="A410" s="265"/>
      <c r="B410" s="1021" t="s">
        <v>3837</v>
      </c>
      <c r="C410" s="265"/>
      <c r="D410" s="258"/>
      <c r="E410" s="529"/>
      <c r="F410" s="258"/>
    </row>
    <row r="411" spans="1:6" ht="26.4">
      <c r="A411" s="265"/>
      <c r="B411" s="983" t="s">
        <v>3838</v>
      </c>
      <c r="C411" s="265"/>
      <c r="D411" s="258"/>
      <c r="E411" s="529"/>
      <c r="F411" s="258"/>
    </row>
    <row r="412" spans="1:6">
      <c r="A412" s="265"/>
      <c r="B412" s="983" t="s">
        <v>3839</v>
      </c>
      <c r="C412" s="265"/>
      <c r="D412" s="258"/>
      <c r="E412" s="529"/>
      <c r="F412" s="258"/>
    </row>
    <row r="413" spans="1:6">
      <c r="A413" s="265"/>
      <c r="B413" s="983" t="s">
        <v>3840</v>
      </c>
      <c r="C413" s="265"/>
      <c r="D413" s="258"/>
      <c r="E413" s="529"/>
      <c r="F413" s="258"/>
    </row>
    <row r="414" spans="1:6">
      <c r="A414" s="265"/>
      <c r="B414" s="983"/>
      <c r="C414" s="265"/>
      <c r="D414" s="258"/>
      <c r="E414" s="529"/>
      <c r="F414" s="258"/>
    </row>
    <row r="415" spans="1:6" ht="26.4">
      <c r="A415" s="268"/>
      <c r="B415" s="1011" t="s">
        <v>3841</v>
      </c>
      <c r="C415" s="265" t="s">
        <v>339</v>
      </c>
      <c r="D415" s="258">
        <v>16</v>
      </c>
      <c r="E415" s="529"/>
      <c r="F415" s="258">
        <f>D415*E415</f>
        <v>0</v>
      </c>
    </row>
    <row r="416" spans="1:6">
      <c r="A416" s="265"/>
      <c r="B416" s="298"/>
      <c r="C416" s="265"/>
      <c r="D416" s="258"/>
      <c r="E416" s="529"/>
      <c r="F416" s="258"/>
    </row>
    <row r="417" spans="1:6" ht="52.8">
      <c r="A417" s="265" t="s">
        <v>1733</v>
      </c>
      <c r="B417" s="983" t="s">
        <v>3842</v>
      </c>
      <c r="C417" s="265"/>
      <c r="D417" s="258"/>
      <c r="E417" s="529"/>
      <c r="F417" s="258"/>
    </row>
    <row r="418" spans="1:6">
      <c r="A418" s="265"/>
      <c r="B418" s="983" t="s">
        <v>1610</v>
      </c>
      <c r="C418" s="265"/>
      <c r="D418" s="258"/>
      <c r="E418" s="529"/>
      <c r="F418" s="258"/>
    </row>
    <row r="419" spans="1:6">
      <c r="A419" s="265"/>
      <c r="B419" s="983" t="s">
        <v>3834</v>
      </c>
      <c r="C419" s="265"/>
      <c r="D419" s="258"/>
      <c r="E419" s="529"/>
      <c r="F419" s="258"/>
    </row>
    <row r="420" spans="1:6">
      <c r="A420" s="265"/>
      <c r="B420" s="983" t="s">
        <v>3835</v>
      </c>
      <c r="C420" s="265"/>
      <c r="D420" s="258"/>
      <c r="E420" s="529"/>
      <c r="F420" s="258"/>
    </row>
    <row r="421" spans="1:6">
      <c r="A421" s="265"/>
      <c r="B421" s="983" t="s">
        <v>3836</v>
      </c>
      <c r="C421" s="265"/>
      <c r="D421" s="258"/>
      <c r="E421" s="529"/>
      <c r="F421" s="258"/>
    </row>
    <row r="422" spans="1:6">
      <c r="A422" s="265"/>
      <c r="B422" s="983" t="s">
        <v>1616</v>
      </c>
      <c r="C422" s="265"/>
      <c r="D422" s="258"/>
      <c r="E422" s="529"/>
      <c r="F422" s="258"/>
    </row>
    <row r="423" spans="1:6" ht="52.8">
      <c r="A423" s="265"/>
      <c r="B423" s="1021" t="s">
        <v>3843</v>
      </c>
      <c r="C423" s="265"/>
      <c r="D423" s="258"/>
      <c r="E423" s="529"/>
      <c r="F423" s="258"/>
    </row>
    <row r="424" spans="1:6" ht="26.4">
      <c r="A424" s="265"/>
      <c r="B424" s="983" t="s">
        <v>3838</v>
      </c>
      <c r="C424" s="265"/>
      <c r="D424" s="258"/>
      <c r="E424" s="529"/>
      <c r="F424" s="258"/>
    </row>
    <row r="425" spans="1:6">
      <c r="A425" s="265"/>
      <c r="B425" s="983" t="s">
        <v>3839</v>
      </c>
      <c r="C425" s="265"/>
      <c r="D425" s="258"/>
      <c r="E425" s="529"/>
      <c r="F425" s="258"/>
    </row>
    <row r="426" spans="1:6">
      <c r="A426" s="265"/>
      <c r="B426" s="983" t="s">
        <v>3840</v>
      </c>
      <c r="C426" s="265"/>
      <c r="D426" s="258"/>
      <c r="E426" s="529"/>
      <c r="F426" s="258"/>
    </row>
    <row r="427" spans="1:6">
      <c r="A427" s="265"/>
      <c r="B427" s="983"/>
      <c r="C427" s="265"/>
      <c r="D427" s="258"/>
      <c r="E427" s="529"/>
      <c r="F427" s="258"/>
    </row>
    <row r="428" spans="1:6" ht="26.4">
      <c r="A428" s="268"/>
      <c r="B428" s="1011" t="s">
        <v>3844</v>
      </c>
      <c r="C428" s="265" t="s">
        <v>339</v>
      </c>
      <c r="D428" s="258">
        <v>10</v>
      </c>
      <c r="E428" s="529"/>
      <c r="F428" s="258">
        <f>D428*E428</f>
        <v>0</v>
      </c>
    </row>
    <row r="429" spans="1:6">
      <c r="A429" s="265"/>
      <c r="B429" s="298"/>
      <c r="C429" s="265"/>
      <c r="D429" s="258"/>
      <c r="E429" s="529"/>
      <c r="F429" s="258"/>
    </row>
    <row r="430" spans="1:6" ht="39.6">
      <c r="A430" s="265" t="s">
        <v>1734</v>
      </c>
      <c r="B430" s="1011" t="s">
        <v>3845</v>
      </c>
      <c r="C430" s="1022"/>
      <c r="D430" s="1023"/>
      <c r="E430" s="1024"/>
      <c r="F430" s="1024"/>
    </row>
    <row r="431" spans="1:6">
      <c r="A431" s="268" t="s">
        <v>1735</v>
      </c>
      <c r="B431" s="1013" t="s">
        <v>3846</v>
      </c>
      <c r="C431" s="1022" t="s">
        <v>258</v>
      </c>
      <c r="D431" s="1025">
        <v>5</v>
      </c>
      <c r="E431" s="1024"/>
      <c r="F431" s="258">
        <f>D431*E431</f>
        <v>0</v>
      </c>
    </row>
    <row r="432" spans="1:6">
      <c r="A432" s="268" t="s">
        <v>1735</v>
      </c>
      <c r="B432" s="1013" t="s">
        <v>3847</v>
      </c>
      <c r="C432" s="1022" t="s">
        <v>258</v>
      </c>
      <c r="D432" s="1025">
        <v>12</v>
      </c>
      <c r="E432" s="1024"/>
      <c r="F432" s="258">
        <f t="shared" ref="F432" si="8">D432*E432</f>
        <v>0</v>
      </c>
    </row>
    <row r="433" spans="1:6">
      <c r="A433" s="1026"/>
      <c r="B433" s="1013"/>
      <c r="C433" s="1019"/>
      <c r="D433" s="1023"/>
      <c r="E433" s="1018"/>
      <c r="F433" s="1018"/>
    </row>
    <row r="434" spans="1:6" ht="78.75" customHeight="1">
      <c r="A434" s="265" t="s">
        <v>1736</v>
      </c>
      <c r="B434" s="1011" t="s">
        <v>3848</v>
      </c>
      <c r="C434" s="1019"/>
      <c r="D434" s="1023"/>
      <c r="E434" s="1018"/>
      <c r="F434" s="1018"/>
    </row>
    <row r="435" spans="1:6">
      <c r="A435" s="268" t="s">
        <v>3849</v>
      </c>
      <c r="B435" s="1011" t="s">
        <v>3850</v>
      </c>
      <c r="C435" s="1022" t="s">
        <v>258</v>
      </c>
      <c r="D435" s="1025">
        <v>18</v>
      </c>
      <c r="E435" s="1024"/>
      <c r="F435" s="258">
        <f>D435*E435</f>
        <v>0</v>
      </c>
    </row>
    <row r="436" spans="1:6">
      <c r="A436" s="268" t="s">
        <v>3851</v>
      </c>
      <c r="B436" s="1011" t="s">
        <v>3852</v>
      </c>
      <c r="C436" s="1022" t="s">
        <v>258</v>
      </c>
      <c r="D436" s="1025">
        <v>1</v>
      </c>
      <c r="E436" s="1024"/>
      <c r="F436" s="258">
        <f>D436*E436</f>
        <v>0</v>
      </c>
    </row>
    <row r="437" spans="1:6">
      <c r="A437" s="1026"/>
      <c r="B437" s="1013"/>
      <c r="C437" s="1019"/>
      <c r="D437" s="1025"/>
      <c r="E437" s="1018"/>
      <c r="F437" s="1018"/>
    </row>
    <row r="438" spans="1:6">
      <c r="A438" s="265" t="s">
        <v>1737</v>
      </c>
      <c r="B438" s="1011" t="s">
        <v>3878</v>
      </c>
      <c r="C438" s="121"/>
      <c r="D438" s="1027"/>
      <c r="E438" s="44"/>
      <c r="F438" s="44"/>
    </row>
    <row r="439" spans="1:6">
      <c r="A439" s="1028"/>
      <c r="B439" s="983"/>
      <c r="C439" s="1022" t="s">
        <v>258</v>
      </c>
      <c r="D439" s="1025">
        <v>1</v>
      </c>
      <c r="E439" s="1024"/>
      <c r="F439" s="258">
        <f>D439*E439</f>
        <v>0</v>
      </c>
    </row>
    <row r="440" spans="1:6">
      <c r="A440" s="265"/>
      <c r="B440" s="298"/>
      <c r="C440" s="265"/>
      <c r="D440" s="258"/>
      <c r="E440" s="529"/>
      <c r="F440" s="258"/>
    </row>
    <row r="441" spans="1:6" ht="39.6">
      <c r="A441" s="265" t="s">
        <v>1738</v>
      </c>
      <c r="B441" s="1029" t="s">
        <v>3853</v>
      </c>
      <c r="C441" s="265"/>
      <c r="D441" s="258"/>
      <c r="E441" s="529"/>
      <c r="F441" s="258"/>
    </row>
    <row r="442" spans="1:6">
      <c r="A442" s="265"/>
      <c r="B442" s="1029" t="s">
        <v>1610</v>
      </c>
      <c r="C442" s="265"/>
      <c r="D442" s="258"/>
      <c r="E442" s="529"/>
      <c r="F442" s="258"/>
    </row>
    <row r="443" spans="1:6">
      <c r="A443" s="265"/>
      <c r="B443" s="269" t="s">
        <v>1637</v>
      </c>
      <c r="C443" s="265"/>
      <c r="D443" s="258"/>
      <c r="E443" s="529"/>
      <c r="F443" s="258"/>
    </row>
    <row r="444" spans="1:6" ht="52.5" customHeight="1">
      <c r="A444" s="265"/>
      <c r="B444" s="983" t="s">
        <v>1638</v>
      </c>
      <c r="C444" s="265"/>
      <c r="D444" s="258"/>
      <c r="E444" s="529"/>
      <c r="F444" s="258"/>
    </row>
    <row r="445" spans="1:6" ht="90" customHeight="1">
      <c r="A445" s="265"/>
      <c r="B445" s="1030" t="s">
        <v>3854</v>
      </c>
      <c r="C445" s="265"/>
      <c r="D445" s="258"/>
      <c r="E445" s="529"/>
      <c r="F445" s="258"/>
    </row>
    <row r="446" spans="1:6">
      <c r="A446" s="265"/>
      <c r="B446" s="298" t="s">
        <v>1639</v>
      </c>
      <c r="C446" s="265" t="s">
        <v>339</v>
      </c>
      <c r="D446" s="258">
        <v>1</v>
      </c>
      <c r="E446" s="529"/>
      <c r="F446" s="258">
        <f>D446*E446</f>
        <v>0</v>
      </c>
    </row>
    <row r="447" spans="1:6">
      <c r="A447" s="277"/>
      <c r="B447" s="267"/>
      <c r="C447" s="272"/>
      <c r="D447" s="270"/>
      <c r="E447" s="533"/>
      <c r="F447" s="270"/>
    </row>
    <row r="448" spans="1:6" ht="154.5" customHeight="1">
      <c r="A448" s="265" t="s">
        <v>1739</v>
      </c>
      <c r="B448" s="298" t="s">
        <v>1640</v>
      </c>
      <c r="C448" s="272"/>
      <c r="D448" s="270"/>
      <c r="E448" s="533"/>
      <c r="F448" s="270"/>
    </row>
    <row r="449" spans="1:6">
      <c r="A449" s="265"/>
      <c r="B449" s="983" t="s">
        <v>3855</v>
      </c>
      <c r="C449" s="272"/>
      <c r="D449" s="270"/>
      <c r="E449" s="533"/>
      <c r="F449" s="270"/>
    </row>
    <row r="450" spans="1:6" ht="26.4">
      <c r="A450" s="265"/>
      <c r="B450" s="185" t="s">
        <v>3856</v>
      </c>
      <c r="C450" s="272"/>
      <c r="D450" s="270"/>
      <c r="E450" s="533"/>
      <c r="F450" s="270"/>
    </row>
    <row r="451" spans="1:6">
      <c r="A451" s="265"/>
      <c r="B451" s="298" t="s">
        <v>338</v>
      </c>
      <c r="C451" s="265" t="s">
        <v>339</v>
      </c>
      <c r="D451" s="258">
        <v>9</v>
      </c>
      <c r="E451" s="529"/>
      <c r="F451" s="258">
        <f>D451*E451</f>
        <v>0</v>
      </c>
    </row>
    <row r="452" spans="1:6">
      <c r="A452" s="265"/>
      <c r="B452" s="298"/>
      <c r="C452" s="265"/>
      <c r="D452" s="258"/>
      <c r="E452" s="529"/>
      <c r="F452" s="258"/>
    </row>
    <row r="453" spans="1:6" ht="39.6">
      <c r="A453" s="265" t="s">
        <v>1740</v>
      </c>
      <c r="B453" s="298" t="s">
        <v>3857</v>
      </c>
      <c r="C453" s="272"/>
      <c r="D453" s="270"/>
      <c r="E453" s="533"/>
      <c r="F453" s="270"/>
    </row>
    <row r="454" spans="1:6">
      <c r="A454" s="265"/>
      <c r="B454" s="298"/>
      <c r="C454" s="265" t="s">
        <v>339</v>
      </c>
      <c r="D454" s="258">
        <v>2</v>
      </c>
      <c r="E454" s="529"/>
      <c r="F454" s="258">
        <f>D454*E454</f>
        <v>0</v>
      </c>
    </row>
    <row r="455" spans="1:6">
      <c r="A455" s="265"/>
      <c r="B455" s="298"/>
      <c r="C455" s="265"/>
      <c r="D455" s="258"/>
      <c r="E455" s="529"/>
      <c r="F455" s="258"/>
    </row>
    <row r="456" spans="1:6" ht="68.25" customHeight="1">
      <c r="A456" s="265" t="s">
        <v>1741</v>
      </c>
      <c r="B456" s="298" t="s">
        <v>3858</v>
      </c>
      <c r="C456" s="272"/>
      <c r="D456" s="270"/>
      <c r="E456" s="533"/>
      <c r="F456" s="279"/>
    </row>
    <row r="457" spans="1:6">
      <c r="A457" s="265"/>
      <c r="B457" s="298" t="s">
        <v>3859</v>
      </c>
      <c r="C457" s="265" t="s">
        <v>339</v>
      </c>
      <c r="D457" s="258">
        <v>26</v>
      </c>
      <c r="E457" s="529"/>
      <c r="F457" s="258">
        <f>D457*E457</f>
        <v>0</v>
      </c>
    </row>
    <row r="458" spans="1:6">
      <c r="A458" s="277"/>
      <c r="B458" s="267"/>
      <c r="C458" s="272"/>
      <c r="D458" s="270"/>
      <c r="E458" s="533"/>
      <c r="F458" s="270"/>
    </row>
    <row r="459" spans="1:6" ht="52.8">
      <c r="A459" s="265" t="s">
        <v>1742</v>
      </c>
      <c r="B459" s="983" t="s">
        <v>3860</v>
      </c>
      <c r="C459" s="272"/>
      <c r="D459" s="270"/>
      <c r="E459" s="533"/>
      <c r="F459" s="270"/>
    </row>
    <row r="460" spans="1:6">
      <c r="A460" s="277"/>
      <c r="B460" s="267"/>
      <c r="C460" s="265" t="s">
        <v>339</v>
      </c>
      <c r="D460" s="258">
        <v>1</v>
      </c>
      <c r="E460" s="529"/>
      <c r="F460" s="258">
        <f>D460*E460</f>
        <v>0</v>
      </c>
    </row>
    <row r="461" spans="1:6">
      <c r="A461" s="277"/>
      <c r="B461" s="267"/>
      <c r="C461" s="272"/>
      <c r="D461" s="270"/>
      <c r="E461" s="533"/>
      <c r="F461" s="270"/>
    </row>
    <row r="462" spans="1:6" ht="39.6">
      <c r="A462" s="265" t="s">
        <v>3861</v>
      </c>
      <c r="B462" s="298" t="s">
        <v>1641</v>
      </c>
      <c r="C462" s="272"/>
      <c r="D462" s="270"/>
      <c r="E462" s="533"/>
      <c r="F462" s="270"/>
    </row>
    <row r="463" spans="1:6" ht="39.6">
      <c r="A463" s="265" t="s">
        <v>3862</v>
      </c>
      <c r="B463" s="298" t="s">
        <v>3863</v>
      </c>
      <c r="C463" s="268" t="s">
        <v>258</v>
      </c>
      <c r="D463" s="263">
        <v>46</v>
      </c>
      <c r="E463" s="533"/>
      <c r="F463" s="263">
        <f t="shared" ref="F463:F470" si="9">D463*E463</f>
        <v>0</v>
      </c>
    </row>
    <row r="464" spans="1:6" ht="26.4">
      <c r="A464" s="265" t="s">
        <v>3864</v>
      </c>
      <c r="B464" s="298" t="s">
        <v>1642</v>
      </c>
      <c r="C464" s="268" t="s">
        <v>258</v>
      </c>
      <c r="D464" s="263">
        <v>46</v>
      </c>
      <c r="E464" s="533"/>
      <c r="F464" s="263">
        <f t="shared" si="9"/>
        <v>0</v>
      </c>
    </row>
    <row r="465" spans="1:6" ht="39.6">
      <c r="A465" s="265" t="s">
        <v>3865</v>
      </c>
      <c r="B465" s="298" t="s">
        <v>1643</v>
      </c>
      <c r="C465" s="268" t="s">
        <v>258</v>
      </c>
      <c r="D465" s="263">
        <v>46</v>
      </c>
      <c r="E465" s="533"/>
      <c r="F465" s="263">
        <f t="shared" si="9"/>
        <v>0</v>
      </c>
    </row>
    <row r="466" spans="1:6" ht="26.4">
      <c r="A466" s="265" t="s">
        <v>3866</v>
      </c>
      <c r="B466" s="269" t="s">
        <v>1644</v>
      </c>
      <c r="C466" s="268" t="s">
        <v>258</v>
      </c>
      <c r="D466" s="263">
        <v>19</v>
      </c>
      <c r="E466" s="533"/>
      <c r="F466" s="263">
        <f t="shared" si="9"/>
        <v>0</v>
      </c>
    </row>
    <row r="467" spans="1:6" ht="26.4">
      <c r="A467" s="265" t="s">
        <v>3867</v>
      </c>
      <c r="B467" s="269" t="s">
        <v>1645</v>
      </c>
      <c r="C467" s="268" t="s">
        <v>258</v>
      </c>
      <c r="D467" s="263">
        <v>19</v>
      </c>
      <c r="E467" s="533"/>
      <c r="F467" s="263">
        <f t="shared" si="9"/>
        <v>0</v>
      </c>
    </row>
    <row r="468" spans="1:6" ht="26.4">
      <c r="A468" s="265" t="s">
        <v>3868</v>
      </c>
      <c r="B468" s="269" t="s">
        <v>3869</v>
      </c>
      <c r="C468" s="268" t="s">
        <v>258</v>
      </c>
      <c r="D468" s="263">
        <v>58</v>
      </c>
      <c r="E468" s="533"/>
      <c r="F468" s="263">
        <f t="shared" si="9"/>
        <v>0</v>
      </c>
    </row>
    <row r="469" spans="1:6" ht="26.4">
      <c r="A469" s="265" t="s">
        <v>3870</v>
      </c>
      <c r="B469" s="269" t="s">
        <v>1646</v>
      </c>
      <c r="C469" s="268" t="s">
        <v>258</v>
      </c>
      <c r="D469" s="263">
        <v>10</v>
      </c>
      <c r="E469" s="533"/>
      <c r="F469" s="263">
        <f t="shared" si="9"/>
        <v>0</v>
      </c>
    </row>
    <row r="470" spans="1:6" ht="26.4">
      <c r="A470" s="265" t="s">
        <v>3871</v>
      </c>
      <c r="B470" s="269" t="s">
        <v>1647</v>
      </c>
      <c r="C470" s="268" t="s">
        <v>258</v>
      </c>
      <c r="D470" s="263">
        <v>10</v>
      </c>
      <c r="E470" s="533"/>
      <c r="F470" s="263">
        <f t="shared" si="9"/>
        <v>0</v>
      </c>
    </row>
    <row r="471" spans="1:6">
      <c r="A471" s="277"/>
      <c r="B471" s="269"/>
      <c r="C471" s="272"/>
      <c r="D471" s="270"/>
      <c r="E471" s="533"/>
      <c r="F471" s="270"/>
    </row>
    <row r="472" spans="1:6" ht="54" customHeight="1">
      <c r="A472" s="265" t="s">
        <v>3872</v>
      </c>
      <c r="B472" s="298" t="s">
        <v>1648</v>
      </c>
      <c r="C472" s="272"/>
      <c r="D472" s="270"/>
      <c r="E472" s="533"/>
      <c r="F472" s="270"/>
    </row>
    <row r="473" spans="1:6">
      <c r="A473" s="277"/>
      <c r="B473" s="298" t="s">
        <v>338</v>
      </c>
      <c r="C473" s="265" t="s">
        <v>339</v>
      </c>
      <c r="D473" s="258">
        <v>36</v>
      </c>
      <c r="E473" s="533"/>
      <c r="F473" s="258">
        <f>D473*E473</f>
        <v>0</v>
      </c>
    </row>
    <row r="474" spans="1:6">
      <c r="A474" s="277"/>
      <c r="B474" s="298"/>
      <c r="C474" s="265"/>
      <c r="D474" s="258"/>
      <c r="E474" s="533"/>
      <c r="F474" s="258"/>
    </row>
    <row r="475" spans="1:6" ht="52.8">
      <c r="A475" s="265" t="s">
        <v>3873</v>
      </c>
      <c r="B475" s="298" t="s">
        <v>3874</v>
      </c>
      <c r="C475" s="272"/>
      <c r="D475" s="270"/>
      <c r="E475" s="533"/>
      <c r="F475" s="270"/>
    </row>
    <row r="476" spans="1:6">
      <c r="A476" s="265"/>
      <c r="B476" s="298" t="s">
        <v>1649</v>
      </c>
      <c r="C476" s="265" t="s">
        <v>339</v>
      </c>
      <c r="D476" s="258">
        <v>31</v>
      </c>
      <c r="E476" s="533"/>
      <c r="F476" s="258">
        <f>D476*E476</f>
        <v>0</v>
      </c>
    </row>
    <row r="477" spans="1:6" ht="13.8" thickBot="1">
      <c r="A477" s="278"/>
      <c r="B477" s="267"/>
      <c r="C477" s="272"/>
      <c r="D477" s="270"/>
      <c r="E477" s="273"/>
      <c r="F477" s="270"/>
    </row>
    <row r="478" spans="1:6" ht="13.8" thickBot="1">
      <c r="A478" s="1004"/>
      <c r="B478" s="992" t="s">
        <v>1743</v>
      </c>
      <c r="C478" s="1002"/>
      <c r="D478" s="1003"/>
      <c r="E478" s="998"/>
      <c r="F478" s="264">
        <f>SUM(F359:F476)</f>
        <v>0</v>
      </c>
    </row>
    <row r="479" spans="1:6">
      <c r="A479" s="278"/>
      <c r="B479" s="267"/>
      <c r="C479" s="272"/>
      <c r="D479" s="270"/>
      <c r="E479" s="273"/>
      <c r="F479" s="270"/>
    </row>
    <row r="480" spans="1:6">
      <c r="A480" s="278"/>
      <c r="B480" s="267"/>
      <c r="C480" s="272"/>
      <c r="D480" s="270"/>
      <c r="E480" s="273"/>
      <c r="F480" s="270"/>
    </row>
    <row r="481" spans="1:6">
      <c r="A481" s="278"/>
      <c r="B481" s="267"/>
      <c r="C481" s="272"/>
      <c r="D481" s="270"/>
      <c r="E481" s="273"/>
      <c r="F481" s="270"/>
    </row>
    <row r="482" spans="1:6">
      <c r="A482" s="278"/>
      <c r="B482" s="267"/>
      <c r="C482" s="272"/>
      <c r="D482" s="270"/>
      <c r="E482" s="273"/>
      <c r="F482" s="270"/>
    </row>
    <row r="484" spans="1:6" ht="27" thickBot="1">
      <c r="A484" s="1005" t="s">
        <v>525</v>
      </c>
      <c r="B484" s="1006" t="s">
        <v>1650</v>
      </c>
      <c r="C484" s="1007"/>
      <c r="D484" s="1008"/>
      <c r="E484" s="1008"/>
      <c r="F484" s="1008"/>
    </row>
    <row r="485" spans="1:6" ht="13.8" thickTop="1">
      <c r="A485" s="280"/>
      <c r="B485" s="281"/>
      <c r="C485" s="282"/>
      <c r="D485" s="283"/>
      <c r="E485" s="283"/>
      <c r="F485" s="283"/>
    </row>
    <row r="486" spans="1:6">
      <c r="A486" s="284">
        <v>1</v>
      </c>
      <c r="B486" s="285" t="s">
        <v>292</v>
      </c>
      <c r="C486" s="286"/>
      <c r="D486" s="286"/>
      <c r="E486" s="287"/>
      <c r="F486" s="288">
        <f>F130</f>
        <v>0</v>
      </c>
    </row>
    <row r="487" spans="1:6">
      <c r="A487" s="280"/>
      <c r="B487" s="289"/>
      <c r="C487" s="283"/>
      <c r="D487" s="283"/>
      <c r="E487" s="290"/>
      <c r="F487" s="291"/>
    </row>
    <row r="488" spans="1:6">
      <c r="A488" s="284">
        <v>2</v>
      </c>
      <c r="B488" s="285" t="s">
        <v>1574</v>
      </c>
      <c r="C488" s="286"/>
      <c r="D488" s="286"/>
      <c r="E488" s="287"/>
      <c r="F488" s="288">
        <f>F198</f>
        <v>0</v>
      </c>
    </row>
    <row r="489" spans="1:6">
      <c r="A489" s="280"/>
      <c r="B489" s="289"/>
      <c r="C489" s="283"/>
      <c r="D489" s="283"/>
      <c r="E489" s="290"/>
      <c r="F489" s="291"/>
    </row>
    <row r="490" spans="1:6">
      <c r="A490" s="284">
        <v>3</v>
      </c>
      <c r="B490" s="285" t="s">
        <v>1584</v>
      </c>
      <c r="C490" s="286"/>
      <c r="D490" s="286"/>
      <c r="E490" s="287"/>
      <c r="F490" s="288">
        <f>F311</f>
        <v>0</v>
      </c>
    </row>
    <row r="491" spans="1:6">
      <c r="A491" s="280"/>
      <c r="B491" s="289"/>
      <c r="C491" s="283"/>
      <c r="D491" s="283"/>
      <c r="E491" s="290"/>
      <c r="F491" s="291"/>
    </row>
    <row r="492" spans="1:6">
      <c r="A492" s="284">
        <v>4</v>
      </c>
      <c r="B492" s="285" t="s">
        <v>1605</v>
      </c>
      <c r="C492" s="286"/>
      <c r="D492" s="286"/>
      <c r="E492" s="287"/>
      <c r="F492" s="288">
        <f>F355</f>
        <v>0</v>
      </c>
    </row>
    <row r="493" spans="1:6">
      <c r="A493" s="280"/>
      <c r="B493" s="289"/>
      <c r="C493" s="283"/>
      <c r="D493" s="283"/>
      <c r="E493" s="290"/>
      <c r="F493" s="291"/>
    </row>
    <row r="494" spans="1:6">
      <c r="A494" s="284">
        <v>5</v>
      </c>
      <c r="B494" s="285" t="s">
        <v>1651</v>
      </c>
      <c r="C494" s="286"/>
      <c r="D494" s="286"/>
      <c r="E494" s="287"/>
      <c r="F494" s="288">
        <f>F478</f>
        <v>0</v>
      </c>
    </row>
    <row r="495" spans="1:6" ht="13.8" thickBot="1">
      <c r="A495" s="280"/>
      <c r="B495" s="289"/>
      <c r="C495" s="283"/>
      <c r="D495" s="283"/>
      <c r="E495" s="290"/>
      <c r="F495" s="291"/>
    </row>
    <row r="496" spans="1:6" ht="27.6" thickTop="1" thickBot="1">
      <c r="A496" s="292" t="s">
        <v>525</v>
      </c>
      <c r="B496" s="293" t="s">
        <v>1652</v>
      </c>
      <c r="C496" s="294"/>
      <c r="D496" s="294"/>
      <c r="E496" s="295"/>
      <c r="F496" s="296">
        <f>SUM(F486:F494)</f>
        <v>0</v>
      </c>
    </row>
    <row r="497" spans="3:6" ht="13.8" thickTop="1"/>
    <row r="498" spans="3:6">
      <c r="C498" s="607"/>
      <c r="D498" s="607"/>
      <c r="E498" s="607"/>
      <c r="F498" s="607"/>
    </row>
  </sheetData>
  <mergeCells count="43">
    <mergeCell ref="B79:F79"/>
    <mergeCell ref="A28:F28"/>
    <mergeCell ref="C46:F46"/>
    <mergeCell ref="C57:F57"/>
    <mergeCell ref="C58:F58"/>
    <mergeCell ref="B66:F66"/>
    <mergeCell ref="B70:F70"/>
    <mergeCell ref="B72:F72"/>
    <mergeCell ref="B74:F74"/>
    <mergeCell ref="B76:F76"/>
    <mergeCell ref="B78:F78"/>
    <mergeCell ref="B71:F71"/>
    <mergeCell ref="B73:F73"/>
    <mergeCell ref="B75:F75"/>
    <mergeCell ref="B77:F77"/>
    <mergeCell ref="B84:F84"/>
    <mergeCell ref="B101:F101"/>
    <mergeCell ref="B103:F103"/>
    <mergeCell ref="B98:F98"/>
    <mergeCell ref="B100:F100"/>
    <mergeCell ref="B102:F102"/>
    <mergeCell ref="B85:F85"/>
    <mergeCell ref="B86:F86"/>
    <mergeCell ref="B87:F87"/>
    <mergeCell ref="B88:F88"/>
    <mergeCell ref="B89:F89"/>
    <mergeCell ref="B90:F90"/>
    <mergeCell ref="G73:M73"/>
    <mergeCell ref="B67:F67"/>
    <mergeCell ref="B68:F68"/>
    <mergeCell ref="B69:F69"/>
    <mergeCell ref="B99:F99"/>
    <mergeCell ref="B97:F97"/>
    <mergeCell ref="B94:F94"/>
    <mergeCell ref="B96:F96"/>
    <mergeCell ref="B93:F93"/>
    <mergeCell ref="B95:F95"/>
    <mergeCell ref="B92:F92"/>
    <mergeCell ref="B80:F80"/>
    <mergeCell ref="B91:F91"/>
    <mergeCell ref="B81:F81"/>
    <mergeCell ref="B83:F83"/>
    <mergeCell ref="B82:F82"/>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&amp;L&amp;"Arial,Bold"&amp;8&amp;K01+018PAVILJON III - CJELOVITA OBNOVA ZGRADE&amp;R&amp;"Arial,Bold"&amp;8&amp;K01+018TROŠKOVNIK</oddHeader>
    <oddFooter>&amp;L&amp;"Arial,Bold"&amp;8&amp;K01+013ZOP: 027/21-GP
&amp;R&amp;"Arial,Bold"&amp;8&amp;K01+014&amp;F
&amp;A
&amp;P</oddFooter>
  </headerFooter>
  <rowBreaks count="6" manualBreakCount="6">
    <brk id="60" max="16383" man="1"/>
    <brk id="103" max="16383" man="1"/>
    <brk id="131" max="16383" man="1"/>
    <brk id="199" max="16383" man="1"/>
    <brk id="312" max="16383" man="1"/>
    <brk id="356"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4"/>
  <dimension ref="A3:H1045"/>
  <sheetViews>
    <sheetView showZeros="0" view="pageBreakPreview" zoomScale="88" zoomScaleNormal="100" zoomScaleSheetLayoutView="88" workbookViewId="0">
      <selection activeCell="F136" sqref="F136"/>
    </sheetView>
  </sheetViews>
  <sheetFormatPr defaultRowHeight="13.2"/>
  <cols>
    <col min="1" max="1" width="9" style="596" customWidth="1"/>
    <col min="2" max="2" width="55.375" style="148" customWidth="1"/>
    <col min="3" max="3" width="8.875" style="149" customWidth="1"/>
    <col min="4" max="4" width="10.875" style="149" customWidth="1"/>
    <col min="5" max="5" width="12.375" style="149" customWidth="1"/>
    <col min="6" max="6" width="15.75" style="149" customWidth="1"/>
    <col min="7" max="7" width="45.375" style="1047" customWidth="1"/>
    <col min="8" max="256" width="9.125" style="1095"/>
    <col min="257" max="257" width="8.625" style="1095" customWidth="1"/>
    <col min="258" max="258" width="55.375" style="1095" customWidth="1"/>
    <col min="259" max="259" width="8.875" style="1095" customWidth="1"/>
    <col min="260" max="260" width="10.75" style="1095" customWidth="1"/>
    <col min="261" max="261" width="12.375" style="1095" customWidth="1"/>
    <col min="262" max="262" width="15.75" style="1095" customWidth="1"/>
    <col min="263" max="263" width="9.875" style="1095" bestFit="1" customWidth="1"/>
    <col min="264" max="512" width="9.125" style="1095"/>
    <col min="513" max="513" width="8.625" style="1095" customWidth="1"/>
    <col min="514" max="514" width="55.375" style="1095" customWidth="1"/>
    <col min="515" max="515" width="8.875" style="1095" customWidth="1"/>
    <col min="516" max="516" width="10.75" style="1095" customWidth="1"/>
    <col min="517" max="517" width="12.375" style="1095" customWidth="1"/>
    <col min="518" max="518" width="15.75" style="1095" customWidth="1"/>
    <col min="519" max="519" width="9.875" style="1095" bestFit="1" customWidth="1"/>
    <col min="520" max="768" width="9.125" style="1095"/>
    <col min="769" max="769" width="8.625" style="1095" customWidth="1"/>
    <col min="770" max="770" width="55.375" style="1095" customWidth="1"/>
    <col min="771" max="771" width="8.875" style="1095" customWidth="1"/>
    <col min="772" max="772" width="10.75" style="1095" customWidth="1"/>
    <col min="773" max="773" width="12.375" style="1095" customWidth="1"/>
    <col min="774" max="774" width="15.75" style="1095" customWidth="1"/>
    <col min="775" max="775" width="9.875" style="1095" bestFit="1" customWidth="1"/>
    <col min="776" max="1024" width="9.125" style="1095"/>
    <col min="1025" max="1025" width="8.625" style="1095" customWidth="1"/>
    <col min="1026" max="1026" width="55.375" style="1095" customWidth="1"/>
    <col min="1027" max="1027" width="8.875" style="1095" customWidth="1"/>
    <col min="1028" max="1028" width="10.75" style="1095" customWidth="1"/>
    <col min="1029" max="1029" width="12.375" style="1095" customWidth="1"/>
    <col min="1030" max="1030" width="15.75" style="1095" customWidth="1"/>
    <col min="1031" max="1031" width="9.875" style="1095" bestFit="1" customWidth="1"/>
    <col min="1032" max="1280" width="9.125" style="1095"/>
    <col min="1281" max="1281" width="8.625" style="1095" customWidth="1"/>
    <col min="1282" max="1282" width="55.375" style="1095" customWidth="1"/>
    <col min="1283" max="1283" width="8.875" style="1095" customWidth="1"/>
    <col min="1284" max="1284" width="10.75" style="1095" customWidth="1"/>
    <col min="1285" max="1285" width="12.375" style="1095" customWidth="1"/>
    <col min="1286" max="1286" width="15.75" style="1095" customWidth="1"/>
    <col min="1287" max="1287" width="9.875" style="1095" bestFit="1" customWidth="1"/>
    <col min="1288" max="1536" width="9.125" style="1095"/>
    <col min="1537" max="1537" width="8.625" style="1095" customWidth="1"/>
    <col min="1538" max="1538" width="55.375" style="1095" customWidth="1"/>
    <col min="1539" max="1539" width="8.875" style="1095" customWidth="1"/>
    <col min="1540" max="1540" width="10.75" style="1095" customWidth="1"/>
    <col min="1541" max="1541" width="12.375" style="1095" customWidth="1"/>
    <col min="1542" max="1542" width="15.75" style="1095" customWidth="1"/>
    <col min="1543" max="1543" width="9.875" style="1095" bestFit="1" customWidth="1"/>
    <col min="1544" max="1792" width="9.125" style="1095"/>
    <col min="1793" max="1793" width="8.625" style="1095" customWidth="1"/>
    <col min="1794" max="1794" width="55.375" style="1095" customWidth="1"/>
    <col min="1795" max="1795" width="8.875" style="1095" customWidth="1"/>
    <col min="1796" max="1796" width="10.75" style="1095" customWidth="1"/>
    <col min="1797" max="1797" width="12.375" style="1095" customWidth="1"/>
    <col min="1798" max="1798" width="15.75" style="1095" customWidth="1"/>
    <col min="1799" max="1799" width="9.875" style="1095" bestFit="1" customWidth="1"/>
    <col min="1800" max="2048" width="9.125" style="1095"/>
    <col min="2049" max="2049" width="8.625" style="1095" customWidth="1"/>
    <col min="2050" max="2050" width="55.375" style="1095" customWidth="1"/>
    <col min="2051" max="2051" width="8.875" style="1095" customWidth="1"/>
    <col min="2052" max="2052" width="10.75" style="1095" customWidth="1"/>
    <col min="2053" max="2053" width="12.375" style="1095" customWidth="1"/>
    <col min="2054" max="2054" width="15.75" style="1095" customWidth="1"/>
    <col min="2055" max="2055" width="9.875" style="1095" bestFit="1" customWidth="1"/>
    <col min="2056" max="2304" width="9.125" style="1095"/>
    <col min="2305" max="2305" width="8.625" style="1095" customWidth="1"/>
    <col min="2306" max="2306" width="55.375" style="1095" customWidth="1"/>
    <col min="2307" max="2307" width="8.875" style="1095" customWidth="1"/>
    <col min="2308" max="2308" width="10.75" style="1095" customWidth="1"/>
    <col min="2309" max="2309" width="12.375" style="1095" customWidth="1"/>
    <col min="2310" max="2310" width="15.75" style="1095" customWidth="1"/>
    <col min="2311" max="2311" width="9.875" style="1095" bestFit="1" customWidth="1"/>
    <col min="2312" max="2560" width="9.125" style="1095"/>
    <col min="2561" max="2561" width="8.625" style="1095" customWidth="1"/>
    <col min="2562" max="2562" width="55.375" style="1095" customWidth="1"/>
    <col min="2563" max="2563" width="8.875" style="1095" customWidth="1"/>
    <col min="2564" max="2564" width="10.75" style="1095" customWidth="1"/>
    <col min="2565" max="2565" width="12.375" style="1095" customWidth="1"/>
    <col min="2566" max="2566" width="15.75" style="1095" customWidth="1"/>
    <col min="2567" max="2567" width="9.875" style="1095" bestFit="1" customWidth="1"/>
    <col min="2568" max="2816" width="9.125" style="1095"/>
    <col min="2817" max="2817" width="8.625" style="1095" customWidth="1"/>
    <col min="2818" max="2818" width="55.375" style="1095" customWidth="1"/>
    <col min="2819" max="2819" width="8.875" style="1095" customWidth="1"/>
    <col min="2820" max="2820" width="10.75" style="1095" customWidth="1"/>
    <col min="2821" max="2821" width="12.375" style="1095" customWidth="1"/>
    <col min="2822" max="2822" width="15.75" style="1095" customWidth="1"/>
    <col min="2823" max="2823" width="9.875" style="1095" bestFit="1" customWidth="1"/>
    <col min="2824" max="3072" width="9.125" style="1095"/>
    <col min="3073" max="3073" width="8.625" style="1095" customWidth="1"/>
    <col min="3074" max="3074" width="55.375" style="1095" customWidth="1"/>
    <col min="3075" max="3075" width="8.875" style="1095" customWidth="1"/>
    <col min="3076" max="3076" width="10.75" style="1095" customWidth="1"/>
    <col min="3077" max="3077" width="12.375" style="1095" customWidth="1"/>
    <col min="3078" max="3078" width="15.75" style="1095" customWidth="1"/>
    <col min="3079" max="3079" width="9.875" style="1095" bestFit="1" customWidth="1"/>
    <col min="3080" max="3328" width="9.125" style="1095"/>
    <col min="3329" max="3329" width="8.625" style="1095" customWidth="1"/>
    <col min="3330" max="3330" width="55.375" style="1095" customWidth="1"/>
    <col min="3331" max="3331" width="8.875" style="1095" customWidth="1"/>
    <col min="3332" max="3332" width="10.75" style="1095" customWidth="1"/>
    <col min="3333" max="3333" width="12.375" style="1095" customWidth="1"/>
    <col min="3334" max="3334" width="15.75" style="1095" customWidth="1"/>
    <col min="3335" max="3335" width="9.875" style="1095" bestFit="1" customWidth="1"/>
    <col min="3336" max="3584" width="9.125" style="1095"/>
    <col min="3585" max="3585" width="8.625" style="1095" customWidth="1"/>
    <col min="3586" max="3586" width="55.375" style="1095" customWidth="1"/>
    <col min="3587" max="3587" width="8.875" style="1095" customWidth="1"/>
    <col min="3588" max="3588" width="10.75" style="1095" customWidth="1"/>
    <col min="3589" max="3589" width="12.375" style="1095" customWidth="1"/>
    <col min="3590" max="3590" width="15.75" style="1095" customWidth="1"/>
    <col min="3591" max="3591" width="9.875" style="1095" bestFit="1" customWidth="1"/>
    <col min="3592" max="3840" width="9.125" style="1095"/>
    <col min="3841" max="3841" width="8.625" style="1095" customWidth="1"/>
    <col min="3842" max="3842" width="55.375" style="1095" customWidth="1"/>
    <col min="3843" max="3843" width="8.875" style="1095" customWidth="1"/>
    <col min="3844" max="3844" width="10.75" style="1095" customWidth="1"/>
    <col min="3845" max="3845" width="12.375" style="1095" customWidth="1"/>
    <col min="3846" max="3846" width="15.75" style="1095" customWidth="1"/>
    <col min="3847" max="3847" width="9.875" style="1095" bestFit="1" customWidth="1"/>
    <col min="3848" max="4096" width="9.125" style="1095"/>
    <col min="4097" max="4097" width="8.625" style="1095" customWidth="1"/>
    <col min="4098" max="4098" width="55.375" style="1095" customWidth="1"/>
    <col min="4099" max="4099" width="8.875" style="1095" customWidth="1"/>
    <col min="4100" max="4100" width="10.75" style="1095" customWidth="1"/>
    <col min="4101" max="4101" width="12.375" style="1095" customWidth="1"/>
    <col min="4102" max="4102" width="15.75" style="1095" customWidth="1"/>
    <col min="4103" max="4103" width="9.875" style="1095" bestFit="1" customWidth="1"/>
    <col min="4104" max="4352" width="9.125" style="1095"/>
    <col min="4353" max="4353" width="8.625" style="1095" customWidth="1"/>
    <col min="4354" max="4354" width="55.375" style="1095" customWidth="1"/>
    <col min="4355" max="4355" width="8.875" style="1095" customWidth="1"/>
    <col min="4356" max="4356" width="10.75" style="1095" customWidth="1"/>
    <col min="4357" max="4357" width="12.375" style="1095" customWidth="1"/>
    <col min="4358" max="4358" width="15.75" style="1095" customWidth="1"/>
    <col min="4359" max="4359" width="9.875" style="1095" bestFit="1" customWidth="1"/>
    <col min="4360" max="4608" width="9.125" style="1095"/>
    <col min="4609" max="4609" width="8.625" style="1095" customWidth="1"/>
    <col min="4610" max="4610" width="55.375" style="1095" customWidth="1"/>
    <col min="4611" max="4611" width="8.875" style="1095" customWidth="1"/>
    <col min="4612" max="4612" width="10.75" style="1095" customWidth="1"/>
    <col min="4613" max="4613" width="12.375" style="1095" customWidth="1"/>
    <col min="4614" max="4614" width="15.75" style="1095" customWidth="1"/>
    <col min="4615" max="4615" width="9.875" style="1095" bestFit="1" customWidth="1"/>
    <col min="4616" max="4864" width="9.125" style="1095"/>
    <col min="4865" max="4865" width="8.625" style="1095" customWidth="1"/>
    <col min="4866" max="4866" width="55.375" style="1095" customWidth="1"/>
    <col min="4867" max="4867" width="8.875" style="1095" customWidth="1"/>
    <col min="4868" max="4868" width="10.75" style="1095" customWidth="1"/>
    <col min="4869" max="4869" width="12.375" style="1095" customWidth="1"/>
    <col min="4870" max="4870" width="15.75" style="1095" customWidth="1"/>
    <col min="4871" max="4871" width="9.875" style="1095" bestFit="1" customWidth="1"/>
    <col min="4872" max="5120" width="9.125" style="1095"/>
    <col min="5121" max="5121" width="8.625" style="1095" customWidth="1"/>
    <col min="5122" max="5122" width="55.375" style="1095" customWidth="1"/>
    <col min="5123" max="5123" width="8.875" style="1095" customWidth="1"/>
    <col min="5124" max="5124" width="10.75" style="1095" customWidth="1"/>
    <col min="5125" max="5125" width="12.375" style="1095" customWidth="1"/>
    <col min="5126" max="5126" width="15.75" style="1095" customWidth="1"/>
    <col min="5127" max="5127" width="9.875" style="1095" bestFit="1" customWidth="1"/>
    <col min="5128" max="5376" width="9.125" style="1095"/>
    <col min="5377" max="5377" width="8.625" style="1095" customWidth="1"/>
    <col min="5378" max="5378" width="55.375" style="1095" customWidth="1"/>
    <col min="5379" max="5379" width="8.875" style="1095" customWidth="1"/>
    <col min="5380" max="5380" width="10.75" style="1095" customWidth="1"/>
    <col min="5381" max="5381" width="12.375" style="1095" customWidth="1"/>
    <col min="5382" max="5382" width="15.75" style="1095" customWidth="1"/>
    <col min="5383" max="5383" width="9.875" style="1095" bestFit="1" customWidth="1"/>
    <col min="5384" max="5632" width="9.125" style="1095"/>
    <col min="5633" max="5633" width="8.625" style="1095" customWidth="1"/>
    <col min="5634" max="5634" width="55.375" style="1095" customWidth="1"/>
    <col min="5635" max="5635" width="8.875" style="1095" customWidth="1"/>
    <col min="5636" max="5636" width="10.75" style="1095" customWidth="1"/>
    <col min="5637" max="5637" width="12.375" style="1095" customWidth="1"/>
    <col min="5638" max="5638" width="15.75" style="1095" customWidth="1"/>
    <col min="5639" max="5639" width="9.875" style="1095" bestFit="1" customWidth="1"/>
    <col min="5640" max="5888" width="9.125" style="1095"/>
    <col min="5889" max="5889" width="8.625" style="1095" customWidth="1"/>
    <col min="5890" max="5890" width="55.375" style="1095" customWidth="1"/>
    <col min="5891" max="5891" width="8.875" style="1095" customWidth="1"/>
    <col min="5892" max="5892" width="10.75" style="1095" customWidth="1"/>
    <col min="5893" max="5893" width="12.375" style="1095" customWidth="1"/>
    <col min="5894" max="5894" width="15.75" style="1095" customWidth="1"/>
    <col min="5895" max="5895" width="9.875" style="1095" bestFit="1" customWidth="1"/>
    <col min="5896" max="6144" width="9.125" style="1095"/>
    <col min="6145" max="6145" width="8.625" style="1095" customWidth="1"/>
    <col min="6146" max="6146" width="55.375" style="1095" customWidth="1"/>
    <col min="6147" max="6147" width="8.875" style="1095" customWidth="1"/>
    <col min="6148" max="6148" width="10.75" style="1095" customWidth="1"/>
    <col min="6149" max="6149" width="12.375" style="1095" customWidth="1"/>
    <col min="6150" max="6150" width="15.75" style="1095" customWidth="1"/>
    <col min="6151" max="6151" width="9.875" style="1095" bestFit="1" customWidth="1"/>
    <col min="6152" max="6400" width="9.125" style="1095"/>
    <col min="6401" max="6401" width="8.625" style="1095" customWidth="1"/>
    <col min="6402" max="6402" width="55.375" style="1095" customWidth="1"/>
    <col min="6403" max="6403" width="8.875" style="1095" customWidth="1"/>
    <col min="6404" max="6404" width="10.75" style="1095" customWidth="1"/>
    <col min="6405" max="6405" width="12.375" style="1095" customWidth="1"/>
    <col min="6406" max="6406" width="15.75" style="1095" customWidth="1"/>
    <col min="6407" max="6407" width="9.875" style="1095" bestFit="1" customWidth="1"/>
    <col min="6408" max="6656" width="9.125" style="1095"/>
    <col min="6657" max="6657" width="8.625" style="1095" customWidth="1"/>
    <col min="6658" max="6658" width="55.375" style="1095" customWidth="1"/>
    <col min="6659" max="6659" width="8.875" style="1095" customWidth="1"/>
    <col min="6660" max="6660" width="10.75" style="1095" customWidth="1"/>
    <col min="6661" max="6661" width="12.375" style="1095" customWidth="1"/>
    <col min="6662" max="6662" width="15.75" style="1095" customWidth="1"/>
    <col min="6663" max="6663" width="9.875" style="1095" bestFit="1" customWidth="1"/>
    <col min="6664" max="6912" width="9.125" style="1095"/>
    <col min="6913" max="6913" width="8.625" style="1095" customWidth="1"/>
    <col min="6914" max="6914" width="55.375" style="1095" customWidth="1"/>
    <col min="6915" max="6915" width="8.875" style="1095" customWidth="1"/>
    <col min="6916" max="6916" width="10.75" style="1095" customWidth="1"/>
    <col min="6917" max="6917" width="12.375" style="1095" customWidth="1"/>
    <col min="6918" max="6918" width="15.75" style="1095" customWidth="1"/>
    <col min="6919" max="6919" width="9.875" style="1095" bestFit="1" customWidth="1"/>
    <col min="6920" max="7168" width="9.125" style="1095"/>
    <col min="7169" max="7169" width="8.625" style="1095" customWidth="1"/>
    <col min="7170" max="7170" width="55.375" style="1095" customWidth="1"/>
    <col min="7171" max="7171" width="8.875" style="1095" customWidth="1"/>
    <col min="7172" max="7172" width="10.75" style="1095" customWidth="1"/>
    <col min="7173" max="7173" width="12.375" style="1095" customWidth="1"/>
    <col min="7174" max="7174" width="15.75" style="1095" customWidth="1"/>
    <col min="7175" max="7175" width="9.875" style="1095" bestFit="1" customWidth="1"/>
    <col min="7176" max="7424" width="9.125" style="1095"/>
    <col min="7425" max="7425" width="8.625" style="1095" customWidth="1"/>
    <col min="7426" max="7426" width="55.375" style="1095" customWidth="1"/>
    <col min="7427" max="7427" width="8.875" style="1095" customWidth="1"/>
    <col min="7428" max="7428" width="10.75" style="1095" customWidth="1"/>
    <col min="7429" max="7429" width="12.375" style="1095" customWidth="1"/>
    <col min="7430" max="7430" width="15.75" style="1095" customWidth="1"/>
    <col min="7431" max="7431" width="9.875" style="1095" bestFit="1" customWidth="1"/>
    <col min="7432" max="7680" width="9.125" style="1095"/>
    <col min="7681" max="7681" width="8.625" style="1095" customWidth="1"/>
    <col min="7682" max="7682" width="55.375" style="1095" customWidth="1"/>
    <col min="7683" max="7683" width="8.875" style="1095" customWidth="1"/>
    <col min="7684" max="7684" width="10.75" style="1095" customWidth="1"/>
    <col min="7685" max="7685" width="12.375" style="1095" customWidth="1"/>
    <col min="7686" max="7686" width="15.75" style="1095" customWidth="1"/>
    <col min="7687" max="7687" width="9.875" style="1095" bestFit="1" customWidth="1"/>
    <col min="7688" max="7936" width="9.125" style="1095"/>
    <col min="7937" max="7937" width="8.625" style="1095" customWidth="1"/>
    <col min="7938" max="7938" width="55.375" style="1095" customWidth="1"/>
    <col min="7939" max="7939" width="8.875" style="1095" customWidth="1"/>
    <col min="7940" max="7940" width="10.75" style="1095" customWidth="1"/>
    <col min="7941" max="7941" width="12.375" style="1095" customWidth="1"/>
    <col min="7942" max="7942" width="15.75" style="1095" customWidth="1"/>
    <col min="7943" max="7943" width="9.875" style="1095" bestFit="1" customWidth="1"/>
    <col min="7944" max="8192" width="9.125" style="1095"/>
    <col min="8193" max="8193" width="8.625" style="1095" customWidth="1"/>
    <col min="8194" max="8194" width="55.375" style="1095" customWidth="1"/>
    <col min="8195" max="8195" width="8.875" style="1095" customWidth="1"/>
    <col min="8196" max="8196" width="10.75" style="1095" customWidth="1"/>
    <col min="8197" max="8197" width="12.375" style="1095" customWidth="1"/>
    <col min="8198" max="8198" width="15.75" style="1095" customWidth="1"/>
    <col min="8199" max="8199" width="9.875" style="1095" bestFit="1" customWidth="1"/>
    <col min="8200" max="8448" width="9.125" style="1095"/>
    <col min="8449" max="8449" width="8.625" style="1095" customWidth="1"/>
    <col min="8450" max="8450" width="55.375" style="1095" customWidth="1"/>
    <col min="8451" max="8451" width="8.875" style="1095" customWidth="1"/>
    <col min="8452" max="8452" width="10.75" style="1095" customWidth="1"/>
    <col min="8453" max="8453" width="12.375" style="1095" customWidth="1"/>
    <col min="8454" max="8454" width="15.75" style="1095" customWidth="1"/>
    <col min="8455" max="8455" width="9.875" style="1095" bestFit="1" customWidth="1"/>
    <col min="8456" max="8704" width="9.125" style="1095"/>
    <col min="8705" max="8705" width="8.625" style="1095" customWidth="1"/>
    <col min="8706" max="8706" width="55.375" style="1095" customWidth="1"/>
    <col min="8707" max="8707" width="8.875" style="1095" customWidth="1"/>
    <col min="8708" max="8708" width="10.75" style="1095" customWidth="1"/>
    <col min="8709" max="8709" width="12.375" style="1095" customWidth="1"/>
    <col min="8710" max="8710" width="15.75" style="1095" customWidth="1"/>
    <col min="8711" max="8711" width="9.875" style="1095" bestFit="1" customWidth="1"/>
    <col min="8712" max="8960" width="9.125" style="1095"/>
    <col min="8961" max="8961" width="8.625" style="1095" customWidth="1"/>
    <col min="8962" max="8962" width="55.375" style="1095" customWidth="1"/>
    <col min="8963" max="8963" width="8.875" style="1095" customWidth="1"/>
    <col min="8964" max="8964" width="10.75" style="1095" customWidth="1"/>
    <col min="8965" max="8965" width="12.375" style="1095" customWidth="1"/>
    <col min="8966" max="8966" width="15.75" style="1095" customWidth="1"/>
    <col min="8967" max="8967" width="9.875" style="1095" bestFit="1" customWidth="1"/>
    <col min="8968" max="9216" width="9.125" style="1095"/>
    <col min="9217" max="9217" width="8.625" style="1095" customWidth="1"/>
    <col min="9218" max="9218" width="55.375" style="1095" customWidth="1"/>
    <col min="9219" max="9219" width="8.875" style="1095" customWidth="1"/>
    <col min="9220" max="9220" width="10.75" style="1095" customWidth="1"/>
    <col min="9221" max="9221" width="12.375" style="1095" customWidth="1"/>
    <col min="9222" max="9222" width="15.75" style="1095" customWidth="1"/>
    <col min="9223" max="9223" width="9.875" style="1095" bestFit="1" customWidth="1"/>
    <col min="9224" max="9472" width="9.125" style="1095"/>
    <col min="9473" max="9473" width="8.625" style="1095" customWidth="1"/>
    <col min="9474" max="9474" width="55.375" style="1095" customWidth="1"/>
    <col min="9475" max="9475" width="8.875" style="1095" customWidth="1"/>
    <col min="9476" max="9476" width="10.75" style="1095" customWidth="1"/>
    <col min="9477" max="9477" width="12.375" style="1095" customWidth="1"/>
    <col min="9478" max="9478" width="15.75" style="1095" customWidth="1"/>
    <col min="9479" max="9479" width="9.875" style="1095" bestFit="1" customWidth="1"/>
    <col min="9480" max="9728" width="9.125" style="1095"/>
    <col min="9729" max="9729" width="8.625" style="1095" customWidth="1"/>
    <col min="9730" max="9730" width="55.375" style="1095" customWidth="1"/>
    <col min="9731" max="9731" width="8.875" style="1095" customWidth="1"/>
    <col min="9732" max="9732" width="10.75" style="1095" customWidth="1"/>
    <col min="9733" max="9733" width="12.375" style="1095" customWidth="1"/>
    <col min="9734" max="9734" width="15.75" style="1095" customWidth="1"/>
    <col min="9735" max="9735" width="9.875" style="1095" bestFit="1" customWidth="1"/>
    <col min="9736" max="9984" width="9.125" style="1095"/>
    <col min="9985" max="9985" width="8.625" style="1095" customWidth="1"/>
    <col min="9986" max="9986" width="55.375" style="1095" customWidth="1"/>
    <col min="9987" max="9987" width="8.875" style="1095" customWidth="1"/>
    <col min="9988" max="9988" width="10.75" style="1095" customWidth="1"/>
    <col min="9989" max="9989" width="12.375" style="1095" customWidth="1"/>
    <col min="9990" max="9990" width="15.75" style="1095" customWidth="1"/>
    <col min="9991" max="9991" width="9.875" style="1095" bestFit="1" customWidth="1"/>
    <col min="9992" max="10240" width="9.125" style="1095"/>
    <col min="10241" max="10241" width="8.625" style="1095" customWidth="1"/>
    <col min="10242" max="10242" width="55.375" style="1095" customWidth="1"/>
    <col min="10243" max="10243" width="8.875" style="1095" customWidth="1"/>
    <col min="10244" max="10244" width="10.75" style="1095" customWidth="1"/>
    <col min="10245" max="10245" width="12.375" style="1095" customWidth="1"/>
    <col min="10246" max="10246" width="15.75" style="1095" customWidth="1"/>
    <col min="10247" max="10247" width="9.875" style="1095" bestFit="1" customWidth="1"/>
    <col min="10248" max="10496" width="9.125" style="1095"/>
    <col min="10497" max="10497" width="8.625" style="1095" customWidth="1"/>
    <col min="10498" max="10498" width="55.375" style="1095" customWidth="1"/>
    <col min="10499" max="10499" width="8.875" style="1095" customWidth="1"/>
    <col min="10500" max="10500" width="10.75" style="1095" customWidth="1"/>
    <col min="10501" max="10501" width="12.375" style="1095" customWidth="1"/>
    <col min="10502" max="10502" width="15.75" style="1095" customWidth="1"/>
    <col min="10503" max="10503" width="9.875" style="1095" bestFit="1" customWidth="1"/>
    <col min="10504" max="10752" width="9.125" style="1095"/>
    <col min="10753" max="10753" width="8.625" style="1095" customWidth="1"/>
    <col min="10754" max="10754" width="55.375" style="1095" customWidth="1"/>
    <col min="10755" max="10755" width="8.875" style="1095" customWidth="1"/>
    <col min="10756" max="10756" width="10.75" style="1095" customWidth="1"/>
    <col min="10757" max="10757" width="12.375" style="1095" customWidth="1"/>
    <col min="10758" max="10758" width="15.75" style="1095" customWidth="1"/>
    <col min="10759" max="10759" width="9.875" style="1095" bestFit="1" customWidth="1"/>
    <col min="10760" max="11008" width="9.125" style="1095"/>
    <col min="11009" max="11009" width="8.625" style="1095" customWidth="1"/>
    <col min="11010" max="11010" width="55.375" style="1095" customWidth="1"/>
    <col min="11011" max="11011" width="8.875" style="1095" customWidth="1"/>
    <col min="11012" max="11012" width="10.75" style="1095" customWidth="1"/>
    <col min="11013" max="11013" width="12.375" style="1095" customWidth="1"/>
    <col min="11014" max="11014" width="15.75" style="1095" customWidth="1"/>
    <col min="11015" max="11015" width="9.875" style="1095" bestFit="1" customWidth="1"/>
    <col min="11016" max="11264" width="9.125" style="1095"/>
    <col min="11265" max="11265" width="8.625" style="1095" customWidth="1"/>
    <col min="11266" max="11266" width="55.375" style="1095" customWidth="1"/>
    <col min="11267" max="11267" width="8.875" style="1095" customWidth="1"/>
    <col min="11268" max="11268" width="10.75" style="1095" customWidth="1"/>
    <col min="11269" max="11269" width="12.375" style="1095" customWidth="1"/>
    <col min="11270" max="11270" width="15.75" style="1095" customWidth="1"/>
    <col min="11271" max="11271" width="9.875" style="1095" bestFit="1" customWidth="1"/>
    <col min="11272" max="11520" width="9.125" style="1095"/>
    <col min="11521" max="11521" width="8.625" style="1095" customWidth="1"/>
    <col min="11522" max="11522" width="55.375" style="1095" customWidth="1"/>
    <col min="11523" max="11523" width="8.875" style="1095" customWidth="1"/>
    <col min="11524" max="11524" width="10.75" style="1095" customWidth="1"/>
    <col min="11525" max="11525" width="12.375" style="1095" customWidth="1"/>
    <col min="11526" max="11526" width="15.75" style="1095" customWidth="1"/>
    <col min="11527" max="11527" width="9.875" style="1095" bestFit="1" customWidth="1"/>
    <col min="11528" max="11776" width="9.125" style="1095"/>
    <col min="11777" max="11777" width="8.625" style="1095" customWidth="1"/>
    <col min="11778" max="11778" width="55.375" style="1095" customWidth="1"/>
    <col min="11779" max="11779" width="8.875" style="1095" customWidth="1"/>
    <col min="11780" max="11780" width="10.75" style="1095" customWidth="1"/>
    <col min="11781" max="11781" width="12.375" style="1095" customWidth="1"/>
    <col min="11782" max="11782" width="15.75" style="1095" customWidth="1"/>
    <col min="11783" max="11783" width="9.875" style="1095" bestFit="1" customWidth="1"/>
    <col min="11784" max="12032" width="9.125" style="1095"/>
    <col min="12033" max="12033" width="8.625" style="1095" customWidth="1"/>
    <col min="12034" max="12034" width="55.375" style="1095" customWidth="1"/>
    <col min="12035" max="12035" width="8.875" style="1095" customWidth="1"/>
    <col min="12036" max="12036" width="10.75" style="1095" customWidth="1"/>
    <col min="12037" max="12037" width="12.375" style="1095" customWidth="1"/>
    <col min="12038" max="12038" width="15.75" style="1095" customWidth="1"/>
    <col min="12039" max="12039" width="9.875" style="1095" bestFit="1" customWidth="1"/>
    <col min="12040" max="12288" width="9.125" style="1095"/>
    <col min="12289" max="12289" width="8.625" style="1095" customWidth="1"/>
    <col min="12290" max="12290" width="55.375" style="1095" customWidth="1"/>
    <col min="12291" max="12291" width="8.875" style="1095" customWidth="1"/>
    <col min="12292" max="12292" width="10.75" style="1095" customWidth="1"/>
    <col min="12293" max="12293" width="12.375" style="1095" customWidth="1"/>
    <col min="12294" max="12294" width="15.75" style="1095" customWidth="1"/>
    <col min="12295" max="12295" width="9.875" style="1095" bestFit="1" customWidth="1"/>
    <col min="12296" max="12544" width="9.125" style="1095"/>
    <col min="12545" max="12545" width="8.625" style="1095" customWidth="1"/>
    <col min="12546" max="12546" width="55.375" style="1095" customWidth="1"/>
    <col min="12547" max="12547" width="8.875" style="1095" customWidth="1"/>
    <col min="12548" max="12548" width="10.75" style="1095" customWidth="1"/>
    <col min="12549" max="12549" width="12.375" style="1095" customWidth="1"/>
    <col min="12550" max="12550" width="15.75" style="1095" customWidth="1"/>
    <col min="12551" max="12551" width="9.875" style="1095" bestFit="1" customWidth="1"/>
    <col min="12552" max="12800" width="9.125" style="1095"/>
    <col min="12801" max="12801" width="8.625" style="1095" customWidth="1"/>
    <col min="12802" max="12802" width="55.375" style="1095" customWidth="1"/>
    <col min="12803" max="12803" width="8.875" style="1095" customWidth="1"/>
    <col min="12804" max="12804" width="10.75" style="1095" customWidth="1"/>
    <col min="12805" max="12805" width="12.375" style="1095" customWidth="1"/>
    <col min="12806" max="12806" width="15.75" style="1095" customWidth="1"/>
    <col min="12807" max="12807" width="9.875" style="1095" bestFit="1" customWidth="1"/>
    <col min="12808" max="13056" width="9.125" style="1095"/>
    <col min="13057" max="13057" width="8.625" style="1095" customWidth="1"/>
    <col min="13058" max="13058" width="55.375" style="1095" customWidth="1"/>
    <col min="13059" max="13059" width="8.875" style="1095" customWidth="1"/>
    <col min="13060" max="13060" width="10.75" style="1095" customWidth="1"/>
    <col min="13061" max="13061" width="12.375" style="1095" customWidth="1"/>
    <col min="13062" max="13062" width="15.75" style="1095" customWidth="1"/>
    <col min="13063" max="13063" width="9.875" style="1095" bestFit="1" customWidth="1"/>
    <col min="13064" max="13312" width="9.125" style="1095"/>
    <col min="13313" max="13313" width="8.625" style="1095" customWidth="1"/>
    <col min="13314" max="13314" width="55.375" style="1095" customWidth="1"/>
    <col min="13315" max="13315" width="8.875" style="1095" customWidth="1"/>
    <col min="13316" max="13316" width="10.75" style="1095" customWidth="1"/>
    <col min="13317" max="13317" width="12.375" style="1095" customWidth="1"/>
    <col min="13318" max="13318" width="15.75" style="1095" customWidth="1"/>
    <col min="13319" max="13319" width="9.875" style="1095" bestFit="1" customWidth="1"/>
    <col min="13320" max="13568" width="9.125" style="1095"/>
    <col min="13569" max="13569" width="8.625" style="1095" customWidth="1"/>
    <col min="13570" max="13570" width="55.375" style="1095" customWidth="1"/>
    <col min="13571" max="13571" width="8.875" style="1095" customWidth="1"/>
    <col min="13572" max="13572" width="10.75" style="1095" customWidth="1"/>
    <col min="13573" max="13573" width="12.375" style="1095" customWidth="1"/>
    <col min="13574" max="13574" width="15.75" style="1095" customWidth="1"/>
    <col min="13575" max="13575" width="9.875" style="1095" bestFit="1" customWidth="1"/>
    <col min="13576" max="13824" width="9.125" style="1095"/>
    <col min="13825" max="13825" width="8.625" style="1095" customWidth="1"/>
    <col min="13826" max="13826" width="55.375" style="1095" customWidth="1"/>
    <col min="13827" max="13827" width="8.875" style="1095" customWidth="1"/>
    <col min="13828" max="13828" width="10.75" style="1095" customWidth="1"/>
    <col min="13829" max="13829" width="12.375" style="1095" customWidth="1"/>
    <col min="13830" max="13830" width="15.75" style="1095" customWidth="1"/>
    <col min="13831" max="13831" width="9.875" style="1095" bestFit="1" customWidth="1"/>
    <col min="13832" max="14080" width="9.125" style="1095"/>
    <col min="14081" max="14081" width="8.625" style="1095" customWidth="1"/>
    <col min="14082" max="14082" width="55.375" style="1095" customWidth="1"/>
    <col min="14083" max="14083" width="8.875" style="1095" customWidth="1"/>
    <col min="14084" max="14084" width="10.75" style="1095" customWidth="1"/>
    <col min="14085" max="14085" width="12.375" style="1095" customWidth="1"/>
    <col min="14086" max="14086" width="15.75" style="1095" customWidth="1"/>
    <col min="14087" max="14087" width="9.875" style="1095" bestFit="1" customWidth="1"/>
    <col min="14088" max="14336" width="9.125" style="1095"/>
    <col min="14337" max="14337" width="8.625" style="1095" customWidth="1"/>
    <col min="14338" max="14338" width="55.375" style="1095" customWidth="1"/>
    <col min="14339" max="14339" width="8.875" style="1095" customWidth="1"/>
    <col min="14340" max="14340" width="10.75" style="1095" customWidth="1"/>
    <col min="14341" max="14341" width="12.375" style="1095" customWidth="1"/>
    <col min="14342" max="14342" width="15.75" style="1095" customWidth="1"/>
    <col min="14343" max="14343" width="9.875" style="1095" bestFit="1" customWidth="1"/>
    <col min="14344" max="14592" width="9.125" style="1095"/>
    <col min="14593" max="14593" width="8.625" style="1095" customWidth="1"/>
    <col min="14594" max="14594" width="55.375" style="1095" customWidth="1"/>
    <col min="14595" max="14595" width="8.875" style="1095" customWidth="1"/>
    <col min="14596" max="14596" width="10.75" style="1095" customWidth="1"/>
    <col min="14597" max="14597" width="12.375" style="1095" customWidth="1"/>
    <col min="14598" max="14598" width="15.75" style="1095" customWidth="1"/>
    <col min="14599" max="14599" width="9.875" style="1095" bestFit="1" customWidth="1"/>
    <col min="14600" max="14848" width="9.125" style="1095"/>
    <col min="14849" max="14849" width="8.625" style="1095" customWidth="1"/>
    <col min="14850" max="14850" width="55.375" style="1095" customWidth="1"/>
    <col min="14851" max="14851" width="8.875" style="1095" customWidth="1"/>
    <col min="14852" max="14852" width="10.75" style="1095" customWidth="1"/>
    <col min="14853" max="14853" width="12.375" style="1095" customWidth="1"/>
    <col min="14854" max="14854" width="15.75" style="1095" customWidth="1"/>
    <col min="14855" max="14855" width="9.875" style="1095" bestFit="1" customWidth="1"/>
    <col min="14856" max="15104" width="9.125" style="1095"/>
    <col min="15105" max="15105" width="8.625" style="1095" customWidth="1"/>
    <col min="15106" max="15106" width="55.375" style="1095" customWidth="1"/>
    <col min="15107" max="15107" width="8.875" style="1095" customWidth="1"/>
    <col min="15108" max="15108" width="10.75" style="1095" customWidth="1"/>
    <col min="15109" max="15109" width="12.375" style="1095" customWidth="1"/>
    <col min="15110" max="15110" width="15.75" style="1095" customWidth="1"/>
    <col min="15111" max="15111" width="9.875" style="1095" bestFit="1" customWidth="1"/>
    <col min="15112" max="15360" width="9.125" style="1095"/>
    <col min="15361" max="15361" width="8.625" style="1095" customWidth="1"/>
    <col min="15362" max="15362" width="55.375" style="1095" customWidth="1"/>
    <col min="15363" max="15363" width="8.875" style="1095" customWidth="1"/>
    <col min="15364" max="15364" width="10.75" style="1095" customWidth="1"/>
    <col min="15365" max="15365" width="12.375" style="1095" customWidth="1"/>
    <col min="15366" max="15366" width="15.75" style="1095" customWidth="1"/>
    <col min="15367" max="15367" width="9.875" style="1095" bestFit="1" customWidth="1"/>
    <col min="15368" max="15616" width="9.125" style="1095"/>
    <col min="15617" max="15617" width="8.625" style="1095" customWidth="1"/>
    <col min="15618" max="15618" width="55.375" style="1095" customWidth="1"/>
    <col min="15619" max="15619" width="8.875" style="1095" customWidth="1"/>
    <col min="15620" max="15620" width="10.75" style="1095" customWidth="1"/>
    <col min="15621" max="15621" width="12.375" style="1095" customWidth="1"/>
    <col min="15622" max="15622" width="15.75" style="1095" customWidth="1"/>
    <col min="15623" max="15623" width="9.875" style="1095" bestFit="1" customWidth="1"/>
    <col min="15624" max="15872" width="9.125" style="1095"/>
    <col min="15873" max="15873" width="8.625" style="1095" customWidth="1"/>
    <col min="15874" max="15874" width="55.375" style="1095" customWidth="1"/>
    <col min="15875" max="15875" width="8.875" style="1095" customWidth="1"/>
    <col min="15876" max="15876" width="10.75" style="1095" customWidth="1"/>
    <col min="15877" max="15877" width="12.375" style="1095" customWidth="1"/>
    <col min="15878" max="15878" width="15.75" style="1095" customWidth="1"/>
    <col min="15879" max="15879" width="9.875" style="1095" bestFit="1" customWidth="1"/>
    <col min="15880" max="16128" width="9.125" style="1095"/>
    <col min="16129" max="16129" width="8.625" style="1095" customWidth="1"/>
    <col min="16130" max="16130" width="55.375" style="1095" customWidth="1"/>
    <col min="16131" max="16131" width="8.875" style="1095" customWidth="1"/>
    <col min="16132" max="16132" width="10.75" style="1095" customWidth="1"/>
    <col min="16133" max="16133" width="12.375" style="1095" customWidth="1"/>
    <col min="16134" max="16134" width="15.75" style="1095" customWidth="1"/>
    <col min="16135" max="16135" width="9.875" style="1095" bestFit="1" customWidth="1"/>
    <col min="16136" max="16384" width="9.125" style="1095"/>
  </cols>
  <sheetData>
    <row r="3" spans="2:2" ht="26.4">
      <c r="B3" s="159" t="s">
        <v>1069</v>
      </c>
    </row>
    <row r="5" spans="2:2">
      <c r="B5" s="148" t="s">
        <v>1020</v>
      </c>
    </row>
    <row r="6" spans="2:2" ht="39.6">
      <c r="B6" s="1096" t="s">
        <v>1921</v>
      </c>
    </row>
    <row r="7" spans="2:2">
      <c r="B7" s="1097"/>
    </row>
    <row r="8" spans="2:2">
      <c r="B8" s="1097" t="s">
        <v>1070</v>
      </c>
    </row>
    <row r="9" spans="2:2">
      <c r="B9" s="1096" t="s">
        <v>2222</v>
      </c>
    </row>
    <row r="10" spans="2:2">
      <c r="B10" s="1097"/>
    </row>
    <row r="11" spans="2:2">
      <c r="B11" s="1097" t="s">
        <v>1021</v>
      </c>
    </row>
    <row r="12" spans="2:2" ht="26.4">
      <c r="B12" s="1098" t="s">
        <v>2223</v>
      </c>
    </row>
    <row r="13" spans="2:2">
      <c r="B13" s="1097"/>
    </row>
    <row r="14" spans="2:2">
      <c r="B14" s="1097" t="s">
        <v>1071</v>
      </c>
    </row>
    <row r="15" spans="2:2">
      <c r="B15" s="1099" t="s">
        <v>1072</v>
      </c>
    </row>
    <row r="27" spans="1:6" ht="13.8" thickBot="1"/>
    <row r="28" spans="1:6" ht="18" thickBot="1">
      <c r="A28" s="1518" t="s">
        <v>2670</v>
      </c>
      <c r="B28" s="1519"/>
      <c r="C28" s="1519"/>
      <c r="D28" s="1519"/>
      <c r="E28" s="1519"/>
      <c r="F28" s="1520"/>
    </row>
    <row r="45" spans="3:6">
      <c r="C45" s="150" t="s">
        <v>1073</v>
      </c>
      <c r="D45" s="1100"/>
      <c r="E45" s="1101"/>
      <c r="F45" s="1101"/>
    </row>
    <row r="46" spans="3:6">
      <c r="C46" s="1522" t="s">
        <v>1264</v>
      </c>
      <c r="D46" s="1522"/>
      <c r="E46" s="1522"/>
      <c r="F46" s="1522"/>
    </row>
    <row r="47" spans="3:6">
      <c r="C47" s="1102"/>
      <c r="D47" s="1102"/>
      <c r="E47" s="1102"/>
      <c r="F47" s="1102"/>
    </row>
    <row r="48" spans="3:6">
      <c r="C48" s="1102"/>
      <c r="D48" s="1102"/>
      <c r="E48" s="1102"/>
      <c r="F48" s="1102"/>
    </row>
    <row r="49" spans="1:7">
      <c r="C49" s="1102"/>
      <c r="D49" s="1102"/>
      <c r="E49" s="1102"/>
      <c r="F49" s="1102"/>
    </row>
    <row r="50" spans="1:7">
      <c r="C50" s="1102"/>
      <c r="D50" s="1102"/>
      <c r="E50" s="1102"/>
      <c r="F50" s="1102"/>
    </row>
    <row r="51" spans="1:7">
      <c r="C51" s="1102"/>
      <c r="D51" s="1102"/>
      <c r="E51" s="1102"/>
      <c r="F51" s="1102"/>
    </row>
    <row r="52" spans="1:7">
      <c r="C52" s="1103"/>
      <c r="D52" s="1103"/>
      <c r="E52" s="1101"/>
      <c r="F52" s="1101"/>
    </row>
    <row r="53" spans="1:7">
      <c r="C53" s="1103"/>
      <c r="D53" s="1103"/>
      <c r="E53" s="1101"/>
      <c r="F53" s="1101"/>
    </row>
    <row r="54" spans="1:7">
      <c r="C54" s="1103"/>
      <c r="D54" s="1103"/>
      <c r="E54" s="1101"/>
      <c r="F54" s="1101"/>
    </row>
    <row r="55" spans="1:7">
      <c r="C55" s="150" t="s">
        <v>1265</v>
      </c>
      <c r="D55" s="1100"/>
      <c r="E55" s="1101"/>
      <c r="F55" s="1101"/>
    </row>
    <row r="56" spans="1:7">
      <c r="C56" s="1100"/>
      <c r="D56" s="1100"/>
      <c r="E56" s="1101"/>
      <c r="F56" s="1101"/>
    </row>
    <row r="57" spans="1:7">
      <c r="C57" s="1522" t="s">
        <v>1266</v>
      </c>
      <c r="D57" s="1522"/>
      <c r="E57" s="1522"/>
      <c r="F57" s="1522"/>
    </row>
    <row r="58" spans="1:7">
      <c r="C58" s="1523"/>
      <c r="D58" s="1523"/>
      <c r="E58" s="1523"/>
      <c r="F58" s="1523"/>
    </row>
    <row r="60" spans="1:7" s="1108" customFormat="1" ht="10.199999999999999">
      <c r="A60" s="1104"/>
      <c r="B60" s="1105"/>
      <c r="C60" s="1106"/>
      <c r="D60" s="1107"/>
      <c r="E60" s="1107"/>
      <c r="F60" s="1107"/>
      <c r="G60" s="1088"/>
    </row>
    <row r="61" spans="1:7" ht="26.4">
      <c r="A61" s="1109" t="s">
        <v>526</v>
      </c>
      <c r="B61" s="1110" t="s">
        <v>2669</v>
      </c>
      <c r="E61" s="1111"/>
      <c r="F61" s="1111"/>
    </row>
    <row r="62" spans="1:7">
      <c r="A62" s="1109"/>
      <c r="B62" s="1110"/>
      <c r="E62" s="1111"/>
      <c r="F62" s="1111"/>
    </row>
    <row r="63" spans="1:7">
      <c r="A63" s="1112"/>
      <c r="B63" s="1113" t="s">
        <v>190</v>
      </c>
      <c r="E63" s="1111"/>
      <c r="F63" s="1111"/>
    </row>
    <row r="64" spans="1:7">
      <c r="A64" s="1109"/>
      <c r="B64" s="1110"/>
      <c r="E64" s="1111"/>
      <c r="F64" s="1111"/>
    </row>
    <row r="65" spans="1:7" s="1120" customFormat="1" ht="110.25" customHeight="1">
      <c r="A65" s="1114" t="s">
        <v>335</v>
      </c>
      <c r="B65" s="1115" t="s">
        <v>4042</v>
      </c>
      <c r="C65" s="1116"/>
      <c r="D65" s="1117"/>
      <c r="E65" s="1118"/>
      <c r="F65" s="1119"/>
      <c r="G65" s="1089"/>
    </row>
    <row r="66" spans="1:7" s="1120" customFormat="1" ht="45.6">
      <c r="A66" s="1114" t="s">
        <v>337</v>
      </c>
      <c r="B66" s="1115" t="s">
        <v>1877</v>
      </c>
      <c r="C66" s="1116"/>
      <c r="D66" s="1117"/>
      <c r="E66" s="1118"/>
      <c r="F66" s="1119"/>
      <c r="G66" s="1090"/>
    </row>
    <row r="67" spans="1:7" s="1120" customFormat="1">
      <c r="A67" s="1114"/>
      <c r="B67" s="1121"/>
      <c r="C67" s="1116"/>
      <c r="D67" s="1117"/>
      <c r="E67" s="1118"/>
      <c r="F67" s="1119"/>
      <c r="G67" s="1090"/>
    </row>
    <row r="68" spans="1:7" s="1120" customFormat="1" ht="54.75" customHeight="1">
      <c r="A68" s="1114" t="s">
        <v>257</v>
      </c>
      <c r="B68" s="1115" t="s">
        <v>1880</v>
      </c>
      <c r="C68" s="1116"/>
      <c r="D68" s="1117"/>
      <c r="E68" s="1118"/>
      <c r="F68" s="1119"/>
      <c r="G68" s="1090"/>
    </row>
    <row r="69" spans="1:7" s="1120" customFormat="1" ht="9.75" customHeight="1">
      <c r="A69" s="1122"/>
      <c r="B69" s="1123"/>
      <c r="C69" s="1124"/>
      <c r="D69" s="1125"/>
      <c r="E69" s="1126"/>
      <c r="F69" s="1127"/>
      <c r="G69" s="1090"/>
    </row>
    <row r="70" spans="1:7" s="1120" customFormat="1" ht="45.6">
      <c r="A70" s="1114" t="s">
        <v>256</v>
      </c>
      <c r="B70" s="1115" t="s">
        <v>1881</v>
      </c>
      <c r="C70" s="1116"/>
      <c r="D70" s="1117"/>
      <c r="E70" s="1118"/>
      <c r="F70" s="1119"/>
      <c r="G70" s="1090"/>
    </row>
    <row r="71" spans="1:7" s="1120" customFormat="1">
      <c r="A71" s="1114"/>
      <c r="B71" s="1115"/>
      <c r="C71" s="1116"/>
      <c r="D71" s="1117"/>
      <c r="E71" s="1118"/>
      <c r="F71" s="1119"/>
      <c r="G71" s="1090"/>
    </row>
    <row r="72" spans="1:7" s="1120" customFormat="1" ht="39.75" customHeight="1">
      <c r="A72" s="1114" t="s">
        <v>285</v>
      </c>
      <c r="B72" s="1115" t="s">
        <v>1878</v>
      </c>
      <c r="C72" s="1116"/>
      <c r="D72" s="1117"/>
      <c r="E72" s="1118"/>
      <c r="F72" s="1119"/>
      <c r="G72" s="1090"/>
    </row>
    <row r="73" spans="1:7" s="1120" customFormat="1" ht="22.8">
      <c r="A73" s="1114"/>
      <c r="B73" s="1115" t="s">
        <v>1882</v>
      </c>
      <c r="C73" s="1116"/>
      <c r="D73" s="1117"/>
      <c r="E73" s="1118"/>
      <c r="F73" s="1119"/>
      <c r="G73" s="1090"/>
    </row>
    <row r="74" spans="1:7" s="1120" customFormat="1">
      <c r="A74" s="1114"/>
      <c r="B74" s="1115"/>
      <c r="C74" s="1116"/>
      <c r="D74" s="1117"/>
      <c r="E74" s="1118"/>
      <c r="F74" s="1119"/>
      <c r="G74" s="1090"/>
    </row>
    <row r="75" spans="1:7" s="1120" customFormat="1" ht="34.200000000000003">
      <c r="A75" s="1114" t="s">
        <v>333</v>
      </c>
      <c r="B75" s="1115" t="s">
        <v>1267</v>
      </c>
      <c r="C75" s="1116"/>
      <c r="D75" s="1117"/>
      <c r="E75" s="1118"/>
      <c r="F75" s="1119"/>
      <c r="G75" s="1090"/>
    </row>
    <row r="76" spans="1:7" s="1120" customFormat="1">
      <c r="A76" s="1114"/>
      <c r="B76" s="1115"/>
      <c r="C76" s="1116"/>
      <c r="D76" s="1117"/>
      <c r="E76" s="1118"/>
      <c r="F76" s="1119"/>
      <c r="G76" s="1090"/>
    </row>
    <row r="77" spans="1:7" s="1120" customFormat="1" ht="22.8">
      <c r="A77" s="1114" t="s">
        <v>343</v>
      </c>
      <c r="B77" s="1115" t="s">
        <v>1268</v>
      </c>
      <c r="C77" s="1116"/>
      <c r="D77" s="1117"/>
      <c r="E77" s="1118"/>
      <c r="F77" s="1119"/>
      <c r="G77" s="1090"/>
    </row>
    <row r="78" spans="1:7" s="1120" customFormat="1" ht="45.6">
      <c r="A78" s="1114"/>
      <c r="B78" s="1115" t="s">
        <v>1269</v>
      </c>
      <c r="C78" s="1116"/>
      <c r="D78" s="1117"/>
      <c r="E78" s="1118"/>
      <c r="F78" s="1119"/>
      <c r="G78" s="1090"/>
    </row>
    <row r="79" spans="1:7" s="1120" customFormat="1">
      <c r="A79" s="1114"/>
      <c r="B79" s="1115" t="s">
        <v>1270</v>
      </c>
      <c r="C79" s="1116"/>
      <c r="D79" s="1117"/>
      <c r="E79" s="1118"/>
      <c r="F79" s="1119"/>
      <c r="G79" s="1090"/>
    </row>
    <row r="80" spans="1:7" s="1120" customFormat="1">
      <c r="A80" s="1114"/>
      <c r="B80" s="1115" t="s">
        <v>1271</v>
      </c>
      <c r="C80" s="1116"/>
      <c r="D80" s="1117"/>
      <c r="E80" s="1118"/>
      <c r="F80" s="1119"/>
      <c r="G80" s="1090"/>
    </row>
    <row r="81" spans="1:7" s="1120" customFormat="1">
      <c r="A81" s="1114"/>
      <c r="B81" s="1115" t="s">
        <v>1272</v>
      </c>
      <c r="C81" s="1116"/>
      <c r="D81" s="1117"/>
      <c r="E81" s="1118"/>
      <c r="F81" s="1119"/>
      <c r="G81" s="1090"/>
    </row>
    <row r="82" spans="1:7" s="1120" customFormat="1" ht="22.8">
      <c r="A82" s="1114"/>
      <c r="B82" s="1115" t="s">
        <v>1273</v>
      </c>
      <c r="C82" s="1116"/>
      <c r="D82" s="1117"/>
      <c r="E82" s="1118"/>
      <c r="F82" s="1119"/>
      <c r="G82" s="1090"/>
    </row>
    <row r="83" spans="1:7" s="1120" customFormat="1" ht="22.8">
      <c r="A83" s="1114"/>
      <c r="B83" s="1115" t="s">
        <v>1274</v>
      </c>
      <c r="C83" s="1116"/>
      <c r="D83" s="1117"/>
      <c r="E83" s="1118"/>
      <c r="F83" s="1119"/>
      <c r="G83" s="1090"/>
    </row>
    <row r="84" spans="1:7" s="1120" customFormat="1">
      <c r="A84" s="1114"/>
      <c r="B84" s="1115" t="s">
        <v>1275</v>
      </c>
      <c r="C84" s="1116"/>
      <c r="D84" s="1117"/>
      <c r="E84" s="1118"/>
      <c r="F84" s="1119"/>
      <c r="G84" s="1090"/>
    </row>
    <row r="85" spans="1:7" s="1120" customFormat="1" ht="22.8">
      <c r="A85" s="1114"/>
      <c r="B85" s="1115" t="s">
        <v>1276</v>
      </c>
      <c r="C85" s="1116"/>
      <c r="D85" s="1117"/>
      <c r="E85" s="1118"/>
      <c r="F85" s="1119"/>
      <c r="G85" s="1090"/>
    </row>
    <row r="86" spans="1:7" s="1120" customFormat="1" ht="22.8">
      <c r="A86" s="1114"/>
      <c r="B86" s="1115" t="s">
        <v>1277</v>
      </c>
      <c r="C86" s="1116"/>
      <c r="D86" s="1117"/>
      <c r="E86" s="1118"/>
      <c r="F86" s="1119"/>
      <c r="G86" s="1090"/>
    </row>
    <row r="87" spans="1:7" s="1120" customFormat="1" ht="22.8">
      <c r="A87" s="1114"/>
      <c r="B87" s="1115" t="s">
        <v>1278</v>
      </c>
      <c r="C87" s="1116"/>
      <c r="D87" s="1117"/>
      <c r="E87" s="1118"/>
      <c r="F87" s="1119"/>
      <c r="G87" s="1090"/>
    </row>
    <row r="88" spans="1:7" s="1120" customFormat="1" ht="15.75" customHeight="1">
      <c r="A88" s="1114"/>
      <c r="B88" s="1115"/>
      <c r="C88" s="1116"/>
      <c r="D88" s="1117"/>
      <c r="E88" s="1118"/>
      <c r="F88" s="1119"/>
      <c r="G88" s="1090"/>
    </row>
    <row r="89" spans="1:7" s="1120" customFormat="1">
      <c r="A89" s="1114" t="s">
        <v>344</v>
      </c>
      <c r="B89" s="1115" t="s">
        <v>1883</v>
      </c>
      <c r="C89" s="1116"/>
      <c r="D89" s="1117"/>
      <c r="E89" s="1118"/>
      <c r="F89" s="1119"/>
      <c r="G89" s="1090"/>
    </row>
    <row r="90" spans="1:7" s="1120" customFormat="1" ht="45.6">
      <c r="A90" s="1114"/>
      <c r="B90" s="1115" t="s">
        <v>1884</v>
      </c>
      <c r="C90" s="1116"/>
      <c r="D90" s="1117"/>
      <c r="E90" s="1118"/>
      <c r="F90" s="1119"/>
      <c r="G90" s="1090"/>
    </row>
    <row r="91" spans="1:7" s="1120" customFormat="1">
      <c r="A91" s="1114"/>
      <c r="B91" s="1115" t="s">
        <v>1885</v>
      </c>
      <c r="C91" s="1116"/>
      <c r="D91" s="1117"/>
      <c r="E91" s="1118"/>
      <c r="F91" s="1119"/>
      <c r="G91" s="1090"/>
    </row>
    <row r="92" spans="1:7" s="1120" customFormat="1" ht="34.200000000000003">
      <c r="A92" s="1114"/>
      <c r="B92" s="1115" t="s">
        <v>1886</v>
      </c>
      <c r="C92" s="1116"/>
      <c r="D92" s="1117"/>
      <c r="E92" s="1118"/>
      <c r="F92" s="1119"/>
      <c r="G92" s="1090"/>
    </row>
    <row r="93" spans="1:7" s="1120" customFormat="1">
      <c r="A93" s="1114"/>
      <c r="B93" s="1115"/>
      <c r="C93" s="1116"/>
      <c r="D93" s="1117"/>
      <c r="E93" s="1118"/>
      <c r="F93" s="1119"/>
      <c r="G93" s="1090"/>
    </row>
    <row r="94" spans="1:7" s="1120" customFormat="1" ht="22.8">
      <c r="A94" s="1114" t="s">
        <v>342</v>
      </c>
      <c r="B94" s="1115" t="s">
        <v>1837</v>
      </c>
      <c r="C94" s="1116"/>
      <c r="D94" s="1117"/>
      <c r="E94" s="1118"/>
      <c r="F94" s="1119"/>
      <c r="G94" s="1090"/>
    </row>
    <row r="95" spans="1:7" s="1120" customFormat="1">
      <c r="A95" s="1114"/>
      <c r="B95" s="1115"/>
      <c r="C95" s="1116"/>
      <c r="D95" s="1117"/>
      <c r="E95" s="1118"/>
      <c r="F95" s="1119"/>
      <c r="G95" s="1090"/>
    </row>
    <row r="96" spans="1:7" s="1120" customFormat="1" ht="22.8">
      <c r="A96" s="1114" t="s">
        <v>340</v>
      </c>
      <c r="B96" s="1115" t="s">
        <v>1279</v>
      </c>
      <c r="C96" s="1116"/>
      <c r="D96" s="1117"/>
      <c r="E96" s="1118"/>
      <c r="F96" s="1119"/>
      <c r="G96" s="1090"/>
    </row>
    <row r="97" spans="1:7" s="1120" customFormat="1">
      <c r="A97" s="1114"/>
      <c r="B97" s="1115"/>
      <c r="C97" s="1116"/>
      <c r="D97" s="1117"/>
      <c r="E97" s="1118"/>
      <c r="F97" s="1119"/>
      <c r="G97" s="1090"/>
    </row>
    <row r="98" spans="1:7" s="1120" customFormat="1" ht="45.6">
      <c r="A98" s="1114" t="s">
        <v>341</v>
      </c>
      <c r="B98" s="1115" t="s">
        <v>1879</v>
      </c>
      <c r="C98" s="1116"/>
      <c r="D98" s="1117"/>
      <c r="E98" s="1118"/>
      <c r="F98" s="1119"/>
      <c r="G98" s="1090"/>
    </row>
    <row r="99" spans="1:7" s="1120" customFormat="1">
      <c r="A99" s="1114"/>
      <c r="B99" s="1115"/>
      <c r="C99" s="1116"/>
      <c r="D99" s="1117"/>
      <c r="E99" s="1118"/>
      <c r="F99" s="1119"/>
      <c r="G99" s="1090"/>
    </row>
    <row r="100" spans="1:7" s="1120" customFormat="1" ht="22.8">
      <c r="A100" s="1114" t="s">
        <v>551</v>
      </c>
      <c r="B100" s="1115" t="s">
        <v>1280</v>
      </c>
      <c r="C100" s="1116"/>
      <c r="D100" s="1117"/>
      <c r="E100" s="1118"/>
      <c r="F100" s="1119"/>
      <c r="G100" s="1090"/>
    </row>
    <row r="101" spans="1:7" s="1120" customFormat="1">
      <c r="A101" s="1114"/>
      <c r="B101" s="1115"/>
      <c r="C101" s="1116"/>
      <c r="D101" s="1117"/>
      <c r="E101" s="1118"/>
      <c r="F101" s="1119"/>
      <c r="G101" s="1090"/>
    </row>
    <row r="102" spans="1:7" s="1120" customFormat="1" ht="45.6">
      <c r="A102" s="1114" t="s">
        <v>926</v>
      </c>
      <c r="B102" s="1115" t="s">
        <v>1281</v>
      </c>
      <c r="C102" s="1116"/>
      <c r="D102" s="1117"/>
      <c r="E102" s="1118"/>
      <c r="F102" s="1119"/>
      <c r="G102" s="1090"/>
    </row>
    <row r="103" spans="1:7" s="1120" customFormat="1">
      <c r="A103" s="1114"/>
      <c r="B103" s="1115"/>
      <c r="C103" s="1116"/>
      <c r="D103" s="1117"/>
      <c r="E103" s="1118"/>
      <c r="F103" s="1119"/>
      <c r="G103" s="1090"/>
    </row>
    <row r="104" spans="1:7" s="1120" customFormat="1" ht="79.8">
      <c r="A104" s="1114" t="s">
        <v>927</v>
      </c>
      <c r="B104" s="1115" t="s">
        <v>1887</v>
      </c>
      <c r="C104" s="1116"/>
      <c r="D104" s="1117"/>
      <c r="E104" s="1118"/>
      <c r="F104" s="1119"/>
      <c r="G104" s="1090"/>
    </row>
    <row r="105" spans="1:7" s="1120" customFormat="1">
      <c r="A105" s="1114"/>
      <c r="B105" s="1115"/>
      <c r="C105" s="1116"/>
      <c r="D105" s="1117"/>
      <c r="E105" s="1118"/>
      <c r="F105" s="1119"/>
      <c r="G105" s="1090"/>
    </row>
    <row r="106" spans="1:7" s="1120" customFormat="1" ht="45.6">
      <c r="A106" s="1114" t="s">
        <v>928</v>
      </c>
      <c r="B106" s="1115" t="s">
        <v>1888</v>
      </c>
      <c r="C106" s="1116"/>
      <c r="D106" s="1117"/>
      <c r="E106" s="1118"/>
      <c r="F106" s="1119"/>
      <c r="G106" s="1090"/>
    </row>
    <row r="107" spans="1:7" s="1120" customFormat="1">
      <c r="A107" s="1114"/>
      <c r="B107" s="1115"/>
      <c r="C107" s="1116"/>
      <c r="D107" s="1117"/>
      <c r="E107" s="1118"/>
      <c r="F107" s="1119"/>
      <c r="G107" s="1090"/>
    </row>
    <row r="108" spans="1:7" s="1120" customFormat="1" ht="34.200000000000003">
      <c r="A108" s="1114" t="s">
        <v>929</v>
      </c>
      <c r="B108" s="1115" t="s">
        <v>1892</v>
      </c>
      <c r="C108" s="1116"/>
      <c r="D108" s="1117"/>
      <c r="E108" s="1118"/>
      <c r="F108" s="1119"/>
      <c r="G108" s="1090"/>
    </row>
    <row r="109" spans="1:7" s="1120" customFormat="1" ht="34.200000000000003">
      <c r="A109" s="1114"/>
      <c r="B109" s="1115" t="s">
        <v>1282</v>
      </c>
      <c r="C109" s="1116"/>
      <c r="D109" s="1117"/>
      <c r="E109" s="1118"/>
      <c r="F109" s="1119"/>
      <c r="G109" s="1090"/>
    </row>
    <row r="110" spans="1:7" s="1120" customFormat="1">
      <c r="A110" s="1114"/>
      <c r="B110" s="1115" t="s">
        <v>1283</v>
      </c>
      <c r="C110" s="1116"/>
      <c r="D110" s="1117"/>
      <c r="E110" s="1118"/>
      <c r="F110" s="1119"/>
      <c r="G110" s="1090"/>
    </row>
    <row r="111" spans="1:7" s="1120" customFormat="1" ht="12">
      <c r="A111" s="1122"/>
      <c r="B111" s="1123"/>
      <c r="C111" s="1124"/>
      <c r="D111" s="1125"/>
      <c r="E111" s="1126"/>
      <c r="F111" s="1127"/>
      <c r="G111" s="1090"/>
    </row>
    <row r="112" spans="1:7" s="1120" customFormat="1" ht="22.8">
      <c r="A112" s="1114" t="s">
        <v>1012</v>
      </c>
      <c r="B112" s="1115" t="s">
        <v>1944</v>
      </c>
      <c r="C112" s="1116"/>
      <c r="D112" s="1117"/>
      <c r="E112" s="1118"/>
      <c r="F112" s="1119"/>
      <c r="G112" s="1090"/>
    </row>
    <row r="113" spans="1:7" s="1120" customFormat="1" ht="22.8">
      <c r="A113" s="1114"/>
      <c r="B113" s="1115" t="s">
        <v>1893</v>
      </c>
      <c r="C113" s="1116"/>
      <c r="D113" s="1117"/>
      <c r="E113" s="1118"/>
      <c r="F113" s="1119"/>
      <c r="G113" s="1090"/>
    </row>
    <row r="114" spans="1:7" s="1120" customFormat="1">
      <c r="A114" s="1114"/>
      <c r="B114" s="1115"/>
      <c r="C114" s="1116"/>
      <c r="D114" s="1117"/>
      <c r="E114" s="1118"/>
      <c r="F114" s="1119"/>
      <c r="G114" s="1090"/>
    </row>
    <row r="115" spans="1:7" s="1120" customFormat="1" ht="22.8">
      <c r="A115" s="1114" t="s">
        <v>1017</v>
      </c>
      <c r="B115" s="1115" t="s">
        <v>1894</v>
      </c>
      <c r="C115" s="1116"/>
      <c r="D115" s="1117"/>
      <c r="E115" s="1118"/>
      <c r="F115" s="1119"/>
      <c r="G115" s="1090"/>
    </row>
    <row r="116" spans="1:7" s="1120" customFormat="1">
      <c r="A116" s="1114"/>
      <c r="B116" s="1115"/>
      <c r="C116" s="1116"/>
      <c r="D116" s="1117"/>
      <c r="E116" s="1118"/>
      <c r="F116" s="1119"/>
      <c r="G116" s="1090"/>
    </row>
    <row r="117" spans="1:7" s="1120" customFormat="1" ht="34.200000000000003">
      <c r="A117" s="1114" t="s">
        <v>1019</v>
      </c>
      <c r="B117" s="1115" t="s">
        <v>1891</v>
      </c>
      <c r="C117" s="1116"/>
      <c r="D117" s="1117"/>
      <c r="E117" s="1118"/>
      <c r="F117" s="1119"/>
      <c r="G117" s="1090"/>
    </row>
    <row r="118" spans="1:7" s="1120" customFormat="1">
      <c r="A118" s="1114"/>
      <c r="B118" s="1115"/>
      <c r="C118" s="1116"/>
      <c r="D118" s="1117"/>
      <c r="E118" s="1118"/>
      <c r="F118" s="1119"/>
      <c r="G118" s="1090"/>
    </row>
    <row r="119" spans="1:7" s="1120" customFormat="1" ht="34.200000000000003">
      <c r="A119" s="1114" t="s">
        <v>1157</v>
      </c>
      <c r="B119" s="1115" t="s">
        <v>1761</v>
      </c>
      <c r="C119" s="1116"/>
      <c r="D119" s="1117"/>
      <c r="E119" s="1118"/>
      <c r="F119" s="1119"/>
      <c r="G119" s="1090"/>
    </row>
    <row r="120" spans="1:7" s="1120" customFormat="1">
      <c r="A120" s="1114"/>
      <c r="B120" s="1115"/>
      <c r="C120" s="1116"/>
      <c r="D120" s="1117"/>
      <c r="E120" s="1118"/>
      <c r="F120" s="1119"/>
      <c r="G120" s="1090"/>
    </row>
    <row r="121" spans="1:7" s="1120" customFormat="1" ht="22.8">
      <c r="A121" s="1114" t="s">
        <v>1158</v>
      </c>
      <c r="B121" s="1115" t="s">
        <v>1895</v>
      </c>
      <c r="C121" s="1116"/>
      <c r="D121" s="1117"/>
      <c r="E121" s="1118"/>
      <c r="F121" s="1119"/>
      <c r="G121" s="1090"/>
    </row>
    <row r="122" spans="1:7" s="1120" customFormat="1" ht="22.8">
      <c r="A122" s="1114"/>
      <c r="B122" s="1115" t="s">
        <v>1284</v>
      </c>
      <c r="C122" s="1116"/>
      <c r="D122" s="1117"/>
      <c r="E122" s="1118"/>
      <c r="F122" s="1119"/>
      <c r="G122" s="1090"/>
    </row>
    <row r="123" spans="1:7" s="1120" customFormat="1">
      <c r="A123" s="1114"/>
      <c r="B123" s="1115"/>
      <c r="C123" s="1116"/>
      <c r="D123" s="1117"/>
      <c r="E123" s="1118"/>
      <c r="F123" s="1119"/>
      <c r="G123" s="1090"/>
    </row>
    <row r="124" spans="1:7" s="1120" customFormat="1" ht="34.200000000000003">
      <c r="A124" s="1114" t="s">
        <v>1159</v>
      </c>
      <c r="B124" s="1115" t="s">
        <v>1285</v>
      </c>
      <c r="C124" s="1116"/>
      <c r="D124" s="1117"/>
      <c r="E124" s="1118"/>
      <c r="F124" s="1119"/>
      <c r="G124" s="1090"/>
    </row>
    <row r="125" spans="1:7" s="1120" customFormat="1">
      <c r="A125" s="1114"/>
      <c r="B125" s="1115"/>
      <c r="C125" s="1116"/>
      <c r="D125" s="1117"/>
      <c r="E125" s="1118"/>
      <c r="F125" s="1119"/>
      <c r="G125" s="1090"/>
    </row>
    <row r="126" spans="1:7" s="1120" customFormat="1" ht="22.8">
      <c r="A126" s="1114" t="s">
        <v>1160</v>
      </c>
      <c r="B126" s="1115" t="s">
        <v>1286</v>
      </c>
      <c r="C126" s="1116"/>
      <c r="D126" s="1117"/>
      <c r="E126" s="1118"/>
      <c r="F126" s="1119"/>
      <c r="G126" s="1090"/>
    </row>
    <row r="127" spans="1:7" s="1120" customFormat="1">
      <c r="A127" s="1114"/>
      <c r="B127" s="1115" t="s">
        <v>1890</v>
      </c>
      <c r="C127" s="1116"/>
      <c r="D127" s="1117"/>
      <c r="E127" s="1118"/>
      <c r="F127" s="1119"/>
      <c r="G127" s="1090"/>
    </row>
    <row r="128" spans="1:7" s="1120" customFormat="1">
      <c r="A128" s="1114"/>
      <c r="B128" s="1115"/>
      <c r="C128" s="1116"/>
      <c r="D128" s="1117"/>
      <c r="E128" s="1118"/>
      <c r="F128" s="1119"/>
      <c r="G128" s="1090"/>
    </row>
    <row r="129" spans="1:7" s="1120" customFormat="1" ht="34.200000000000003">
      <c r="A129" s="1114" t="s">
        <v>1165</v>
      </c>
      <c r="B129" s="1115" t="s">
        <v>1889</v>
      </c>
      <c r="C129" s="1116"/>
      <c r="D129" s="1117"/>
      <c r="E129" s="1118"/>
      <c r="F129" s="1119"/>
      <c r="G129" s="1090"/>
    </row>
    <row r="130" spans="1:7" s="1108" customFormat="1" ht="20.399999999999999">
      <c r="A130" s="1128" t="s">
        <v>350</v>
      </c>
      <c r="B130" s="1129" t="s">
        <v>351</v>
      </c>
      <c r="C130" s="1129" t="s">
        <v>352</v>
      </c>
      <c r="D130" s="1130" t="s">
        <v>353</v>
      </c>
      <c r="E130" s="1130" t="s">
        <v>354</v>
      </c>
      <c r="F130" s="1130" t="s">
        <v>355</v>
      </c>
      <c r="G130" s="1088"/>
    </row>
    <row r="131" spans="1:7" s="1108" customFormat="1" ht="10.199999999999999">
      <c r="A131" s="1104"/>
      <c r="B131" s="1105"/>
      <c r="C131" s="1106"/>
      <c r="D131" s="1107"/>
      <c r="E131" s="1107"/>
      <c r="F131" s="1107"/>
      <c r="G131" s="1088"/>
    </row>
    <row r="132" spans="1:7" s="1075" customFormat="1">
      <c r="A132" s="1131" t="s">
        <v>1287</v>
      </c>
      <c r="B132" s="1132" t="s">
        <v>2671</v>
      </c>
      <c r="C132" s="1133"/>
      <c r="D132" s="1134"/>
      <c r="E132" s="1135"/>
      <c r="F132" s="1136"/>
      <c r="G132" s="1091"/>
    </row>
    <row r="133" spans="1:7" s="1075" customFormat="1">
      <c r="A133" s="1137"/>
      <c r="B133" s="1138"/>
      <c r="C133" s="1139"/>
      <c r="D133" s="1140"/>
      <c r="E133" s="1141"/>
      <c r="F133" s="1142"/>
      <c r="G133" s="1091"/>
    </row>
    <row r="134" spans="1:7" s="1075" customFormat="1">
      <c r="A134" s="1143" t="s">
        <v>1288</v>
      </c>
      <c r="B134" s="1144" t="s">
        <v>2672</v>
      </c>
      <c r="C134" s="1145"/>
      <c r="D134" s="1146"/>
      <c r="E134" s="1146"/>
      <c r="F134" s="1146"/>
      <c r="G134" s="1091"/>
    </row>
    <row r="135" spans="1:7" s="1075" customFormat="1">
      <c r="A135" s="1143"/>
      <c r="B135" s="1144"/>
      <c r="C135" s="1145"/>
      <c r="D135" s="1146"/>
      <c r="E135" s="1146"/>
      <c r="F135" s="1146"/>
      <c r="G135" s="1091"/>
    </row>
    <row r="136" spans="1:7" s="1075" customFormat="1" ht="145.19999999999999">
      <c r="B136" s="1147" t="s">
        <v>2673</v>
      </c>
      <c r="C136" s="1145"/>
      <c r="D136" s="1146"/>
      <c r="E136" s="1146"/>
      <c r="F136" s="1146"/>
      <c r="G136" s="1091"/>
    </row>
    <row r="137" spans="1:7" s="1075" customFormat="1" ht="66">
      <c r="B137" s="1147" t="s">
        <v>2674</v>
      </c>
      <c r="C137" s="1145"/>
      <c r="D137" s="1146"/>
      <c r="E137" s="1146"/>
      <c r="F137" s="1146"/>
      <c r="G137" s="1091"/>
    </row>
    <row r="138" spans="1:7" s="1075" customFormat="1" ht="66">
      <c r="B138" s="1147" t="s">
        <v>2675</v>
      </c>
      <c r="C138" s="1145"/>
      <c r="D138" s="1146"/>
      <c r="E138" s="1146"/>
      <c r="F138" s="1146"/>
      <c r="G138" s="1091"/>
    </row>
    <row r="139" spans="1:7" s="1075" customFormat="1" ht="92.4">
      <c r="B139" s="1147" t="s">
        <v>2676</v>
      </c>
      <c r="C139" s="1145"/>
      <c r="D139" s="1146"/>
      <c r="E139" s="1146"/>
      <c r="F139" s="1146"/>
      <c r="G139" s="1091"/>
    </row>
    <row r="140" spans="1:7" s="1075" customFormat="1" ht="26.4">
      <c r="B140" s="1147" t="s">
        <v>2677</v>
      </c>
      <c r="C140" s="1145"/>
      <c r="D140" s="1146"/>
      <c r="E140" s="1146"/>
      <c r="F140" s="1146"/>
      <c r="G140" s="1091"/>
    </row>
    <row r="141" spans="1:7" s="1075" customFormat="1" ht="39.6">
      <c r="B141" s="1147" t="s">
        <v>2678</v>
      </c>
      <c r="C141" s="1145"/>
      <c r="D141" s="1146"/>
      <c r="E141" s="1146"/>
      <c r="F141" s="1146"/>
      <c r="G141" s="1091"/>
    </row>
    <row r="142" spans="1:7" s="1075" customFormat="1" ht="39.6">
      <c r="B142" s="1147" t="s">
        <v>2679</v>
      </c>
      <c r="C142" s="1145"/>
      <c r="D142" s="1146"/>
      <c r="E142" s="1146"/>
      <c r="F142" s="1146"/>
      <c r="G142" s="1091"/>
    </row>
    <row r="143" spans="1:7" s="1075" customFormat="1" ht="39.6">
      <c r="B143" s="1147" t="s">
        <v>2680</v>
      </c>
      <c r="C143" s="1145"/>
      <c r="D143" s="1146"/>
      <c r="E143" s="1146"/>
      <c r="F143" s="1146"/>
      <c r="G143" s="1091"/>
    </row>
    <row r="144" spans="1:7" s="1075" customFormat="1" ht="26.4">
      <c r="B144" s="1147" t="s">
        <v>2681</v>
      </c>
      <c r="C144" s="1145"/>
      <c r="D144" s="1146"/>
      <c r="E144" s="1146"/>
      <c r="F144" s="1146"/>
      <c r="G144" s="1091"/>
    </row>
    <row r="145" spans="1:7" s="1075" customFormat="1" ht="39.6">
      <c r="B145" s="1147" t="s">
        <v>2682</v>
      </c>
      <c r="C145" s="1145"/>
      <c r="D145" s="1146"/>
      <c r="E145" s="1146"/>
      <c r="F145" s="1146"/>
      <c r="G145" s="1091"/>
    </row>
    <row r="146" spans="1:7" s="1075" customFormat="1">
      <c r="A146" s="1075" t="s">
        <v>1352</v>
      </c>
      <c r="B146" s="1148"/>
      <c r="C146" s="1145"/>
      <c r="D146" s="1146"/>
      <c r="E146" s="1146"/>
      <c r="F146" s="1146"/>
      <c r="G146" s="1091"/>
    </row>
    <row r="147" spans="1:7" s="1075" customFormat="1">
      <c r="A147" s="1143" t="s">
        <v>2683</v>
      </c>
      <c r="B147" s="1149" t="s">
        <v>2684</v>
      </c>
      <c r="C147" s="1145"/>
      <c r="D147" s="1146"/>
      <c r="E147" s="1146"/>
      <c r="F147" s="1146"/>
      <c r="G147" s="1091"/>
    </row>
    <row r="148" spans="1:7" s="1151" customFormat="1" ht="26.4">
      <c r="A148" s="1150"/>
      <c r="B148" s="1147" t="s">
        <v>2685</v>
      </c>
      <c r="C148" s="1145"/>
      <c r="D148" s="1146"/>
      <c r="E148" s="1146"/>
      <c r="F148" s="1146"/>
      <c r="G148" s="1092"/>
    </row>
    <row r="149" spans="1:7" s="1152" customFormat="1">
      <c r="A149" s="1150"/>
      <c r="B149" s="1147" t="s">
        <v>2686</v>
      </c>
      <c r="C149" s="1145"/>
      <c r="D149" s="1146"/>
      <c r="E149" s="1146"/>
      <c r="F149" s="1146"/>
      <c r="G149" s="1089"/>
    </row>
    <row r="150" spans="1:7" s="1075" customFormat="1">
      <c r="A150" s="1150"/>
      <c r="B150" s="1147" t="s">
        <v>1353</v>
      </c>
      <c r="C150" s="1145"/>
      <c r="D150" s="1146"/>
      <c r="E150" s="1146"/>
      <c r="F150" s="1146"/>
      <c r="G150" s="1091"/>
    </row>
    <row r="151" spans="1:7" s="1075" customFormat="1">
      <c r="A151" s="1150"/>
      <c r="B151" s="1147" t="s">
        <v>2687</v>
      </c>
      <c r="C151" s="1145"/>
      <c r="D151" s="1146"/>
      <c r="E151" s="1146"/>
      <c r="F151" s="1146"/>
      <c r="G151" s="1091"/>
    </row>
    <row r="152" spans="1:7" s="1075" customFormat="1">
      <c r="A152" s="1150"/>
      <c r="B152" s="1147" t="s">
        <v>2688</v>
      </c>
      <c r="C152" s="1145"/>
      <c r="D152" s="1146"/>
      <c r="E152" s="1146"/>
      <c r="F152" s="1146"/>
      <c r="G152" s="1091"/>
    </row>
    <row r="153" spans="1:7" s="1075" customFormat="1">
      <c r="A153" s="1150"/>
      <c r="B153" s="1147" t="s">
        <v>2689</v>
      </c>
      <c r="C153" s="1145"/>
      <c r="D153" s="1146"/>
      <c r="E153" s="1146"/>
      <c r="F153" s="1146"/>
      <c r="G153" s="1091"/>
    </row>
    <row r="154" spans="1:7" s="1075" customFormat="1">
      <c r="A154" s="1150"/>
      <c r="B154" s="1147" t="s">
        <v>2690</v>
      </c>
      <c r="C154" s="1145"/>
      <c r="D154" s="1146"/>
      <c r="E154" s="1146"/>
      <c r="F154" s="1146"/>
      <c r="G154" s="1091"/>
    </row>
    <row r="155" spans="1:7" s="1075" customFormat="1">
      <c r="A155" s="1150"/>
      <c r="B155" s="1147" t="s">
        <v>2691</v>
      </c>
      <c r="C155" s="1145"/>
      <c r="D155" s="1146"/>
      <c r="E155" s="1146"/>
      <c r="F155" s="1146"/>
      <c r="G155" s="1091"/>
    </row>
    <row r="156" spans="1:7" s="1075" customFormat="1">
      <c r="A156" s="1150"/>
      <c r="B156" s="1147" t="s">
        <v>2692</v>
      </c>
      <c r="C156" s="1145"/>
      <c r="D156" s="1146"/>
      <c r="E156" s="1146"/>
      <c r="F156" s="1146"/>
      <c r="G156" s="1091"/>
    </row>
    <row r="157" spans="1:7" s="1075" customFormat="1">
      <c r="A157" s="1150"/>
      <c r="B157" s="1147" t="s">
        <v>1354</v>
      </c>
      <c r="C157" s="1145"/>
      <c r="D157" s="1146"/>
      <c r="E157" s="1146"/>
      <c r="F157" s="1146"/>
      <c r="G157" s="1091"/>
    </row>
    <row r="158" spans="1:7" s="1075" customFormat="1">
      <c r="A158" s="1150"/>
      <c r="B158" s="1147" t="s">
        <v>2693</v>
      </c>
      <c r="C158" s="1145"/>
      <c r="D158" s="1146"/>
      <c r="E158" s="1146"/>
      <c r="F158" s="1146"/>
      <c r="G158" s="1091"/>
    </row>
    <row r="159" spans="1:7" s="1075" customFormat="1">
      <c r="A159" s="1150"/>
      <c r="B159" s="1147" t="s">
        <v>2694</v>
      </c>
      <c r="C159" s="1145"/>
      <c r="D159" s="1146"/>
      <c r="E159" s="1146"/>
      <c r="F159" s="1146"/>
      <c r="G159" s="1091"/>
    </row>
    <row r="160" spans="1:7" s="1075" customFormat="1">
      <c r="A160" s="1150"/>
      <c r="B160" s="1147" t="s">
        <v>2695</v>
      </c>
      <c r="C160" s="1145"/>
      <c r="D160" s="1146"/>
      <c r="E160" s="1146"/>
      <c r="F160" s="1146"/>
      <c r="G160" s="1091"/>
    </row>
    <row r="161" spans="1:7" s="1075" customFormat="1">
      <c r="A161" s="1150"/>
      <c r="B161" s="1147" t="s">
        <v>2696</v>
      </c>
      <c r="C161" s="1145"/>
      <c r="D161" s="1146"/>
      <c r="E161" s="1146"/>
      <c r="F161" s="1146"/>
      <c r="G161" s="1091"/>
    </row>
    <row r="162" spans="1:7" s="1075" customFormat="1">
      <c r="A162" s="1150"/>
      <c r="B162" s="1147" t="s">
        <v>2697</v>
      </c>
      <c r="C162" s="1145"/>
      <c r="D162" s="1146"/>
      <c r="E162" s="1146"/>
      <c r="F162" s="1146"/>
      <c r="G162" s="1091"/>
    </row>
    <row r="163" spans="1:7" s="1075" customFormat="1">
      <c r="A163" s="1150"/>
      <c r="B163" s="1147" t="s">
        <v>1364</v>
      </c>
      <c r="C163" s="1145"/>
      <c r="D163" s="1146"/>
      <c r="E163" s="1146"/>
      <c r="F163" s="1146"/>
      <c r="G163" s="1091"/>
    </row>
    <row r="164" spans="1:7" s="1075" customFormat="1" ht="26.4">
      <c r="A164" s="1150"/>
      <c r="B164" s="1147" t="s">
        <v>2698</v>
      </c>
      <c r="C164" s="1145"/>
      <c r="D164" s="1146"/>
      <c r="E164" s="1146"/>
      <c r="F164" s="1146"/>
      <c r="G164" s="1091"/>
    </row>
    <row r="165" spans="1:7" s="1075" customFormat="1">
      <c r="A165" s="1150"/>
      <c r="B165" s="1147" t="s">
        <v>2699</v>
      </c>
      <c r="C165" s="1145"/>
      <c r="D165" s="1146"/>
      <c r="E165" s="1146"/>
      <c r="F165" s="1146"/>
      <c r="G165" s="1091"/>
    </row>
    <row r="166" spans="1:7" s="1075" customFormat="1" ht="26.4">
      <c r="A166" s="1150"/>
      <c r="B166" s="1147" t="s">
        <v>2700</v>
      </c>
      <c r="C166" s="1145"/>
      <c r="D166" s="1146"/>
      <c r="E166" s="1146"/>
      <c r="F166" s="1146"/>
      <c r="G166" s="1091"/>
    </row>
    <row r="167" spans="1:7" s="1075" customFormat="1">
      <c r="A167" s="1150"/>
      <c r="B167" s="1147" t="s">
        <v>2701</v>
      </c>
      <c r="C167" s="1145"/>
      <c r="D167" s="1146"/>
      <c r="E167" s="1146"/>
      <c r="F167" s="1146"/>
      <c r="G167" s="1091"/>
    </row>
    <row r="168" spans="1:7" s="1075" customFormat="1" ht="26.4">
      <c r="A168" s="1150"/>
      <c r="B168" s="1147" t="s">
        <v>2702</v>
      </c>
      <c r="C168" s="1145"/>
      <c r="D168" s="1146"/>
      <c r="E168" s="1146"/>
      <c r="F168" s="1146"/>
      <c r="G168" s="1091"/>
    </row>
    <row r="169" spans="1:7" s="1151" customFormat="1">
      <c r="A169" s="1150"/>
      <c r="B169" s="1147" t="s">
        <v>2703</v>
      </c>
      <c r="C169" s="1145"/>
      <c r="D169" s="1146"/>
      <c r="E169" s="1146"/>
      <c r="F169" s="1146"/>
      <c r="G169" s="1092"/>
    </row>
    <row r="170" spans="1:7" s="1075" customFormat="1">
      <c r="A170" s="1150"/>
      <c r="B170" s="1147" t="s">
        <v>2704</v>
      </c>
      <c r="C170" s="1145"/>
      <c r="D170" s="1146"/>
      <c r="E170" s="1146"/>
      <c r="F170" s="1146"/>
      <c r="G170" s="1091"/>
    </row>
    <row r="171" spans="1:7" s="1075" customFormat="1">
      <c r="A171" s="1150"/>
      <c r="B171" s="1147" t="s">
        <v>2705</v>
      </c>
      <c r="C171" s="1145"/>
      <c r="D171" s="1146"/>
      <c r="E171" s="1146"/>
      <c r="F171" s="1146"/>
      <c r="G171" s="1091"/>
    </row>
    <row r="172" spans="1:7" s="1075" customFormat="1">
      <c r="A172" s="1150"/>
      <c r="B172" s="1147" t="s">
        <v>2706</v>
      </c>
      <c r="C172" s="1145"/>
      <c r="D172" s="1146"/>
      <c r="E172" s="1146"/>
      <c r="F172" s="1146"/>
      <c r="G172" s="1091"/>
    </row>
    <row r="173" spans="1:7" s="1075" customFormat="1">
      <c r="A173" s="1150"/>
      <c r="B173" s="1147" t="s">
        <v>2707</v>
      </c>
      <c r="C173" s="1145"/>
      <c r="D173" s="1146"/>
      <c r="E173" s="1146"/>
      <c r="F173" s="1146"/>
      <c r="G173" s="1091"/>
    </row>
    <row r="174" spans="1:7" s="1075" customFormat="1">
      <c r="A174" s="1150"/>
      <c r="B174" s="1147" t="s">
        <v>2708</v>
      </c>
      <c r="C174" s="1145"/>
      <c r="D174" s="1146"/>
      <c r="E174" s="1146"/>
      <c r="F174" s="1146"/>
      <c r="G174" s="1091"/>
    </row>
    <row r="175" spans="1:7" s="1075" customFormat="1">
      <c r="A175" s="1150"/>
      <c r="B175" s="1147" t="s">
        <v>2709</v>
      </c>
      <c r="C175" s="1145"/>
      <c r="D175" s="1146"/>
      <c r="E175" s="1146"/>
      <c r="F175" s="1146"/>
      <c r="G175" s="1091"/>
    </row>
    <row r="176" spans="1:7" s="1075" customFormat="1">
      <c r="A176" s="1150"/>
      <c r="B176" s="1147" t="s">
        <v>2710</v>
      </c>
      <c r="C176" s="1145"/>
      <c r="D176" s="1146"/>
      <c r="E176" s="1146"/>
      <c r="F176" s="1146"/>
      <c r="G176" s="1091"/>
    </row>
    <row r="177" spans="1:7" s="1075" customFormat="1">
      <c r="A177" s="1150"/>
      <c r="B177" s="1147" t="s">
        <v>2711</v>
      </c>
      <c r="C177" s="1145"/>
      <c r="D177" s="1146"/>
      <c r="E177" s="1146"/>
      <c r="F177" s="1146"/>
      <c r="G177" s="1091"/>
    </row>
    <row r="178" spans="1:7" s="1075" customFormat="1">
      <c r="A178" s="1150"/>
      <c r="B178" s="1147" t="s">
        <v>2712</v>
      </c>
      <c r="C178" s="1145"/>
      <c r="D178" s="1146"/>
      <c r="E178" s="1146"/>
      <c r="F178" s="1146"/>
      <c r="G178" s="1091"/>
    </row>
    <row r="179" spans="1:7" s="1075" customFormat="1" ht="51.75" customHeight="1">
      <c r="A179" s="1150"/>
      <c r="B179" s="1153" t="s">
        <v>4084</v>
      </c>
      <c r="C179" s="1145"/>
      <c r="D179" s="1154"/>
      <c r="E179" s="1155"/>
      <c r="F179" s="1154"/>
      <c r="G179" s="1089"/>
    </row>
    <row r="180" spans="1:7" s="1075" customFormat="1">
      <c r="A180" s="1150"/>
      <c r="B180" s="1153" t="s">
        <v>338</v>
      </c>
      <c r="C180" s="1145" t="s">
        <v>339</v>
      </c>
      <c r="D180" s="1154">
        <v>3</v>
      </c>
      <c r="E180" s="1371"/>
      <c r="F180" s="1154">
        <f>D180*E180</f>
        <v>0</v>
      </c>
      <c r="G180" s="1091"/>
    </row>
    <row r="181" spans="1:7" s="1075" customFormat="1">
      <c r="A181" s="1150"/>
      <c r="B181" s="1153"/>
      <c r="C181" s="1145"/>
      <c r="D181" s="1154"/>
      <c r="E181" s="1371"/>
      <c r="F181" s="1154"/>
      <c r="G181" s="1091"/>
    </row>
    <row r="182" spans="1:7" s="1075" customFormat="1">
      <c r="A182" s="1143" t="s">
        <v>2683</v>
      </c>
      <c r="B182" s="1149" t="s">
        <v>2713</v>
      </c>
      <c r="C182" s="1145"/>
      <c r="D182" s="1146"/>
      <c r="E182" s="764"/>
      <c r="F182" s="1146"/>
      <c r="G182" s="1091"/>
    </row>
    <row r="183" spans="1:7" s="1075" customFormat="1" ht="26.4">
      <c r="A183" s="1150"/>
      <c r="B183" s="1147" t="s">
        <v>2685</v>
      </c>
      <c r="C183" s="1145"/>
      <c r="D183" s="1146"/>
      <c r="E183" s="764"/>
      <c r="F183" s="1146"/>
      <c r="G183" s="1091"/>
    </row>
    <row r="184" spans="1:7" s="1075" customFormat="1">
      <c r="A184" s="1150"/>
      <c r="B184" s="1147" t="s">
        <v>2686</v>
      </c>
      <c r="C184" s="1145"/>
      <c r="D184" s="1146"/>
      <c r="E184" s="764"/>
      <c r="F184" s="1146"/>
      <c r="G184" s="1091"/>
    </row>
    <row r="185" spans="1:7" s="1075" customFormat="1">
      <c r="A185" s="1150"/>
      <c r="B185" s="1147" t="s">
        <v>1353</v>
      </c>
      <c r="C185" s="1145"/>
      <c r="D185" s="1146"/>
      <c r="E185" s="764"/>
      <c r="F185" s="1146"/>
      <c r="G185" s="1091"/>
    </row>
    <row r="186" spans="1:7" s="1075" customFormat="1">
      <c r="A186" s="1150"/>
      <c r="B186" s="1147" t="s">
        <v>2714</v>
      </c>
      <c r="C186" s="1145"/>
      <c r="D186" s="1146"/>
      <c r="E186" s="764"/>
      <c r="F186" s="1146"/>
      <c r="G186" s="1091"/>
    </row>
    <row r="187" spans="1:7" s="1075" customFormat="1">
      <c r="A187" s="1150"/>
      <c r="B187" s="1147" t="s">
        <v>2688</v>
      </c>
      <c r="C187" s="1145"/>
      <c r="D187" s="1146"/>
      <c r="E187" s="764"/>
      <c r="F187" s="1146"/>
      <c r="G187" s="1091"/>
    </row>
    <row r="188" spans="1:7" s="1075" customFormat="1">
      <c r="A188" s="1150"/>
      <c r="B188" s="1147" t="s">
        <v>2715</v>
      </c>
      <c r="C188" s="1145"/>
      <c r="D188" s="1146"/>
      <c r="E188" s="764"/>
      <c r="F188" s="1146"/>
      <c r="G188" s="1091"/>
    </row>
    <row r="189" spans="1:7" s="1075" customFormat="1">
      <c r="A189" s="1150"/>
      <c r="B189" s="1147" t="s">
        <v>2716</v>
      </c>
      <c r="C189" s="1145"/>
      <c r="D189" s="1146"/>
      <c r="E189" s="764"/>
      <c r="F189" s="1146"/>
      <c r="G189" s="1091"/>
    </row>
    <row r="190" spans="1:7" s="1075" customFormat="1">
      <c r="A190" s="1150"/>
      <c r="B190" s="1147" t="s">
        <v>2717</v>
      </c>
      <c r="C190" s="1145"/>
      <c r="D190" s="1146"/>
      <c r="E190" s="764"/>
      <c r="F190" s="1146"/>
      <c r="G190" s="1091"/>
    </row>
    <row r="191" spans="1:7" s="1075" customFormat="1">
      <c r="A191" s="1150"/>
      <c r="B191" s="1147" t="s">
        <v>2692</v>
      </c>
      <c r="C191" s="1145"/>
      <c r="D191" s="1146"/>
      <c r="E191" s="764"/>
      <c r="F191" s="1146"/>
      <c r="G191" s="1091"/>
    </row>
    <row r="192" spans="1:7" s="1151" customFormat="1">
      <c r="A192" s="1150"/>
      <c r="B192" s="1147" t="s">
        <v>1354</v>
      </c>
      <c r="C192" s="1145"/>
      <c r="D192" s="1146"/>
      <c r="E192" s="764"/>
      <c r="F192" s="1146"/>
      <c r="G192" s="1092"/>
    </row>
    <row r="193" spans="1:7" s="1075" customFormat="1">
      <c r="A193" s="1150"/>
      <c r="B193" s="1147" t="s">
        <v>2718</v>
      </c>
      <c r="C193" s="1145"/>
      <c r="D193" s="1146"/>
      <c r="E193" s="764"/>
      <c r="F193" s="1146"/>
      <c r="G193" s="1091"/>
    </row>
    <row r="194" spans="1:7" s="1075" customFormat="1">
      <c r="A194" s="1150"/>
      <c r="B194" s="1147" t="s">
        <v>2719</v>
      </c>
      <c r="C194" s="1145"/>
      <c r="D194" s="1146"/>
      <c r="E194" s="764"/>
      <c r="F194" s="1146"/>
      <c r="G194" s="1091"/>
    </row>
    <row r="195" spans="1:7" s="1075" customFormat="1">
      <c r="A195" s="1150"/>
      <c r="B195" s="1147" t="s">
        <v>2720</v>
      </c>
      <c r="C195" s="1145"/>
      <c r="D195" s="1146"/>
      <c r="E195" s="764"/>
      <c r="F195" s="1146"/>
      <c r="G195" s="1091"/>
    </row>
    <row r="196" spans="1:7" s="1075" customFormat="1">
      <c r="A196" s="1150"/>
      <c r="B196" s="1147" t="s">
        <v>2721</v>
      </c>
      <c r="C196" s="1145"/>
      <c r="D196" s="1146"/>
      <c r="E196" s="764"/>
      <c r="F196" s="1146"/>
      <c r="G196" s="1091"/>
    </row>
    <row r="197" spans="1:7" s="1075" customFormat="1">
      <c r="A197" s="1150"/>
      <c r="B197" s="1147" t="s">
        <v>2697</v>
      </c>
      <c r="C197" s="1145"/>
      <c r="D197" s="1146"/>
      <c r="E197" s="764"/>
      <c r="F197" s="1146"/>
      <c r="G197" s="1091"/>
    </row>
    <row r="198" spans="1:7" s="1075" customFormat="1">
      <c r="A198" s="1150"/>
      <c r="B198" s="1147" t="s">
        <v>1364</v>
      </c>
      <c r="C198" s="1145"/>
      <c r="D198" s="1146"/>
      <c r="E198" s="764"/>
      <c r="F198" s="1146"/>
      <c r="G198" s="1091"/>
    </row>
    <row r="199" spans="1:7" s="1075" customFormat="1" ht="26.4">
      <c r="A199" s="1150"/>
      <c r="B199" s="1147" t="s">
        <v>2722</v>
      </c>
      <c r="C199" s="1145"/>
      <c r="D199" s="1146"/>
      <c r="E199" s="764"/>
      <c r="F199" s="1146"/>
      <c r="G199" s="1091"/>
    </row>
    <row r="200" spans="1:7" s="1075" customFormat="1">
      <c r="A200" s="1150"/>
      <c r="B200" s="1147" t="s">
        <v>2723</v>
      </c>
      <c r="C200" s="1145"/>
      <c r="D200" s="1146"/>
      <c r="E200" s="764"/>
      <c r="F200" s="1146"/>
      <c r="G200" s="1091"/>
    </row>
    <row r="201" spans="1:7" s="1075" customFormat="1" ht="26.4">
      <c r="A201" s="1150"/>
      <c r="B201" s="1147" t="s">
        <v>2724</v>
      </c>
      <c r="C201" s="1145"/>
      <c r="D201" s="1146"/>
      <c r="E201" s="764"/>
      <c r="F201" s="1146"/>
      <c r="G201" s="1091"/>
    </row>
    <row r="202" spans="1:7" s="1075" customFormat="1">
      <c r="A202" s="1150"/>
      <c r="B202" s="1147" t="s">
        <v>2725</v>
      </c>
      <c r="C202" s="1145"/>
      <c r="D202" s="1146"/>
      <c r="E202" s="764"/>
      <c r="F202" s="1146"/>
      <c r="G202" s="1091"/>
    </row>
    <row r="203" spans="1:7" s="1075" customFormat="1" ht="26.4">
      <c r="A203" s="1150"/>
      <c r="B203" s="1147" t="s">
        <v>2726</v>
      </c>
      <c r="C203" s="1145"/>
      <c r="D203" s="1146"/>
      <c r="E203" s="764"/>
      <c r="F203" s="1146"/>
      <c r="G203" s="1091"/>
    </row>
    <row r="204" spans="1:7" s="1075" customFormat="1">
      <c r="A204" s="1150"/>
      <c r="B204" s="1147" t="s">
        <v>2727</v>
      </c>
      <c r="C204" s="1145"/>
      <c r="D204" s="1146"/>
      <c r="E204" s="764"/>
      <c r="F204" s="1146"/>
      <c r="G204" s="1091"/>
    </row>
    <row r="205" spans="1:7" s="1075" customFormat="1">
      <c r="A205" s="1150"/>
      <c r="B205" s="1147" t="s">
        <v>2704</v>
      </c>
      <c r="C205" s="1145"/>
      <c r="D205" s="1146"/>
      <c r="E205" s="764"/>
      <c r="F205" s="1146"/>
      <c r="G205" s="1091"/>
    </row>
    <row r="206" spans="1:7" s="1075" customFormat="1">
      <c r="A206" s="1150"/>
      <c r="B206" s="1147" t="s">
        <v>2705</v>
      </c>
      <c r="C206" s="1145"/>
      <c r="D206" s="1146"/>
      <c r="E206" s="764"/>
      <c r="F206" s="1146"/>
      <c r="G206" s="1091"/>
    </row>
    <row r="207" spans="1:7" s="1075" customFormat="1">
      <c r="A207" s="1150"/>
      <c r="B207" s="1147" t="s">
        <v>2728</v>
      </c>
      <c r="C207" s="1145"/>
      <c r="D207" s="1146"/>
      <c r="E207" s="764"/>
      <c r="F207" s="1146"/>
      <c r="G207" s="1091"/>
    </row>
    <row r="208" spans="1:7" s="1075" customFormat="1">
      <c r="A208" s="1150"/>
      <c r="B208" s="1147" t="s">
        <v>2707</v>
      </c>
      <c r="C208" s="1145"/>
      <c r="D208" s="1146"/>
      <c r="E208" s="764"/>
      <c r="F208" s="1146"/>
      <c r="G208" s="1091"/>
    </row>
    <row r="209" spans="1:7" s="1075" customFormat="1">
      <c r="A209" s="1150"/>
      <c r="B209" s="1147" t="s">
        <v>2729</v>
      </c>
      <c r="C209" s="1145"/>
      <c r="D209" s="1146"/>
      <c r="E209" s="764"/>
      <c r="F209" s="1146"/>
      <c r="G209" s="1091"/>
    </row>
    <row r="210" spans="1:7" s="1075" customFormat="1">
      <c r="A210" s="1150"/>
      <c r="B210" s="1147" t="s">
        <v>2709</v>
      </c>
      <c r="C210" s="1145"/>
      <c r="D210" s="1146"/>
      <c r="E210" s="764"/>
      <c r="F210" s="1146"/>
      <c r="G210" s="1091"/>
    </row>
    <row r="211" spans="1:7" s="1075" customFormat="1">
      <c r="A211" s="1150"/>
      <c r="B211" s="1147" t="s">
        <v>2730</v>
      </c>
      <c r="C211" s="1145"/>
      <c r="D211" s="1146"/>
      <c r="E211" s="764"/>
      <c r="F211" s="1146"/>
      <c r="G211" s="1091"/>
    </row>
    <row r="212" spans="1:7" s="1075" customFormat="1">
      <c r="A212" s="1150"/>
      <c r="B212" s="1147" t="s">
        <v>2731</v>
      </c>
      <c r="C212" s="1145"/>
      <c r="D212" s="1146"/>
      <c r="E212" s="764"/>
      <c r="F212" s="1146"/>
      <c r="G212" s="1091"/>
    </row>
    <row r="213" spans="1:7" s="1075" customFormat="1">
      <c r="A213" s="1150"/>
      <c r="B213" s="1147" t="s">
        <v>2712</v>
      </c>
      <c r="C213" s="1145"/>
      <c r="D213" s="1146"/>
      <c r="E213" s="764"/>
      <c r="F213" s="1146"/>
      <c r="G213" s="1091"/>
    </row>
    <row r="214" spans="1:7" s="1075" customFormat="1" ht="54" customHeight="1">
      <c r="A214" s="1150"/>
      <c r="B214" s="1153" t="s">
        <v>4085</v>
      </c>
      <c r="C214" s="1145"/>
      <c r="D214" s="1154"/>
      <c r="E214" s="1371"/>
      <c r="F214" s="1154"/>
      <c r="G214" s="1089"/>
    </row>
    <row r="215" spans="1:7" s="1075" customFormat="1">
      <c r="A215" s="1150"/>
      <c r="B215" s="1153" t="s">
        <v>338</v>
      </c>
      <c r="C215" s="1145" t="s">
        <v>339</v>
      </c>
      <c r="D215" s="1154">
        <v>4</v>
      </c>
      <c r="E215" s="1371"/>
      <c r="F215" s="1154">
        <f>D215*E215</f>
        <v>0</v>
      </c>
      <c r="G215" s="1091"/>
    </row>
    <row r="216" spans="1:7" s="1075" customFormat="1">
      <c r="A216" s="1150"/>
      <c r="B216" s="1153"/>
      <c r="C216" s="1145"/>
      <c r="D216" s="1154"/>
      <c r="E216" s="1371"/>
      <c r="F216" s="1154"/>
      <c r="G216" s="1091"/>
    </row>
    <row r="217" spans="1:7" s="1075" customFormat="1" ht="39.6">
      <c r="A217" s="1143" t="s">
        <v>1289</v>
      </c>
      <c r="B217" s="1147" t="s">
        <v>2732</v>
      </c>
      <c r="C217" s="1145"/>
      <c r="D217" s="1146"/>
      <c r="E217" s="764"/>
      <c r="F217" s="1146"/>
      <c r="G217" s="1091"/>
    </row>
    <row r="218" spans="1:7" s="1075" customFormat="1" ht="26.4">
      <c r="A218" s="1150"/>
      <c r="B218" s="1147" t="s">
        <v>2733</v>
      </c>
      <c r="C218" s="1145"/>
      <c r="D218" s="1146"/>
      <c r="E218" s="764"/>
      <c r="F218" s="1146"/>
      <c r="G218" s="1091"/>
    </row>
    <row r="219" spans="1:7" s="1151" customFormat="1" ht="66">
      <c r="A219" s="1150"/>
      <c r="B219" s="1147" t="s">
        <v>2734</v>
      </c>
      <c r="C219" s="1145"/>
      <c r="D219" s="1146"/>
      <c r="E219" s="764"/>
      <c r="F219" s="1146"/>
      <c r="G219" s="1092"/>
    </row>
    <row r="220" spans="1:7" s="1075" customFormat="1" ht="52.8">
      <c r="A220" s="1150"/>
      <c r="B220" s="1147" t="s">
        <v>2735</v>
      </c>
      <c r="C220" s="1145"/>
      <c r="D220" s="1146"/>
      <c r="E220" s="764"/>
      <c r="F220" s="1146"/>
      <c r="G220" s="1091"/>
    </row>
    <row r="221" spans="1:7" s="1075" customFormat="1" ht="105.6">
      <c r="A221" s="1150"/>
      <c r="B221" s="1147" t="s">
        <v>2736</v>
      </c>
      <c r="C221" s="1145"/>
      <c r="D221" s="1146"/>
      <c r="E221" s="764"/>
      <c r="F221" s="1146"/>
      <c r="G221" s="1091"/>
    </row>
    <row r="222" spans="1:7" s="1075" customFormat="1" ht="105.6">
      <c r="A222" s="1150"/>
      <c r="B222" s="1147" t="s">
        <v>2737</v>
      </c>
      <c r="C222" s="1145"/>
      <c r="D222" s="1146"/>
      <c r="E222" s="764"/>
      <c r="F222" s="1146"/>
      <c r="G222" s="1091"/>
    </row>
    <row r="223" spans="1:7" s="1075" customFormat="1" ht="79.2">
      <c r="A223" s="1150"/>
      <c r="B223" s="1147" t="s">
        <v>2738</v>
      </c>
      <c r="C223" s="1145"/>
      <c r="D223" s="1146"/>
      <c r="E223" s="764"/>
      <c r="F223" s="1146"/>
      <c r="G223" s="1091"/>
    </row>
    <row r="224" spans="1:7" s="1075" customFormat="1" ht="39.6">
      <c r="A224" s="1150"/>
      <c r="B224" s="1147" t="s">
        <v>2739</v>
      </c>
      <c r="C224" s="1145"/>
      <c r="D224" s="1146"/>
      <c r="E224" s="764"/>
      <c r="F224" s="1146"/>
      <c r="G224" s="1091"/>
    </row>
    <row r="225" spans="1:7" s="1075" customFormat="1" ht="79.2">
      <c r="A225" s="1150"/>
      <c r="B225" s="1147" t="s">
        <v>2740</v>
      </c>
      <c r="C225" s="1145"/>
      <c r="D225" s="1146"/>
      <c r="E225" s="764"/>
      <c r="F225" s="1146"/>
      <c r="G225" s="1091"/>
    </row>
    <row r="226" spans="1:7" s="1075" customFormat="1" ht="79.2">
      <c r="A226" s="1150"/>
      <c r="B226" s="1147" t="s">
        <v>2741</v>
      </c>
      <c r="C226" s="1145"/>
      <c r="D226" s="1146"/>
      <c r="E226" s="764"/>
      <c r="F226" s="1146"/>
      <c r="G226" s="1091"/>
    </row>
    <row r="227" spans="1:7" s="1075" customFormat="1" ht="79.2">
      <c r="A227" s="1150"/>
      <c r="B227" s="1147" t="s">
        <v>2742</v>
      </c>
      <c r="C227" s="1145"/>
      <c r="D227" s="1146"/>
      <c r="E227" s="764"/>
      <c r="F227" s="1146"/>
      <c r="G227" s="1091"/>
    </row>
    <row r="228" spans="1:7" s="1075" customFormat="1">
      <c r="A228" s="1150"/>
      <c r="B228" s="1153"/>
      <c r="C228" s="1145"/>
      <c r="D228" s="1154"/>
      <c r="E228" s="1371"/>
      <c r="F228" s="1154"/>
      <c r="G228" s="1091"/>
    </row>
    <row r="229" spans="1:7" s="1075" customFormat="1" ht="39.6">
      <c r="A229" s="1143" t="s">
        <v>1290</v>
      </c>
      <c r="B229" s="1063" t="s">
        <v>2743</v>
      </c>
      <c r="C229" s="1156"/>
      <c r="D229" s="1157"/>
      <c r="E229" s="115"/>
      <c r="F229" s="1157"/>
      <c r="G229" s="1091"/>
    </row>
    <row r="230" spans="1:7" s="1075" customFormat="1">
      <c r="A230" s="1143"/>
      <c r="B230" s="1063" t="s">
        <v>1091</v>
      </c>
      <c r="C230" s="1156" t="s">
        <v>258</v>
      </c>
      <c r="D230" s="1154">
        <v>2</v>
      </c>
      <c r="E230" s="1371"/>
      <c r="F230" s="1154">
        <f>D230*E230</f>
        <v>0</v>
      </c>
      <c r="G230" s="1091"/>
    </row>
    <row r="231" spans="1:7" s="1075" customFormat="1">
      <c r="A231" s="1143"/>
      <c r="B231" s="1063"/>
      <c r="C231" s="1156"/>
      <c r="D231" s="1154"/>
      <c r="E231" s="1371"/>
      <c r="F231" s="1154"/>
      <c r="G231" s="1091"/>
    </row>
    <row r="232" spans="1:7" s="1075" customFormat="1" ht="39.6">
      <c r="A232" s="1143" t="s">
        <v>1291</v>
      </c>
      <c r="B232" s="1063" t="s">
        <v>2744</v>
      </c>
      <c r="C232" s="1156" t="s">
        <v>258</v>
      </c>
      <c r="D232" s="1154">
        <v>1</v>
      </c>
      <c r="E232" s="1371"/>
      <c r="F232" s="1154">
        <f>D232*E232</f>
        <v>0</v>
      </c>
      <c r="G232" s="1091"/>
    </row>
    <row r="233" spans="1:7" s="1075" customFormat="1">
      <c r="A233" s="1137"/>
      <c r="B233" s="1138"/>
      <c r="C233" s="1158"/>
      <c r="D233" s="1159"/>
      <c r="E233" s="1372"/>
      <c r="F233" s="1160"/>
      <c r="G233" s="1091"/>
    </row>
    <row r="234" spans="1:7" s="1075" customFormat="1">
      <c r="A234" s="1143" t="s">
        <v>1292</v>
      </c>
      <c r="B234" s="1144" t="s">
        <v>2745</v>
      </c>
      <c r="C234" s="1145"/>
      <c r="D234" s="1146"/>
      <c r="E234" s="764"/>
      <c r="F234" s="1146"/>
      <c r="G234" s="1091"/>
    </row>
    <row r="235" spans="1:7" s="1075" customFormat="1">
      <c r="B235" s="1147"/>
      <c r="C235" s="1145"/>
      <c r="D235" s="1146"/>
      <c r="E235" s="764"/>
      <c r="F235" s="1146"/>
      <c r="G235" s="1091"/>
    </row>
    <row r="236" spans="1:7" s="1075" customFormat="1" ht="92.4">
      <c r="A236" s="1150"/>
      <c r="B236" s="1147" t="s">
        <v>2746</v>
      </c>
      <c r="C236" s="1145"/>
      <c r="D236" s="1146"/>
      <c r="E236" s="764"/>
      <c r="F236" s="1146"/>
      <c r="G236" s="1091"/>
    </row>
    <row r="237" spans="1:7" s="1075" customFormat="1">
      <c r="A237" s="1075" t="s">
        <v>1352</v>
      </c>
      <c r="B237" s="1148"/>
      <c r="C237" s="1145"/>
      <c r="D237" s="1146"/>
      <c r="E237" s="764"/>
      <c r="F237" s="1146"/>
      <c r="G237" s="1091"/>
    </row>
    <row r="238" spans="1:7" s="1075" customFormat="1">
      <c r="A238" s="1143" t="s">
        <v>2747</v>
      </c>
      <c r="B238" s="1147" t="s">
        <v>2748</v>
      </c>
      <c r="C238" s="1145"/>
      <c r="D238" s="1146"/>
      <c r="E238" s="764"/>
      <c r="F238" s="1146"/>
      <c r="G238" s="1091"/>
    </row>
    <row r="239" spans="1:7" s="1075" customFormat="1">
      <c r="A239" s="1150"/>
      <c r="B239" s="1147" t="s">
        <v>1359</v>
      </c>
      <c r="C239" s="1145"/>
      <c r="D239" s="1146"/>
      <c r="E239" s="764"/>
      <c r="F239" s="1146"/>
      <c r="G239" s="1091"/>
    </row>
    <row r="240" spans="1:7" s="1075" customFormat="1">
      <c r="A240" s="1150"/>
      <c r="B240" s="1147" t="s">
        <v>2749</v>
      </c>
      <c r="C240" s="1145"/>
      <c r="D240" s="1146"/>
      <c r="E240" s="764"/>
      <c r="F240" s="1146"/>
      <c r="G240" s="1091"/>
    </row>
    <row r="241" spans="1:7" s="1075" customFormat="1">
      <c r="A241" s="1150"/>
      <c r="B241" s="1147" t="s">
        <v>2750</v>
      </c>
      <c r="C241" s="1145"/>
      <c r="D241" s="1146"/>
      <c r="E241" s="764"/>
      <c r="F241" s="1146"/>
      <c r="G241" s="1091"/>
    </row>
    <row r="242" spans="1:7" s="1075" customFormat="1">
      <c r="A242" s="1150"/>
      <c r="B242" s="1147" t="s">
        <v>2751</v>
      </c>
      <c r="C242" s="1145"/>
      <c r="D242" s="1146"/>
      <c r="E242" s="764"/>
      <c r="F242" s="1146"/>
      <c r="G242" s="1091"/>
    </row>
    <row r="243" spans="1:7" s="1075" customFormat="1">
      <c r="A243" s="1150"/>
      <c r="B243" s="1147" t="s">
        <v>2752</v>
      </c>
      <c r="C243" s="1145"/>
      <c r="D243" s="1146"/>
      <c r="E243" s="764"/>
      <c r="F243" s="1146"/>
      <c r="G243" s="1091"/>
    </row>
    <row r="244" spans="1:7" s="1075" customFormat="1">
      <c r="A244" s="1150"/>
      <c r="B244" s="1147" t="s">
        <v>2753</v>
      </c>
      <c r="C244" s="1145"/>
      <c r="D244" s="1146"/>
      <c r="E244" s="764"/>
      <c r="F244" s="1146"/>
      <c r="G244" s="1091"/>
    </row>
    <row r="245" spans="1:7" s="1075" customFormat="1">
      <c r="A245" s="1150"/>
      <c r="B245" s="1147" t="s">
        <v>2754</v>
      </c>
      <c r="C245" s="1145"/>
      <c r="D245" s="1146"/>
      <c r="E245" s="764"/>
      <c r="F245" s="1146"/>
      <c r="G245" s="1091"/>
    </row>
    <row r="246" spans="1:7" s="1075" customFormat="1">
      <c r="A246" s="1150"/>
      <c r="B246" s="1147" t="s">
        <v>2755</v>
      </c>
      <c r="C246" s="1145"/>
      <c r="D246" s="1146"/>
      <c r="E246" s="764"/>
      <c r="F246" s="1146"/>
      <c r="G246" s="1091"/>
    </row>
    <row r="247" spans="1:7" s="1075" customFormat="1">
      <c r="A247" s="1150"/>
      <c r="B247" s="1147" t="s">
        <v>2756</v>
      </c>
      <c r="C247" s="1145"/>
      <c r="D247" s="1146"/>
      <c r="E247" s="764"/>
      <c r="F247" s="1146"/>
      <c r="G247" s="1091"/>
    </row>
    <row r="248" spans="1:7" s="1075" customFormat="1">
      <c r="A248" s="1150"/>
      <c r="B248" s="1147" t="s">
        <v>2757</v>
      </c>
      <c r="C248" s="1145"/>
      <c r="D248" s="1146"/>
      <c r="E248" s="764"/>
      <c r="F248" s="1146"/>
      <c r="G248" s="1091"/>
    </row>
    <row r="249" spans="1:7" s="1075" customFormat="1">
      <c r="A249" s="1150"/>
      <c r="B249" s="1147" t="s">
        <v>2758</v>
      </c>
      <c r="C249" s="1145"/>
      <c r="D249" s="1146"/>
      <c r="E249" s="764"/>
      <c r="F249" s="1146"/>
      <c r="G249" s="1091"/>
    </row>
    <row r="250" spans="1:7" s="1075" customFormat="1">
      <c r="A250" s="1150"/>
      <c r="B250" s="1147" t="s">
        <v>2759</v>
      </c>
      <c r="C250" s="1145"/>
      <c r="D250" s="1146"/>
      <c r="E250" s="764"/>
      <c r="F250" s="1146"/>
      <c r="G250" s="1091"/>
    </row>
    <row r="251" spans="1:7" s="1075" customFormat="1">
      <c r="A251" s="1150"/>
      <c r="B251" s="1147" t="s">
        <v>2760</v>
      </c>
      <c r="C251" s="1145"/>
      <c r="D251" s="1146"/>
      <c r="E251" s="764"/>
      <c r="F251" s="1146"/>
      <c r="G251" s="1091"/>
    </row>
    <row r="252" spans="1:7" s="1075" customFormat="1">
      <c r="A252" s="1150"/>
      <c r="B252" s="1147" t="s">
        <v>2712</v>
      </c>
      <c r="C252" s="1145"/>
      <c r="D252" s="1146"/>
      <c r="E252" s="764"/>
      <c r="F252" s="1146"/>
      <c r="G252" s="1091"/>
    </row>
    <row r="253" spans="1:7" s="1075" customFormat="1" ht="54.75" customHeight="1">
      <c r="A253" s="1150"/>
      <c r="B253" s="1153" t="s">
        <v>4085</v>
      </c>
      <c r="C253" s="1145"/>
      <c r="D253" s="1146"/>
      <c r="E253" s="764"/>
      <c r="F253" s="1146"/>
      <c r="G253" s="1089"/>
    </row>
    <row r="254" spans="1:7" s="1075" customFormat="1">
      <c r="A254" s="1150"/>
      <c r="B254" s="1147" t="s">
        <v>1091</v>
      </c>
      <c r="C254" s="1145" t="s">
        <v>258</v>
      </c>
      <c r="D254" s="1154">
        <v>46</v>
      </c>
      <c r="E254" s="1371"/>
      <c r="F254" s="1154">
        <f>D254*E254</f>
        <v>0</v>
      </c>
      <c r="G254" s="1091"/>
    </row>
    <row r="255" spans="1:7" s="1075" customFormat="1">
      <c r="A255" s="1137"/>
      <c r="B255" s="1138"/>
      <c r="C255" s="1158"/>
      <c r="D255" s="1159"/>
      <c r="E255" s="1372"/>
      <c r="F255" s="1160"/>
      <c r="G255" s="1091"/>
    </row>
    <row r="256" spans="1:7" s="1075" customFormat="1">
      <c r="A256" s="1143" t="s">
        <v>2747</v>
      </c>
      <c r="B256" s="1161" t="s">
        <v>2761</v>
      </c>
      <c r="C256" s="1145"/>
      <c r="D256" s="1146"/>
      <c r="E256" s="764"/>
      <c r="F256" s="1146"/>
      <c r="G256" s="1091"/>
    </row>
    <row r="257" spans="1:7" s="1075" customFormat="1">
      <c r="A257" s="1150"/>
      <c r="B257" s="1147" t="s">
        <v>1359</v>
      </c>
      <c r="C257" s="1145"/>
      <c r="D257" s="1146"/>
      <c r="E257" s="764"/>
      <c r="F257" s="1146"/>
      <c r="G257" s="1091"/>
    </row>
    <row r="258" spans="1:7" s="1075" customFormat="1">
      <c r="A258" s="1150"/>
      <c r="B258" s="1147" t="s">
        <v>2762</v>
      </c>
      <c r="C258" s="1145"/>
      <c r="D258" s="1146"/>
      <c r="E258" s="764"/>
      <c r="F258" s="1146"/>
      <c r="G258" s="1091"/>
    </row>
    <row r="259" spans="1:7" s="1075" customFormat="1">
      <c r="A259" s="1150"/>
      <c r="B259" s="1147" t="s">
        <v>2763</v>
      </c>
      <c r="C259" s="1145"/>
      <c r="D259" s="1146"/>
      <c r="E259" s="764"/>
      <c r="F259" s="1146"/>
      <c r="G259" s="1091"/>
    </row>
    <row r="260" spans="1:7" s="1075" customFormat="1">
      <c r="A260" s="1150"/>
      <c r="B260" s="1147" t="s">
        <v>2751</v>
      </c>
      <c r="C260" s="1145"/>
      <c r="D260" s="1146"/>
      <c r="E260" s="764"/>
      <c r="F260" s="1146"/>
      <c r="G260" s="1091"/>
    </row>
    <row r="261" spans="1:7" s="1075" customFormat="1">
      <c r="A261" s="1150"/>
      <c r="B261" s="1147" t="s">
        <v>2752</v>
      </c>
      <c r="C261" s="1145"/>
      <c r="D261" s="1146"/>
      <c r="E261" s="764"/>
      <c r="F261" s="1146"/>
      <c r="G261" s="1091"/>
    </row>
    <row r="262" spans="1:7" s="1075" customFormat="1">
      <c r="A262" s="1150"/>
      <c r="B262" s="1147" t="s">
        <v>2753</v>
      </c>
      <c r="C262" s="1145"/>
      <c r="D262" s="1146"/>
      <c r="E262" s="764"/>
      <c r="F262" s="1146"/>
      <c r="G262" s="1091"/>
    </row>
    <row r="263" spans="1:7" s="1075" customFormat="1">
      <c r="A263" s="1150"/>
      <c r="B263" s="1147" t="s">
        <v>2754</v>
      </c>
      <c r="C263" s="1145"/>
      <c r="D263" s="1146"/>
      <c r="E263" s="764"/>
      <c r="F263" s="1146"/>
      <c r="G263" s="1091"/>
    </row>
    <row r="264" spans="1:7" s="1075" customFormat="1">
      <c r="A264" s="1150"/>
      <c r="B264" s="1147" t="s">
        <v>2755</v>
      </c>
      <c r="C264" s="1145"/>
      <c r="D264" s="1146"/>
      <c r="E264" s="764"/>
      <c r="F264" s="1146"/>
      <c r="G264" s="1091"/>
    </row>
    <row r="265" spans="1:7" s="1075" customFormat="1">
      <c r="A265" s="1150"/>
      <c r="B265" s="1147" t="s">
        <v>2756</v>
      </c>
      <c r="C265" s="1145"/>
      <c r="D265" s="1146"/>
      <c r="E265" s="764"/>
      <c r="F265" s="1146"/>
      <c r="G265" s="1091"/>
    </row>
    <row r="266" spans="1:7" s="1075" customFormat="1">
      <c r="A266" s="1150"/>
      <c r="B266" s="1147" t="s">
        <v>2757</v>
      </c>
      <c r="C266" s="1145"/>
      <c r="D266" s="1146"/>
      <c r="E266" s="764"/>
      <c r="F266" s="1146"/>
      <c r="G266" s="1091"/>
    </row>
    <row r="267" spans="1:7" s="1075" customFormat="1">
      <c r="A267" s="1150"/>
      <c r="B267" s="1147" t="s">
        <v>2758</v>
      </c>
      <c r="C267" s="1145"/>
      <c r="D267" s="1146"/>
      <c r="E267" s="764"/>
      <c r="F267" s="1146"/>
      <c r="G267" s="1091"/>
    </row>
    <row r="268" spans="1:7" s="1162" customFormat="1" ht="14.25" customHeight="1">
      <c r="A268" s="1150"/>
      <c r="B268" s="1147" t="s">
        <v>2759</v>
      </c>
      <c r="C268" s="1145"/>
      <c r="D268" s="1146"/>
      <c r="E268" s="764"/>
      <c r="F268" s="1146"/>
      <c r="G268" s="1092"/>
    </row>
    <row r="269" spans="1:7" s="1162" customFormat="1" ht="14.25" customHeight="1">
      <c r="A269" s="1150"/>
      <c r="B269" s="1147" t="s">
        <v>2760</v>
      </c>
      <c r="C269" s="1145"/>
      <c r="D269" s="1146"/>
      <c r="E269" s="764"/>
      <c r="F269" s="1146"/>
      <c r="G269" s="1092"/>
    </row>
    <row r="270" spans="1:7" s="1152" customFormat="1">
      <c r="A270" s="1150"/>
      <c r="B270" s="1147" t="s">
        <v>2712</v>
      </c>
      <c r="C270" s="1145"/>
      <c r="D270" s="1146"/>
      <c r="E270" s="764"/>
      <c r="F270" s="1146"/>
      <c r="G270" s="1089"/>
    </row>
    <row r="271" spans="1:7" s="1152" customFormat="1" ht="52.5" customHeight="1">
      <c r="A271" s="1150"/>
      <c r="B271" s="1153" t="s">
        <v>4085</v>
      </c>
      <c r="C271" s="1145"/>
      <c r="D271" s="1146"/>
      <c r="E271" s="764"/>
      <c r="F271" s="1146"/>
      <c r="G271" s="1089"/>
    </row>
    <row r="272" spans="1:7" s="1152" customFormat="1">
      <c r="A272" s="1150"/>
      <c r="B272" s="1147" t="s">
        <v>1091</v>
      </c>
      <c r="C272" s="1145" t="s">
        <v>258</v>
      </c>
      <c r="D272" s="1154">
        <v>12</v>
      </c>
      <c r="E272" s="1371"/>
      <c r="F272" s="1154">
        <f>D272*E272</f>
        <v>0</v>
      </c>
      <c r="G272" s="1089"/>
    </row>
    <row r="273" spans="1:8" s="1152" customFormat="1">
      <c r="A273" s="1150"/>
      <c r="B273" s="1147"/>
      <c r="C273" s="1145"/>
      <c r="D273" s="1146"/>
      <c r="E273" s="764"/>
      <c r="F273" s="1146"/>
      <c r="G273" s="1089"/>
    </row>
    <row r="274" spans="1:8" s="1152" customFormat="1">
      <c r="A274" s="1143" t="s">
        <v>2764</v>
      </c>
      <c r="B274" s="1161" t="s">
        <v>2765</v>
      </c>
      <c r="C274" s="1145"/>
      <c r="D274" s="1146"/>
      <c r="E274" s="764"/>
      <c r="F274" s="1146"/>
      <c r="G274" s="1089"/>
    </row>
    <row r="275" spans="1:8" s="1152" customFormat="1">
      <c r="A275" s="1150"/>
      <c r="B275" s="1147" t="s">
        <v>1359</v>
      </c>
      <c r="C275" s="1145"/>
      <c r="D275" s="1146"/>
      <c r="E275" s="764"/>
      <c r="F275" s="1146"/>
      <c r="G275" s="1089"/>
    </row>
    <row r="276" spans="1:8" s="1152" customFormat="1">
      <c r="A276" s="1150"/>
      <c r="B276" s="1147" t="s">
        <v>2766</v>
      </c>
      <c r="C276" s="1145"/>
      <c r="D276" s="1146"/>
      <c r="E276" s="764"/>
      <c r="F276" s="1146"/>
      <c r="G276" s="1089"/>
      <c r="H276" s="1163" t="s">
        <v>2767</v>
      </c>
    </row>
    <row r="277" spans="1:8" s="1152" customFormat="1">
      <c r="A277" s="1150"/>
      <c r="B277" s="1147" t="s">
        <v>2768</v>
      </c>
      <c r="C277" s="1145"/>
      <c r="D277" s="1146"/>
      <c r="E277" s="764"/>
      <c r="F277" s="1146"/>
      <c r="G277" s="1089"/>
    </row>
    <row r="278" spans="1:8" s="1152" customFormat="1">
      <c r="A278" s="1150"/>
      <c r="B278" s="1147" t="s">
        <v>2769</v>
      </c>
      <c r="C278" s="1145"/>
      <c r="D278" s="1146"/>
      <c r="E278" s="764"/>
      <c r="F278" s="1146"/>
      <c r="G278" s="1089"/>
    </row>
    <row r="279" spans="1:8" s="1152" customFormat="1">
      <c r="A279" s="1150"/>
      <c r="B279" s="1147" t="s">
        <v>2770</v>
      </c>
      <c r="C279" s="1145"/>
      <c r="D279" s="1146"/>
      <c r="E279" s="764"/>
      <c r="F279" s="1146"/>
      <c r="G279" s="1089"/>
    </row>
    <row r="280" spans="1:8" s="1152" customFormat="1">
      <c r="A280" s="1150"/>
      <c r="B280" s="1147" t="s">
        <v>2753</v>
      </c>
      <c r="C280" s="1145"/>
      <c r="D280" s="1146"/>
      <c r="E280" s="764"/>
      <c r="F280" s="1146"/>
      <c r="G280" s="1089"/>
    </row>
    <row r="281" spans="1:8" s="1152" customFormat="1">
      <c r="A281" s="1150"/>
      <c r="B281" s="1147" t="s">
        <v>2754</v>
      </c>
      <c r="C281" s="1145"/>
      <c r="D281" s="1146"/>
      <c r="E281" s="764"/>
      <c r="F281" s="1146"/>
      <c r="G281" s="1089"/>
    </row>
    <row r="282" spans="1:8" s="1152" customFormat="1">
      <c r="A282" s="1150"/>
      <c r="B282" s="1147" t="s">
        <v>2755</v>
      </c>
      <c r="C282" s="1145"/>
      <c r="D282" s="1146"/>
      <c r="E282" s="764"/>
      <c r="F282" s="1146"/>
      <c r="G282" s="1089"/>
    </row>
    <row r="283" spans="1:8" s="1152" customFormat="1">
      <c r="A283" s="1150"/>
      <c r="B283" s="1147" t="s">
        <v>2771</v>
      </c>
      <c r="C283" s="1145"/>
      <c r="D283" s="1146"/>
      <c r="E283" s="764"/>
      <c r="F283" s="1146"/>
      <c r="G283" s="1089"/>
    </row>
    <row r="284" spans="1:8" s="1152" customFormat="1">
      <c r="A284" s="1150"/>
      <c r="B284" s="1147" t="s">
        <v>2772</v>
      </c>
      <c r="C284" s="1145"/>
      <c r="D284" s="1146"/>
      <c r="E284" s="764"/>
      <c r="F284" s="1146"/>
      <c r="G284" s="1089"/>
    </row>
    <row r="285" spans="1:8" s="1152" customFormat="1">
      <c r="A285" s="1150"/>
      <c r="B285" s="1147" t="s">
        <v>2758</v>
      </c>
      <c r="C285" s="1145"/>
      <c r="D285" s="1146"/>
      <c r="E285" s="764"/>
      <c r="F285" s="1146"/>
      <c r="G285" s="1089"/>
    </row>
    <row r="286" spans="1:8" s="1152" customFormat="1">
      <c r="A286" s="1150"/>
      <c r="B286" s="1147" t="s">
        <v>2759</v>
      </c>
      <c r="C286" s="1145"/>
      <c r="D286" s="1146"/>
      <c r="E286" s="764"/>
      <c r="F286" s="1146"/>
      <c r="G286" s="1089"/>
    </row>
    <row r="287" spans="1:8" s="1152" customFormat="1">
      <c r="A287" s="1150"/>
      <c r="B287" s="1147" t="s">
        <v>2760</v>
      </c>
      <c r="C287" s="1145"/>
      <c r="D287" s="1146"/>
      <c r="E287" s="764"/>
      <c r="F287" s="1146"/>
      <c r="G287" s="1089"/>
    </row>
    <row r="288" spans="1:8" s="1152" customFormat="1">
      <c r="A288" s="1150"/>
      <c r="B288" s="1147" t="s">
        <v>2712</v>
      </c>
      <c r="C288" s="1145"/>
      <c r="D288" s="1146"/>
      <c r="E288" s="764"/>
      <c r="F288" s="1146"/>
      <c r="G288" s="1089"/>
    </row>
    <row r="289" spans="1:7" s="1152" customFormat="1" ht="51.75" customHeight="1">
      <c r="A289" s="1150"/>
      <c r="B289" s="1153" t="s">
        <v>4085</v>
      </c>
      <c r="C289" s="1145"/>
      <c r="D289" s="1146"/>
      <c r="E289" s="764"/>
      <c r="F289" s="1146"/>
      <c r="G289" s="1089"/>
    </row>
    <row r="290" spans="1:7" s="1152" customFormat="1">
      <c r="A290" s="1150"/>
      <c r="B290" s="1147" t="s">
        <v>1091</v>
      </c>
      <c r="C290" s="1145" t="s">
        <v>258</v>
      </c>
      <c r="D290" s="1154">
        <v>15</v>
      </c>
      <c r="E290" s="1371"/>
      <c r="F290" s="1154">
        <f>D290*E290</f>
        <v>0</v>
      </c>
      <c r="G290" s="1089"/>
    </row>
    <row r="291" spans="1:7" s="1152" customFormat="1" ht="16.5" customHeight="1">
      <c r="A291" s="1150"/>
      <c r="B291" s="1147"/>
      <c r="C291" s="1145"/>
      <c r="D291" s="1154"/>
      <c r="E291" s="1371"/>
      <c r="F291" s="1154"/>
      <c r="G291" s="1089"/>
    </row>
    <row r="292" spans="1:7" s="1162" customFormat="1" ht="15.6" customHeight="1">
      <c r="A292" s="1143" t="s">
        <v>1293</v>
      </c>
      <c r="B292" s="1144" t="s">
        <v>2773</v>
      </c>
      <c r="C292" s="1145"/>
      <c r="D292" s="1146"/>
      <c r="E292" s="764"/>
      <c r="F292" s="1146"/>
      <c r="G292" s="1092"/>
    </row>
    <row r="293" spans="1:7" s="1162" customFormat="1" ht="14.25" customHeight="1">
      <c r="A293" s="1164"/>
      <c r="B293" s="1165" t="s">
        <v>2774</v>
      </c>
      <c r="C293" s="1145"/>
      <c r="D293" s="1146"/>
      <c r="E293" s="764"/>
      <c r="F293" s="1146"/>
      <c r="G293" s="1092"/>
    </row>
    <row r="294" spans="1:7" s="1162" customFormat="1" ht="15.6" customHeight="1">
      <c r="A294" s="1152" t="s">
        <v>1352</v>
      </c>
      <c r="B294" s="1152"/>
      <c r="C294" s="1145"/>
      <c r="D294" s="1146"/>
      <c r="E294" s="764"/>
      <c r="F294" s="1146"/>
      <c r="G294" s="1092"/>
    </row>
    <row r="295" spans="1:7" s="1162" customFormat="1" ht="15.6" customHeight="1">
      <c r="A295" s="1143" t="s">
        <v>2775</v>
      </c>
      <c r="B295" s="1166" t="s">
        <v>2776</v>
      </c>
      <c r="C295" s="1145"/>
      <c r="D295" s="1146"/>
      <c r="E295" s="764"/>
      <c r="F295" s="1146"/>
      <c r="G295" s="1092"/>
    </row>
    <row r="296" spans="1:7" s="1162" customFormat="1" ht="15.6" customHeight="1">
      <c r="A296" s="1164"/>
      <c r="B296" s="1165" t="s">
        <v>2777</v>
      </c>
      <c r="C296" s="1155"/>
      <c r="D296" s="1154"/>
      <c r="E296" s="320"/>
      <c r="F296" s="1155"/>
      <c r="G296" s="1092"/>
    </row>
    <row r="297" spans="1:7" s="1162" customFormat="1" ht="15.6" customHeight="1">
      <c r="A297" s="1164"/>
      <c r="B297" s="1147" t="s">
        <v>1091</v>
      </c>
      <c r="C297" s="1155" t="s">
        <v>258</v>
      </c>
      <c r="D297" s="1154">
        <v>63</v>
      </c>
      <c r="E297" s="320"/>
      <c r="F297" s="1155">
        <f>D297*E297</f>
        <v>0</v>
      </c>
      <c r="G297" s="1092"/>
    </row>
    <row r="298" spans="1:7" s="1162" customFormat="1" ht="15.6" customHeight="1">
      <c r="A298" s="1152" t="s">
        <v>1352</v>
      </c>
      <c r="B298" s="1152"/>
      <c r="C298" s="1145"/>
      <c r="D298" s="1146"/>
      <c r="E298" s="764"/>
      <c r="F298" s="1146"/>
      <c r="G298" s="1092"/>
    </row>
    <row r="299" spans="1:7" s="1162" customFormat="1" ht="53.25" customHeight="1">
      <c r="A299" s="1143" t="s">
        <v>2778</v>
      </c>
      <c r="B299" s="1165" t="s">
        <v>2779</v>
      </c>
      <c r="C299" s="1145"/>
      <c r="D299" s="1146"/>
      <c r="E299" s="764"/>
      <c r="F299" s="1146"/>
      <c r="G299" s="1092"/>
    </row>
    <row r="300" spans="1:7" s="1162" customFormat="1" ht="79.2">
      <c r="A300" s="1152"/>
      <c r="B300" s="1165" t="s">
        <v>2780</v>
      </c>
      <c r="C300" s="1145"/>
      <c r="D300" s="1146"/>
      <c r="E300" s="764"/>
      <c r="F300" s="1146"/>
      <c r="G300" s="1092"/>
    </row>
    <row r="301" spans="1:7" s="1162" customFormat="1" ht="52.8">
      <c r="A301" s="1152"/>
      <c r="B301" s="1165" t="s">
        <v>2781</v>
      </c>
      <c r="C301" s="1145"/>
      <c r="D301" s="1146"/>
      <c r="E301" s="764"/>
      <c r="F301" s="1146"/>
      <c r="G301" s="1092"/>
    </row>
    <row r="302" spans="1:7" s="1162" customFormat="1" ht="15.6" customHeight="1">
      <c r="A302" s="1152"/>
      <c r="B302" s="1165" t="s">
        <v>2782</v>
      </c>
      <c r="C302" s="1145"/>
      <c r="D302" s="1146"/>
      <c r="E302" s="764"/>
      <c r="F302" s="1146"/>
      <c r="G302" s="1092"/>
    </row>
    <row r="303" spans="1:7" s="1162" customFormat="1" ht="15.6" customHeight="1">
      <c r="A303" s="1152" t="s">
        <v>1352</v>
      </c>
      <c r="B303" s="1152"/>
      <c r="C303" s="1145"/>
      <c r="D303" s="1146"/>
      <c r="E303" s="764"/>
      <c r="F303" s="1146"/>
      <c r="G303" s="1092"/>
    </row>
    <row r="304" spans="1:7" s="1162" customFormat="1" ht="52.8">
      <c r="A304" s="1143" t="s">
        <v>2783</v>
      </c>
      <c r="B304" s="1147" t="s">
        <v>2784</v>
      </c>
      <c r="C304" s="1145"/>
      <c r="D304" s="1146"/>
      <c r="E304" s="764"/>
      <c r="F304" s="1146"/>
      <c r="G304" s="1092"/>
    </row>
    <row r="305" spans="1:7" s="1162" customFormat="1" ht="15.6" customHeight="1">
      <c r="A305" s="1143"/>
      <c r="B305" s="1147" t="s">
        <v>1091</v>
      </c>
      <c r="C305" s="1155" t="s">
        <v>258</v>
      </c>
      <c r="D305" s="1154">
        <v>1</v>
      </c>
      <c r="E305" s="320"/>
      <c r="F305" s="1155">
        <f>D305*E305</f>
        <v>0</v>
      </c>
      <c r="G305" s="1092"/>
    </row>
    <row r="306" spans="1:7" s="1162" customFormat="1">
      <c r="A306" s="1152"/>
      <c r="B306" s="1152"/>
      <c r="C306" s="1145"/>
      <c r="D306" s="1146"/>
      <c r="E306" s="764"/>
      <c r="F306" s="1146"/>
      <c r="G306" s="1093"/>
    </row>
    <row r="307" spans="1:7" s="1162" customFormat="1" ht="52.8">
      <c r="A307" s="1143" t="s">
        <v>2785</v>
      </c>
      <c r="B307" s="1165" t="s">
        <v>2786</v>
      </c>
      <c r="C307" s="1145"/>
      <c r="D307" s="1146"/>
      <c r="E307" s="764"/>
      <c r="F307" s="1146"/>
      <c r="G307" s="1092"/>
    </row>
    <row r="308" spans="1:7" s="1162" customFormat="1" ht="39.6">
      <c r="A308" s="1164"/>
      <c r="B308" s="1165" t="s">
        <v>2787</v>
      </c>
      <c r="C308" s="1145"/>
      <c r="D308" s="1146"/>
      <c r="E308" s="764"/>
      <c r="F308" s="1146"/>
      <c r="G308" s="1092"/>
    </row>
    <row r="309" spans="1:7" s="1162" customFormat="1">
      <c r="A309" s="1164"/>
      <c r="B309" s="1165" t="s">
        <v>2788</v>
      </c>
      <c r="C309" s="1145"/>
      <c r="D309" s="1146"/>
      <c r="E309" s="764"/>
      <c r="F309" s="1146"/>
      <c r="G309" s="1092"/>
    </row>
    <row r="310" spans="1:7" s="1162" customFormat="1">
      <c r="A310" s="1164"/>
      <c r="B310" s="1165" t="s">
        <v>2789</v>
      </c>
      <c r="C310" s="1145"/>
      <c r="D310" s="1146"/>
      <c r="E310" s="764"/>
      <c r="F310" s="1146"/>
      <c r="G310" s="1092"/>
    </row>
    <row r="311" spans="1:7" s="1162" customFormat="1">
      <c r="A311" s="1164"/>
      <c r="B311" s="1165" t="s">
        <v>2790</v>
      </c>
      <c r="C311" s="1155"/>
      <c r="D311" s="1154"/>
      <c r="E311" s="320"/>
      <c r="F311" s="1155"/>
      <c r="G311" s="1092"/>
    </row>
    <row r="312" spans="1:7" s="1162" customFormat="1">
      <c r="A312" s="1164"/>
      <c r="B312" s="1147" t="s">
        <v>1091</v>
      </c>
      <c r="C312" s="1155" t="s">
        <v>258</v>
      </c>
      <c r="D312" s="1154">
        <v>1</v>
      </c>
      <c r="E312" s="320"/>
      <c r="F312" s="1155">
        <f>D312*E312</f>
        <v>0</v>
      </c>
      <c r="G312" s="1092"/>
    </row>
    <row r="313" spans="1:7" s="1162" customFormat="1">
      <c r="A313" s="1137"/>
      <c r="B313" s="1138"/>
      <c r="C313" s="1158"/>
      <c r="D313" s="1159"/>
      <c r="E313" s="1372"/>
      <c r="F313" s="1160"/>
      <c r="G313" s="1092"/>
    </row>
    <row r="314" spans="1:7" s="1162" customFormat="1" ht="66">
      <c r="A314" s="1143" t="s">
        <v>1294</v>
      </c>
      <c r="B314" s="1167" t="s">
        <v>2791</v>
      </c>
      <c r="C314" s="1168"/>
      <c r="D314" s="1154"/>
      <c r="E314" s="1373"/>
      <c r="F314" s="1169"/>
      <c r="G314" s="1092"/>
    </row>
    <row r="315" spans="1:7" s="1162" customFormat="1">
      <c r="A315" s="1143"/>
      <c r="B315" s="1167" t="s">
        <v>1333</v>
      </c>
      <c r="C315" s="1168"/>
      <c r="D315" s="1154"/>
      <c r="E315" s="1373"/>
      <c r="F315" s="1169"/>
      <c r="G315" s="1092"/>
    </row>
    <row r="316" spans="1:7" s="1162" customFormat="1">
      <c r="A316" s="1170"/>
      <c r="B316" s="1171" t="s">
        <v>2792</v>
      </c>
      <c r="C316" s="1172" t="s">
        <v>1243</v>
      </c>
      <c r="D316" s="1154">
        <v>340</v>
      </c>
      <c r="E316" s="1371"/>
      <c r="F316" s="1154">
        <f>D316*E316</f>
        <v>0</v>
      </c>
      <c r="G316" s="1092"/>
    </row>
    <row r="317" spans="1:7" s="1060" customFormat="1">
      <c r="A317" s="1170"/>
      <c r="B317" s="1171" t="s">
        <v>2793</v>
      </c>
      <c r="C317" s="1172" t="s">
        <v>1243</v>
      </c>
      <c r="D317" s="1154">
        <v>240</v>
      </c>
      <c r="E317" s="1371"/>
      <c r="F317" s="1154">
        <f t="shared" ref="F317:F323" si="0">D317*E317</f>
        <v>0</v>
      </c>
      <c r="G317" s="1047"/>
    </row>
    <row r="318" spans="1:7" s="1151" customFormat="1">
      <c r="A318" s="1170"/>
      <c r="B318" s="1171" t="s">
        <v>2794</v>
      </c>
      <c r="C318" s="1172" t="s">
        <v>1243</v>
      </c>
      <c r="D318" s="1154">
        <v>350</v>
      </c>
      <c r="E318" s="1371"/>
      <c r="F318" s="1154">
        <f t="shared" si="0"/>
        <v>0</v>
      </c>
      <c r="G318" s="1092"/>
    </row>
    <row r="319" spans="1:7" s="1151" customFormat="1">
      <c r="A319" s="1170"/>
      <c r="B319" s="1171" t="s">
        <v>2795</v>
      </c>
      <c r="C319" s="1172" t="s">
        <v>1243</v>
      </c>
      <c r="D319" s="1154">
        <v>200</v>
      </c>
      <c r="E319" s="1371"/>
      <c r="F319" s="1154">
        <f t="shared" si="0"/>
        <v>0</v>
      </c>
      <c r="G319" s="1092"/>
    </row>
    <row r="320" spans="1:7" s="1151" customFormat="1">
      <c r="A320" s="1170"/>
      <c r="B320" s="1171" t="s">
        <v>2796</v>
      </c>
      <c r="C320" s="1172" t="s">
        <v>1243</v>
      </c>
      <c r="D320" s="1154">
        <v>85</v>
      </c>
      <c r="E320" s="1371"/>
      <c r="F320" s="1154">
        <f t="shared" si="0"/>
        <v>0</v>
      </c>
      <c r="G320" s="1092"/>
    </row>
    <row r="321" spans="1:7" s="1060" customFormat="1">
      <c r="A321" s="1170"/>
      <c r="B321" s="1171" t="s">
        <v>2797</v>
      </c>
      <c r="C321" s="1172" t="s">
        <v>1243</v>
      </c>
      <c r="D321" s="1154">
        <v>35</v>
      </c>
      <c r="E321" s="1371"/>
      <c r="F321" s="1154">
        <f t="shared" si="0"/>
        <v>0</v>
      </c>
      <c r="G321" s="1047"/>
    </row>
    <row r="322" spans="1:7" s="1060" customFormat="1">
      <c r="A322" s="1170"/>
      <c r="B322" s="1171" t="s">
        <v>2798</v>
      </c>
      <c r="C322" s="1172" t="s">
        <v>1243</v>
      </c>
      <c r="D322" s="1154">
        <v>50</v>
      </c>
      <c r="E322" s="1371"/>
      <c r="F322" s="1154">
        <f t="shared" si="0"/>
        <v>0</v>
      </c>
      <c r="G322" s="1047"/>
    </row>
    <row r="323" spans="1:7" s="1060" customFormat="1">
      <c r="A323" s="1170"/>
      <c r="B323" s="1171" t="s">
        <v>2799</v>
      </c>
      <c r="C323" s="1172" t="s">
        <v>1243</v>
      </c>
      <c r="D323" s="1154">
        <v>50</v>
      </c>
      <c r="E323" s="1371"/>
      <c r="F323" s="1154">
        <f t="shared" si="0"/>
        <v>0</v>
      </c>
      <c r="G323" s="1047"/>
    </row>
    <row r="324" spans="1:7" s="1060" customFormat="1" ht="12.75" customHeight="1">
      <c r="A324" s="1173"/>
      <c r="B324" s="1174"/>
      <c r="C324" s="1145"/>
      <c r="D324" s="1146"/>
      <c r="E324" s="764"/>
      <c r="F324" s="1146"/>
      <c r="G324" s="1047"/>
    </row>
    <row r="325" spans="1:7" s="1060" customFormat="1" ht="12.75" customHeight="1">
      <c r="A325" s="1143" t="s">
        <v>1295</v>
      </c>
      <c r="B325" s="1147" t="s">
        <v>2800</v>
      </c>
      <c r="C325" s="1145"/>
      <c r="D325" s="1146"/>
      <c r="E325" s="764"/>
      <c r="F325" s="1146"/>
      <c r="G325" s="1047"/>
    </row>
    <row r="326" spans="1:7" s="1060" customFormat="1" ht="12.75" customHeight="1">
      <c r="A326" s="1143" t="s">
        <v>2801</v>
      </c>
      <c r="B326" s="1147" t="s">
        <v>2802</v>
      </c>
      <c r="C326" s="1145" t="s">
        <v>339</v>
      </c>
      <c r="D326" s="1154">
        <v>20</v>
      </c>
      <c r="E326" s="320"/>
      <c r="F326" s="1155">
        <f>D326*E326</f>
        <v>0</v>
      </c>
      <c r="G326" s="1047"/>
    </row>
    <row r="327" spans="1:7" s="1060" customFormat="1" ht="12.75" customHeight="1">
      <c r="A327" s="1143" t="s">
        <v>2803</v>
      </c>
      <c r="B327" s="1147" t="s">
        <v>2804</v>
      </c>
      <c r="C327" s="1145" t="s">
        <v>339</v>
      </c>
      <c r="D327" s="1154">
        <v>4</v>
      </c>
      <c r="E327" s="320"/>
      <c r="F327" s="1155">
        <f>D327*E327</f>
        <v>0</v>
      </c>
      <c r="G327" s="1047"/>
    </row>
    <row r="328" spans="1:7" s="1060" customFormat="1" ht="12.75" customHeight="1">
      <c r="A328" s="1143" t="s">
        <v>2805</v>
      </c>
      <c r="B328" s="1147" t="s">
        <v>2806</v>
      </c>
      <c r="C328" s="1145" t="s">
        <v>339</v>
      </c>
      <c r="D328" s="1154">
        <v>7</v>
      </c>
      <c r="E328" s="320"/>
      <c r="F328" s="1155">
        <f>D328*E328</f>
        <v>0</v>
      </c>
      <c r="G328" s="1047"/>
    </row>
    <row r="329" spans="1:7" s="1060" customFormat="1" ht="12.75" customHeight="1">
      <c r="A329" s="1143" t="s">
        <v>2807</v>
      </c>
      <c r="B329" s="1147" t="s">
        <v>2808</v>
      </c>
      <c r="C329" s="1145" t="s">
        <v>339</v>
      </c>
      <c r="D329" s="1154">
        <v>2</v>
      </c>
      <c r="E329" s="320"/>
      <c r="F329" s="1155">
        <f>D329*E329</f>
        <v>0</v>
      </c>
      <c r="G329" s="1047"/>
    </row>
    <row r="330" spans="1:7" s="1060" customFormat="1" ht="12.75" customHeight="1">
      <c r="A330" s="1152"/>
      <c r="B330" s="1165"/>
      <c r="C330" s="1145"/>
      <c r="D330" s="1157"/>
      <c r="E330" s="764"/>
      <c r="F330" s="1146"/>
      <c r="G330" s="1047"/>
    </row>
    <row r="331" spans="1:7" s="1060" customFormat="1" ht="12.75" customHeight="1">
      <c r="A331" s="741" t="s">
        <v>2809</v>
      </c>
      <c r="B331" s="1165" t="s">
        <v>2810</v>
      </c>
      <c r="C331" s="1145"/>
      <c r="D331" s="1154"/>
      <c r="E331" s="320"/>
      <c r="F331" s="1155"/>
      <c r="G331" s="1047"/>
    </row>
    <row r="332" spans="1:7" s="1060" customFormat="1" ht="12.75" customHeight="1">
      <c r="A332" s="1152" t="s">
        <v>1352</v>
      </c>
      <c r="B332" s="1147" t="s">
        <v>2811</v>
      </c>
      <c r="C332" s="1145"/>
      <c r="D332" s="1154"/>
      <c r="E332" s="320"/>
      <c r="F332" s="1155"/>
      <c r="G332" s="1047"/>
    </row>
    <row r="333" spans="1:7" s="1060" customFormat="1" ht="12.75" customHeight="1">
      <c r="A333" s="1152"/>
      <c r="B333" s="1147" t="s">
        <v>536</v>
      </c>
      <c r="C333" s="1145" t="s">
        <v>339</v>
      </c>
      <c r="D333" s="1154">
        <v>5</v>
      </c>
      <c r="E333" s="320"/>
      <c r="F333" s="1155">
        <f>D333*E333</f>
        <v>0</v>
      </c>
      <c r="G333" s="1047"/>
    </row>
    <row r="334" spans="1:7" s="1060" customFormat="1" ht="12.75" customHeight="1">
      <c r="A334" s="1152"/>
      <c r="B334" s="1147"/>
      <c r="C334" s="1145"/>
      <c r="D334" s="1154"/>
      <c r="E334" s="320"/>
      <c r="F334" s="1155"/>
      <c r="G334" s="1047"/>
    </row>
    <row r="335" spans="1:7" s="1060" customFormat="1">
      <c r="A335" s="741" t="s">
        <v>1296</v>
      </c>
      <c r="B335" s="1175" t="s">
        <v>2812</v>
      </c>
      <c r="C335" s="1176" t="s">
        <v>934</v>
      </c>
      <c r="D335" s="1154">
        <v>95</v>
      </c>
      <c r="E335" s="1371"/>
      <c r="F335" s="1154">
        <f>D335*E335</f>
        <v>0</v>
      </c>
      <c r="G335" s="1047"/>
    </row>
    <row r="336" spans="1:7" s="1060" customFormat="1" ht="12.75" customHeight="1">
      <c r="A336" s="741"/>
      <c r="B336" s="1175" t="s">
        <v>2813</v>
      </c>
      <c r="C336" s="1176"/>
      <c r="D336" s="1154"/>
      <c r="E336" s="1371"/>
      <c r="F336" s="1154"/>
      <c r="G336" s="1047"/>
    </row>
    <row r="337" spans="1:7" s="1060" customFormat="1" ht="12.75" customHeight="1">
      <c r="A337" s="1152"/>
      <c r="B337" s="1147"/>
      <c r="C337" s="1145"/>
      <c r="D337" s="1154"/>
      <c r="E337" s="320"/>
      <c r="F337" s="1155"/>
      <c r="G337" s="1047"/>
    </row>
    <row r="338" spans="1:7" s="1060" customFormat="1">
      <c r="A338" s="1152"/>
      <c r="B338" s="1147"/>
      <c r="C338" s="1145"/>
      <c r="D338" s="1154"/>
      <c r="E338" s="320"/>
      <c r="F338" s="1155"/>
      <c r="G338" s="1047"/>
    </row>
    <row r="339" spans="1:7" s="1060" customFormat="1" ht="39.6">
      <c r="A339" s="741" t="s">
        <v>2814</v>
      </c>
      <c r="B339" s="1175" t="s">
        <v>1329</v>
      </c>
      <c r="C339" s="1176" t="s">
        <v>258</v>
      </c>
      <c r="D339" s="1154">
        <v>35</v>
      </c>
      <c r="E339" s="1371"/>
      <c r="F339" s="1154">
        <f>D339*E339</f>
        <v>0</v>
      </c>
      <c r="G339" s="1047"/>
    </row>
    <row r="340" spans="1:7" s="1060" customFormat="1">
      <c r="A340" s="741"/>
      <c r="B340" s="1175" t="s">
        <v>1091</v>
      </c>
      <c r="C340" s="1176"/>
      <c r="D340" s="1154"/>
      <c r="E340" s="1371"/>
      <c r="F340" s="1154"/>
      <c r="G340" s="1047"/>
    </row>
    <row r="341" spans="1:7" s="1060" customFormat="1">
      <c r="A341" s="1177"/>
      <c r="B341" s="1178"/>
      <c r="C341" s="1179"/>
      <c r="D341" s="1154"/>
      <c r="E341" s="1373"/>
      <c r="F341" s="1180"/>
      <c r="G341" s="1047"/>
    </row>
    <row r="342" spans="1:7" s="1060" customFormat="1" ht="12.75" customHeight="1">
      <c r="A342" s="1181" t="s">
        <v>2815</v>
      </c>
      <c r="B342" s="1182" t="s">
        <v>2816</v>
      </c>
      <c r="C342" s="1183"/>
      <c r="D342" s="1184"/>
      <c r="E342" s="1374"/>
      <c r="F342" s="1185"/>
      <c r="G342" s="1047"/>
    </row>
    <row r="343" spans="1:7" s="1060" customFormat="1">
      <c r="A343" s="1177"/>
      <c r="B343" s="1178" t="s">
        <v>2813</v>
      </c>
      <c r="C343" s="1176" t="s">
        <v>934</v>
      </c>
      <c r="D343" s="1154">
        <v>550</v>
      </c>
      <c r="E343" s="1371"/>
      <c r="F343" s="1154">
        <f>D343*E343</f>
        <v>0</v>
      </c>
      <c r="G343" s="1047"/>
    </row>
    <row r="344" spans="1:7" s="1060" customFormat="1" ht="12.75" customHeight="1">
      <c r="A344" s="1181"/>
      <c r="B344" s="1186"/>
      <c r="C344" s="1187"/>
      <c r="D344" s="1154"/>
      <c r="E344" s="1375"/>
      <c r="F344" s="1185"/>
      <c r="G344" s="1047"/>
    </row>
    <row r="345" spans="1:7" s="1060" customFormat="1" ht="12.75" customHeight="1">
      <c r="A345" s="1181" t="s">
        <v>2817</v>
      </c>
      <c r="B345" s="1188" t="s">
        <v>2818</v>
      </c>
      <c r="C345" s="1145"/>
      <c r="D345" s="1146"/>
      <c r="E345" s="764"/>
      <c r="F345" s="1146"/>
      <c r="G345" s="1047"/>
    </row>
    <row r="346" spans="1:7" s="1060" customFormat="1">
      <c r="A346" s="1181"/>
      <c r="B346" s="1188" t="s">
        <v>536</v>
      </c>
      <c r="C346" s="1176" t="s">
        <v>339</v>
      </c>
      <c r="D346" s="1154">
        <v>1</v>
      </c>
      <c r="E346" s="1371"/>
      <c r="F346" s="1154">
        <f>D346*E346</f>
        <v>0</v>
      </c>
      <c r="G346" s="1047"/>
    </row>
    <row r="347" spans="1:7" s="1060" customFormat="1">
      <c r="A347" s="1152" t="s">
        <v>1352</v>
      </c>
      <c r="B347" s="1152"/>
      <c r="C347" s="1145"/>
      <c r="D347" s="1154"/>
      <c r="E347" s="320"/>
      <c r="F347" s="1155"/>
      <c r="G347" s="1047"/>
    </row>
    <row r="348" spans="1:7" s="1060" customFormat="1">
      <c r="A348" s="1181" t="s">
        <v>2819</v>
      </c>
      <c r="B348" s="1161" t="s">
        <v>2820</v>
      </c>
      <c r="C348" s="1145"/>
      <c r="D348" s="1154"/>
      <c r="E348" s="320"/>
      <c r="F348" s="1155"/>
      <c r="G348" s="1047"/>
    </row>
    <row r="349" spans="1:7" s="1060" customFormat="1" ht="39.6">
      <c r="A349" s="1164"/>
      <c r="B349" s="1147" t="s">
        <v>2821</v>
      </c>
      <c r="C349" s="1145"/>
      <c r="D349" s="1154"/>
      <c r="E349" s="320"/>
      <c r="F349" s="1155"/>
      <c r="G349" s="1047"/>
    </row>
    <row r="350" spans="1:7" s="1060" customFormat="1">
      <c r="A350" s="1164"/>
      <c r="B350" s="1189" t="s">
        <v>536</v>
      </c>
      <c r="C350" s="1145" t="s">
        <v>258</v>
      </c>
      <c r="D350" s="1154">
        <v>1</v>
      </c>
      <c r="E350" s="320"/>
      <c r="F350" s="1155">
        <f>D350*E350</f>
        <v>0</v>
      </c>
      <c r="G350" s="1047"/>
    </row>
    <row r="351" spans="1:7" s="1060" customFormat="1">
      <c r="A351" s="1152" t="s">
        <v>1352</v>
      </c>
      <c r="B351" s="1148"/>
      <c r="C351" s="1145"/>
      <c r="D351" s="1154"/>
      <c r="E351" s="320"/>
      <c r="F351" s="1155"/>
      <c r="G351" s="1047"/>
    </row>
    <row r="352" spans="1:7" s="1060" customFormat="1" ht="12.75" customHeight="1">
      <c r="A352" s="1181" t="s">
        <v>2822</v>
      </c>
      <c r="B352" s="1161" t="s">
        <v>2823</v>
      </c>
      <c r="C352" s="1145"/>
      <c r="D352" s="1154"/>
      <c r="E352" s="320"/>
      <c r="F352" s="1155"/>
      <c r="G352" s="1047"/>
    </row>
    <row r="353" spans="1:7" s="1060" customFormat="1" ht="66">
      <c r="A353" s="1164"/>
      <c r="B353" s="1165" t="s">
        <v>2824</v>
      </c>
      <c r="C353" s="1145"/>
      <c r="D353" s="1154"/>
      <c r="E353" s="320"/>
      <c r="F353" s="1155"/>
      <c r="G353" s="1047"/>
    </row>
    <row r="354" spans="1:7" s="1060" customFormat="1" ht="12.75" customHeight="1">
      <c r="A354" s="1164"/>
      <c r="B354" s="1188" t="s">
        <v>536</v>
      </c>
      <c r="C354" s="1145" t="s">
        <v>258</v>
      </c>
      <c r="D354" s="1154">
        <v>4</v>
      </c>
      <c r="E354" s="320"/>
      <c r="F354" s="1155">
        <f>D354*E354</f>
        <v>0</v>
      </c>
      <c r="G354" s="1047"/>
    </row>
    <row r="355" spans="1:7" s="1060" customFormat="1" ht="12.75" customHeight="1">
      <c r="A355" s="1137"/>
      <c r="B355" s="1138"/>
      <c r="C355" s="1158"/>
      <c r="D355" s="1159"/>
      <c r="E355" s="1372"/>
      <c r="F355" s="1160"/>
      <c r="G355" s="1047"/>
    </row>
    <row r="356" spans="1:7" s="1060" customFormat="1" ht="39.6">
      <c r="A356" s="1181" t="s">
        <v>2825</v>
      </c>
      <c r="B356" s="1188" t="s">
        <v>1456</v>
      </c>
      <c r="C356" s="1176" t="s">
        <v>339</v>
      </c>
      <c r="D356" s="1154">
        <v>1</v>
      </c>
      <c r="E356" s="1371"/>
      <c r="F356" s="1154">
        <f>D356*E356</f>
        <v>0</v>
      </c>
      <c r="G356" s="1047"/>
    </row>
    <row r="357" spans="1:7" s="1060" customFormat="1" ht="12.75" customHeight="1" thickBot="1">
      <c r="A357" s="1190"/>
      <c r="B357" s="1191"/>
      <c r="C357" s="1158"/>
      <c r="D357" s="1159"/>
      <c r="E357" s="1376"/>
      <c r="F357" s="1159"/>
      <c r="G357" s="1047"/>
    </row>
    <row r="358" spans="1:7" s="1060" customFormat="1" ht="27" thickBot="1">
      <c r="A358" s="1131"/>
      <c r="B358" s="1193" t="s">
        <v>2826</v>
      </c>
      <c r="C358" s="1194"/>
      <c r="D358" s="1195"/>
      <c r="E358" s="1377"/>
      <c r="F358" s="1196">
        <f>SUM(F179:F356)</f>
        <v>0</v>
      </c>
      <c r="G358" s="1047"/>
    </row>
    <row r="359" spans="1:7" s="1060" customFormat="1" ht="12.75" customHeight="1">
      <c r="A359" s="1131"/>
      <c r="B359" s="1193"/>
      <c r="C359" s="1176"/>
      <c r="D359" s="1154"/>
      <c r="E359" s="213"/>
      <c r="F359" s="1185"/>
      <c r="G359" s="1047"/>
    </row>
    <row r="360" spans="1:7" s="1060" customFormat="1" ht="12.75" customHeight="1">
      <c r="A360" s="1131" t="s">
        <v>1297</v>
      </c>
      <c r="B360" s="1132" t="s">
        <v>1463</v>
      </c>
      <c r="C360" s="1176"/>
      <c r="D360" s="1117"/>
      <c r="E360" s="213"/>
      <c r="F360" s="1185"/>
      <c r="G360" s="1047"/>
    </row>
    <row r="361" spans="1:7" s="1060" customFormat="1">
      <c r="A361" s="1197"/>
      <c r="B361" s="1198"/>
      <c r="C361" s="1199"/>
      <c r="D361" s="1160"/>
      <c r="E361" s="1378"/>
      <c r="F361" s="1160"/>
      <c r="G361" s="1047"/>
    </row>
    <row r="362" spans="1:7" s="1060" customFormat="1" ht="39.6">
      <c r="A362" s="1181" t="s">
        <v>1298</v>
      </c>
      <c r="B362" s="1147" t="s">
        <v>2827</v>
      </c>
      <c r="C362" s="1199"/>
      <c r="D362" s="1160"/>
      <c r="E362" s="1378"/>
      <c r="F362" s="1160"/>
      <c r="G362" s="1047"/>
    </row>
    <row r="363" spans="1:7" s="1060" customFormat="1" ht="12.75" customHeight="1">
      <c r="A363" s="1200"/>
      <c r="B363" s="1147" t="s">
        <v>2828</v>
      </c>
      <c r="C363" s="1201"/>
      <c r="D363" s="1202"/>
      <c r="E363" s="1379"/>
      <c r="F363" s="1202"/>
      <c r="G363" s="1047"/>
    </row>
    <row r="364" spans="1:7" s="1060" customFormat="1" ht="39.6">
      <c r="A364" s="1200"/>
      <c r="B364" s="1147" t="s">
        <v>2829</v>
      </c>
      <c r="C364" s="1201"/>
      <c r="D364" s="1202"/>
      <c r="E364" s="1379"/>
      <c r="F364" s="1202"/>
      <c r="G364" s="1047"/>
    </row>
    <row r="365" spans="1:7" s="1060" customFormat="1" ht="105" customHeight="1">
      <c r="A365" s="1200"/>
      <c r="B365" s="1147" t="s">
        <v>2830</v>
      </c>
      <c r="C365" s="1201"/>
      <c r="D365" s="1202"/>
      <c r="E365" s="1379"/>
      <c r="F365" s="1202"/>
      <c r="G365" s="1047"/>
    </row>
    <row r="366" spans="1:7" s="1060" customFormat="1" ht="39.6">
      <c r="A366" s="1200"/>
      <c r="B366" s="1147" t="s">
        <v>2831</v>
      </c>
      <c r="C366" s="1201"/>
      <c r="D366" s="1202"/>
      <c r="E366" s="1379"/>
      <c r="F366" s="1202"/>
      <c r="G366" s="1047"/>
    </row>
    <row r="367" spans="1:7" s="1060" customFormat="1" ht="132.75" customHeight="1">
      <c r="A367" s="1200"/>
      <c r="B367" s="1147" t="s">
        <v>2832</v>
      </c>
      <c r="C367" s="1201"/>
      <c r="D367" s="1202"/>
      <c r="E367" s="1379"/>
      <c r="F367" s="1202"/>
      <c r="G367" s="1047"/>
    </row>
    <row r="368" spans="1:7" s="1060" customFormat="1" ht="66">
      <c r="A368" s="1200"/>
      <c r="B368" s="1147" t="s">
        <v>2833</v>
      </c>
      <c r="C368" s="1201"/>
      <c r="D368" s="1202"/>
      <c r="E368" s="1379"/>
      <c r="F368" s="1202"/>
      <c r="G368" s="1047"/>
    </row>
    <row r="369" spans="1:7" s="1060" customFormat="1" ht="70.5" customHeight="1">
      <c r="A369" s="1200"/>
      <c r="B369" s="1147" t="s">
        <v>2834</v>
      </c>
      <c r="C369" s="1201"/>
      <c r="D369" s="1202"/>
      <c r="E369" s="1379"/>
      <c r="F369" s="1202"/>
      <c r="G369" s="1047"/>
    </row>
    <row r="370" spans="1:7" s="1060" customFormat="1">
      <c r="A370" s="1200"/>
      <c r="B370" s="1147" t="s">
        <v>2835</v>
      </c>
      <c r="C370" s="1201"/>
      <c r="D370" s="1202"/>
      <c r="E370" s="1379"/>
      <c r="F370" s="1202"/>
      <c r="G370" s="1047"/>
    </row>
    <row r="371" spans="1:7" s="1060" customFormat="1">
      <c r="A371" s="1200"/>
      <c r="B371" s="1147" t="s">
        <v>2836</v>
      </c>
      <c r="C371" s="1201"/>
      <c r="D371" s="1202"/>
      <c r="E371" s="1379"/>
      <c r="F371" s="1202"/>
      <c r="G371" s="1047"/>
    </row>
    <row r="372" spans="1:7" s="1060" customFormat="1">
      <c r="A372" s="1200"/>
      <c r="B372" s="1147" t="s">
        <v>2837</v>
      </c>
      <c r="C372" s="1201"/>
      <c r="D372" s="1202"/>
      <c r="E372" s="1379"/>
      <c r="F372" s="1202"/>
      <c r="G372" s="1047"/>
    </row>
    <row r="373" spans="1:7" s="1060" customFormat="1">
      <c r="A373" s="1200"/>
      <c r="B373" s="1147" t="s">
        <v>2838</v>
      </c>
      <c r="C373" s="1201"/>
      <c r="D373" s="1202"/>
      <c r="E373" s="1379"/>
      <c r="F373" s="1202"/>
      <c r="G373" s="1047"/>
    </row>
    <row r="374" spans="1:7" s="1060" customFormat="1">
      <c r="A374" s="1200"/>
      <c r="B374" s="1147" t="s">
        <v>2839</v>
      </c>
      <c r="C374" s="1201"/>
      <c r="D374" s="1202"/>
      <c r="E374" s="1379"/>
      <c r="F374" s="1202"/>
      <c r="G374" s="1047"/>
    </row>
    <row r="375" spans="1:7" s="1060" customFormat="1">
      <c r="A375" s="1200"/>
      <c r="B375" s="1147" t="s">
        <v>2840</v>
      </c>
      <c r="C375" s="1201"/>
      <c r="D375" s="1202"/>
      <c r="E375" s="1379"/>
      <c r="F375" s="1202"/>
      <c r="G375" s="1047"/>
    </row>
    <row r="376" spans="1:7" s="1060" customFormat="1" ht="94.5" customHeight="1">
      <c r="A376" s="1200"/>
      <c r="B376" s="1084" t="s">
        <v>3949</v>
      </c>
      <c r="C376" s="1201"/>
      <c r="D376" s="1202"/>
      <c r="E376" s="1379"/>
      <c r="F376" s="1202"/>
      <c r="G376" s="1047"/>
    </row>
    <row r="377" spans="1:7" s="1060" customFormat="1">
      <c r="A377" s="1197"/>
      <c r="B377" s="1147" t="s">
        <v>1359</v>
      </c>
      <c r="C377" s="1199"/>
      <c r="D377" s="1160"/>
      <c r="E377" s="1378"/>
      <c r="F377" s="1160"/>
      <c r="G377" s="1047"/>
    </row>
    <row r="378" spans="1:7" s="1060" customFormat="1">
      <c r="A378" s="1197"/>
      <c r="B378" s="1147" t="s">
        <v>2841</v>
      </c>
      <c r="C378" s="1199"/>
      <c r="D378" s="1160"/>
      <c r="E378" s="1378"/>
      <c r="F378" s="1160"/>
      <c r="G378" s="1047"/>
    </row>
    <row r="379" spans="1:7" s="1060" customFormat="1">
      <c r="A379" s="1197"/>
      <c r="B379" s="1147" t="s">
        <v>2842</v>
      </c>
      <c r="C379" s="1199"/>
      <c r="D379" s="1160"/>
      <c r="E379" s="1378"/>
      <c r="F379" s="1160"/>
      <c r="G379" s="1047"/>
    </row>
    <row r="380" spans="1:7" s="1060" customFormat="1">
      <c r="A380" s="1197"/>
      <c r="B380" s="1147" t="s">
        <v>2843</v>
      </c>
      <c r="C380" s="1199"/>
      <c r="D380" s="1160"/>
      <c r="E380" s="1378"/>
      <c r="F380" s="1160"/>
      <c r="G380" s="1047"/>
    </row>
    <row r="381" spans="1:7" s="1060" customFormat="1">
      <c r="A381" s="1197"/>
      <c r="B381" s="1147" t="s">
        <v>2844</v>
      </c>
      <c r="C381" s="1199"/>
      <c r="D381" s="1160"/>
      <c r="E381" s="1378"/>
      <c r="F381" s="1160"/>
      <c r="G381" s="1047"/>
    </row>
    <row r="382" spans="1:7" s="1060" customFormat="1">
      <c r="A382" s="1197"/>
      <c r="B382" s="1147" t="s">
        <v>2845</v>
      </c>
      <c r="C382" s="1199"/>
      <c r="D382" s="1160"/>
      <c r="E382" s="1378"/>
      <c r="F382" s="1160"/>
      <c r="G382" s="1047"/>
    </row>
    <row r="383" spans="1:7" s="1072" customFormat="1">
      <c r="A383" s="1197"/>
      <c r="B383" s="1147" t="s">
        <v>2846</v>
      </c>
      <c r="C383" s="1199"/>
      <c r="D383" s="1160"/>
      <c r="E383" s="1378"/>
      <c r="F383" s="1160"/>
      <c r="G383" s="1092"/>
    </row>
    <row r="384" spans="1:7" s="1162" customFormat="1" ht="14.25" customHeight="1">
      <c r="A384" s="1197"/>
      <c r="B384" s="1147" t="s">
        <v>2847</v>
      </c>
      <c r="C384" s="1199"/>
      <c r="D384" s="1160"/>
      <c r="E384" s="1378"/>
      <c r="F384" s="1160"/>
      <c r="G384" s="1092"/>
    </row>
    <row r="385" spans="1:7" s="1162" customFormat="1">
      <c r="A385" s="1197"/>
      <c r="B385" s="1147" t="s">
        <v>2848</v>
      </c>
      <c r="C385" s="1199"/>
      <c r="D385" s="1160"/>
      <c r="E385" s="1378"/>
      <c r="F385" s="1160"/>
      <c r="G385" s="1092"/>
    </row>
    <row r="386" spans="1:7" s="1060" customFormat="1">
      <c r="A386" s="1197"/>
      <c r="B386" s="1147" t="s">
        <v>2692</v>
      </c>
      <c r="C386" s="1199"/>
      <c r="D386" s="1160"/>
      <c r="E386" s="1378"/>
      <c r="F386" s="1160"/>
      <c r="G386" s="1047"/>
    </row>
    <row r="387" spans="1:7" s="1162" customFormat="1">
      <c r="A387" s="1197"/>
      <c r="B387" s="1147" t="s">
        <v>2849</v>
      </c>
      <c r="C387" s="1199"/>
      <c r="D387" s="1160"/>
      <c r="E387" s="1378"/>
      <c r="F387" s="1160"/>
      <c r="G387" s="1092"/>
    </row>
    <row r="388" spans="1:7" s="1060" customFormat="1">
      <c r="A388" s="1197"/>
      <c r="B388" s="1147" t="s">
        <v>2850</v>
      </c>
      <c r="C388" s="1199"/>
      <c r="D388" s="1160"/>
      <c r="E388" s="1378"/>
      <c r="F388" s="1160"/>
      <c r="G388" s="1047"/>
    </row>
    <row r="389" spans="1:7" s="1060" customFormat="1">
      <c r="A389" s="1197"/>
      <c r="B389" s="1147" t="s">
        <v>2851</v>
      </c>
      <c r="C389" s="1199"/>
      <c r="D389" s="1160"/>
      <c r="E389" s="1378"/>
      <c r="F389" s="1160"/>
      <c r="G389" s="1047"/>
    </row>
    <row r="390" spans="1:7" s="1162" customFormat="1">
      <c r="A390" s="1197"/>
      <c r="B390" s="1147" t="s">
        <v>2844</v>
      </c>
      <c r="C390" s="1199"/>
      <c r="D390" s="1160"/>
      <c r="E390" s="1378"/>
      <c r="F390" s="1160"/>
      <c r="G390" s="1092"/>
    </row>
    <row r="391" spans="1:7" s="1162" customFormat="1">
      <c r="A391" s="1197"/>
      <c r="B391" s="1147" t="s">
        <v>2852</v>
      </c>
      <c r="C391" s="1199"/>
      <c r="D391" s="1160"/>
      <c r="E391" s="1378"/>
      <c r="F391" s="1160"/>
      <c r="G391" s="1092"/>
    </row>
    <row r="392" spans="1:7" s="1162" customFormat="1">
      <c r="A392" s="1197"/>
      <c r="B392" s="1147" t="s">
        <v>2846</v>
      </c>
      <c r="C392" s="1199"/>
      <c r="D392" s="1160"/>
      <c r="E392" s="1378"/>
      <c r="F392" s="1160"/>
      <c r="G392" s="1093"/>
    </row>
    <row r="393" spans="1:7" s="1162" customFormat="1">
      <c r="A393" s="1197"/>
      <c r="B393" s="1147" t="s">
        <v>2853</v>
      </c>
      <c r="C393" s="1199"/>
      <c r="D393" s="1160"/>
      <c r="E393" s="1378"/>
      <c r="F393" s="1160"/>
      <c r="G393" s="1092"/>
    </row>
    <row r="394" spans="1:7" s="1162" customFormat="1">
      <c r="A394" s="1197"/>
      <c r="B394" s="1147" t="s">
        <v>2854</v>
      </c>
      <c r="C394" s="1199"/>
      <c r="D394" s="1160"/>
      <c r="E394" s="1378"/>
      <c r="F394" s="1160"/>
      <c r="G394" s="1092"/>
    </row>
    <row r="395" spans="1:7" s="1162" customFormat="1">
      <c r="A395" s="1197"/>
      <c r="B395" s="1147" t="s">
        <v>2855</v>
      </c>
      <c r="C395" s="1199"/>
      <c r="D395" s="1160"/>
      <c r="E395" s="1378"/>
      <c r="F395" s="1160"/>
      <c r="G395" s="1092"/>
    </row>
    <row r="396" spans="1:7" s="1162" customFormat="1">
      <c r="A396" s="1197"/>
      <c r="B396" s="1147" t="s">
        <v>2856</v>
      </c>
      <c r="C396" s="1199"/>
      <c r="D396" s="1160"/>
      <c r="E396" s="1378"/>
      <c r="F396" s="1160"/>
      <c r="G396" s="1092"/>
    </row>
    <row r="397" spans="1:7" s="1162" customFormat="1">
      <c r="A397" s="1197"/>
      <c r="B397" s="1147" t="s">
        <v>2857</v>
      </c>
      <c r="C397" s="1199"/>
      <c r="D397" s="1160"/>
      <c r="E397" s="1378"/>
      <c r="F397" s="1160"/>
      <c r="G397" s="1093"/>
    </row>
    <row r="398" spans="1:7" s="1162" customFormat="1">
      <c r="A398" s="1197"/>
      <c r="B398" s="1147" t="s">
        <v>2858</v>
      </c>
      <c r="C398" s="1199"/>
      <c r="D398" s="1160"/>
      <c r="E398" s="1378"/>
      <c r="F398" s="1160"/>
      <c r="G398" s="1092"/>
    </row>
    <row r="399" spans="1:7" s="1162" customFormat="1" ht="26.4">
      <c r="A399" s="1197"/>
      <c r="B399" s="1147" t="s">
        <v>2859</v>
      </c>
      <c r="C399" s="1199"/>
      <c r="D399" s="1160"/>
      <c r="E399" s="1378"/>
      <c r="F399" s="1160"/>
      <c r="G399" s="1092"/>
    </row>
    <row r="400" spans="1:7" s="1075" customFormat="1">
      <c r="A400" s="1197"/>
      <c r="B400" s="1147" t="s">
        <v>2860</v>
      </c>
      <c r="C400" s="1199"/>
      <c r="D400" s="1160"/>
      <c r="E400" s="1378"/>
      <c r="F400" s="1160"/>
      <c r="G400" s="1091"/>
    </row>
    <row r="401" spans="1:7" s="1075" customFormat="1">
      <c r="A401" s="1197"/>
      <c r="B401" s="1147" t="s">
        <v>2861</v>
      </c>
      <c r="C401" s="1199"/>
      <c r="D401" s="1160"/>
      <c r="E401" s="1378"/>
      <c r="F401" s="1160"/>
      <c r="G401" s="1091"/>
    </row>
    <row r="402" spans="1:7" s="1075" customFormat="1">
      <c r="A402" s="1197"/>
      <c r="B402" s="1147" t="s">
        <v>2862</v>
      </c>
      <c r="C402" s="1199"/>
      <c r="D402" s="1160"/>
      <c r="E402" s="1378"/>
      <c r="F402" s="1160"/>
      <c r="G402" s="1091"/>
    </row>
    <row r="403" spans="1:7" s="1075" customFormat="1">
      <c r="A403" s="1197"/>
      <c r="B403" s="1147" t="s">
        <v>2863</v>
      </c>
      <c r="C403" s="1199"/>
      <c r="D403" s="1160"/>
      <c r="E403" s="1378"/>
      <c r="F403" s="1160"/>
      <c r="G403" s="1091"/>
    </row>
    <row r="404" spans="1:7" s="1075" customFormat="1">
      <c r="A404" s="1197"/>
      <c r="B404" s="1147" t="s">
        <v>2864</v>
      </c>
      <c r="C404" s="1199"/>
      <c r="D404" s="1160"/>
      <c r="E404" s="1378"/>
      <c r="F404" s="1160"/>
      <c r="G404" s="1091"/>
    </row>
    <row r="405" spans="1:7" s="1075" customFormat="1">
      <c r="A405" s="1197"/>
      <c r="B405" s="1147" t="s">
        <v>2865</v>
      </c>
      <c r="C405" s="1199"/>
      <c r="D405" s="1160"/>
      <c r="E405" s="1378"/>
      <c r="F405" s="1160"/>
      <c r="G405" s="1091"/>
    </row>
    <row r="406" spans="1:7" s="1075" customFormat="1">
      <c r="A406" s="1197"/>
      <c r="B406" s="1147" t="s">
        <v>2866</v>
      </c>
      <c r="C406" s="1199"/>
      <c r="D406" s="1160"/>
      <c r="E406" s="1378"/>
      <c r="F406" s="1160"/>
      <c r="G406" s="1091"/>
    </row>
    <row r="407" spans="1:7" s="1075" customFormat="1">
      <c r="A407" s="1197"/>
      <c r="B407" s="1147" t="s">
        <v>2867</v>
      </c>
      <c r="C407" s="1199"/>
      <c r="D407" s="1160"/>
      <c r="E407" s="1378"/>
      <c r="F407" s="1160"/>
      <c r="G407" s="1091"/>
    </row>
    <row r="408" spans="1:7" s="1075" customFormat="1">
      <c r="A408" s="1197"/>
      <c r="B408" s="1147" t="s">
        <v>2868</v>
      </c>
      <c r="C408" s="1199"/>
      <c r="D408" s="1160"/>
      <c r="E408" s="1378"/>
      <c r="F408" s="1160"/>
      <c r="G408" s="1091"/>
    </row>
    <row r="409" spans="1:7" s="1075" customFormat="1">
      <c r="A409" s="1197"/>
      <c r="B409" s="1147" t="s">
        <v>2869</v>
      </c>
      <c r="C409" s="1199"/>
      <c r="D409" s="1160"/>
      <c r="E409" s="1378"/>
      <c r="F409" s="1160"/>
      <c r="G409" s="1091"/>
    </row>
    <row r="410" spans="1:7" s="1075" customFormat="1">
      <c r="A410" s="1197"/>
      <c r="B410" s="1147" t="s">
        <v>2870</v>
      </c>
      <c r="C410" s="1199"/>
      <c r="D410" s="1160"/>
      <c r="E410" s="1378"/>
      <c r="F410" s="1160"/>
      <c r="G410" s="1091"/>
    </row>
    <row r="411" spans="1:7" s="1075" customFormat="1">
      <c r="A411" s="1197"/>
      <c r="B411" s="1147" t="s">
        <v>2871</v>
      </c>
      <c r="C411" s="1199"/>
      <c r="D411" s="1160"/>
      <c r="E411" s="1378"/>
      <c r="F411" s="1160"/>
      <c r="G411" s="1091"/>
    </row>
    <row r="412" spans="1:7" s="1075" customFormat="1">
      <c r="A412" s="1197"/>
      <c r="B412" s="1147" t="s">
        <v>2872</v>
      </c>
      <c r="C412" s="1199"/>
      <c r="D412" s="1160"/>
      <c r="E412" s="1378"/>
      <c r="F412" s="1160"/>
      <c r="G412" s="1091"/>
    </row>
    <row r="413" spans="1:7" s="1075" customFormat="1">
      <c r="A413" s="1197"/>
      <c r="B413" s="1147" t="s">
        <v>2873</v>
      </c>
      <c r="C413" s="1199"/>
      <c r="D413" s="1160"/>
      <c r="E413" s="1378"/>
      <c r="F413" s="1160"/>
      <c r="G413" s="1091"/>
    </row>
    <row r="414" spans="1:7" s="1075" customFormat="1" ht="52.5" customHeight="1">
      <c r="A414" s="1197"/>
      <c r="B414" s="1153" t="s">
        <v>4085</v>
      </c>
      <c r="C414" s="1145"/>
      <c r="D414" s="1146"/>
      <c r="E414" s="764"/>
      <c r="F414" s="1146"/>
      <c r="G414" s="1089"/>
    </row>
    <row r="415" spans="1:7" s="1075" customFormat="1">
      <c r="A415" s="1197"/>
      <c r="B415" s="1147" t="s">
        <v>1091</v>
      </c>
      <c r="C415" s="1145" t="s">
        <v>258</v>
      </c>
      <c r="D415" s="1154">
        <v>1</v>
      </c>
      <c r="E415" s="1371"/>
      <c r="F415" s="1154">
        <f>D415*E415</f>
        <v>0</v>
      </c>
      <c r="G415" s="1091"/>
    </row>
    <row r="416" spans="1:7" s="1075" customFormat="1">
      <c r="A416" s="1197"/>
      <c r="B416" s="1147"/>
      <c r="C416" s="1199"/>
      <c r="D416" s="1160"/>
      <c r="E416" s="1378"/>
      <c r="F416" s="1160"/>
      <c r="G416" s="1091"/>
    </row>
    <row r="417" spans="1:7" s="1075" customFormat="1">
      <c r="A417" s="1181" t="s">
        <v>1299</v>
      </c>
      <c r="B417" s="1147" t="s">
        <v>2874</v>
      </c>
      <c r="C417" s="1199"/>
      <c r="D417" s="1160"/>
      <c r="E417" s="1378"/>
      <c r="F417" s="1160"/>
      <c r="G417" s="1091"/>
    </row>
    <row r="418" spans="1:7" s="1075" customFormat="1" ht="142.5" customHeight="1">
      <c r="A418" s="1200"/>
      <c r="B418" s="1147" t="s">
        <v>2875</v>
      </c>
      <c r="C418" s="1199"/>
      <c r="D418" s="1160"/>
      <c r="E418" s="1378"/>
      <c r="F418" s="1160"/>
      <c r="G418" s="1091"/>
    </row>
    <row r="419" spans="1:7" s="1075" customFormat="1">
      <c r="A419" s="1200"/>
      <c r="B419" s="1147" t="s">
        <v>338</v>
      </c>
      <c r="C419" s="1145" t="s">
        <v>258</v>
      </c>
      <c r="D419" s="1154">
        <v>1</v>
      </c>
      <c r="E419" s="1371"/>
      <c r="F419" s="1154">
        <f>D419*E419</f>
        <v>0</v>
      </c>
      <c r="G419" s="1091"/>
    </row>
    <row r="420" spans="1:7" s="1075" customFormat="1">
      <c r="A420" s="1200"/>
      <c r="B420" s="1147"/>
      <c r="C420" s="1145"/>
      <c r="D420" s="1154"/>
      <c r="E420" s="1371"/>
      <c r="F420" s="1154"/>
      <c r="G420" s="1091"/>
    </row>
    <row r="421" spans="1:7" s="1075" customFormat="1" ht="79.5" customHeight="1">
      <c r="A421" s="1203" t="s">
        <v>1300</v>
      </c>
      <c r="B421" s="1204" t="s">
        <v>1378</v>
      </c>
      <c r="C421" s="1145"/>
      <c r="D421" s="1205"/>
      <c r="E421" s="326"/>
      <c r="F421" s="1146">
        <f>D421*E421</f>
        <v>0</v>
      </c>
      <c r="G421" s="1091"/>
    </row>
    <row r="422" spans="1:7" s="1075" customFormat="1" ht="26.4">
      <c r="A422" s="1206"/>
      <c r="B422" s="1084" t="s">
        <v>1379</v>
      </c>
      <c r="C422" s="1145"/>
      <c r="D422" s="1205"/>
      <c r="E422" s="326"/>
      <c r="F422" s="1146"/>
      <c r="G422" s="1091"/>
    </row>
    <row r="423" spans="1:7" s="1075" customFormat="1">
      <c r="A423" s="1206"/>
      <c r="B423" s="1084"/>
      <c r="C423" s="1145"/>
      <c r="D423" s="1205"/>
      <c r="E423" s="326"/>
      <c r="F423" s="1146"/>
      <c r="G423" s="1091"/>
    </row>
    <row r="424" spans="1:7" s="1075" customFormat="1" ht="26.4">
      <c r="A424" s="1203" t="s">
        <v>2876</v>
      </c>
      <c r="B424" s="1207" t="s">
        <v>2877</v>
      </c>
      <c r="C424" s="1208"/>
      <c r="D424" s="1209"/>
      <c r="E424" s="322"/>
      <c r="F424" s="1209"/>
      <c r="G424" s="1091"/>
    </row>
    <row r="425" spans="1:7" s="1075" customFormat="1">
      <c r="A425" s="1203"/>
      <c r="B425" s="1153" t="s">
        <v>1091</v>
      </c>
      <c r="C425" s="1208"/>
      <c r="D425" s="1209"/>
      <c r="E425" s="322"/>
      <c r="F425" s="1209"/>
      <c r="G425" s="1091"/>
    </row>
    <row r="426" spans="1:7" s="1151" customFormat="1">
      <c r="A426" s="1206"/>
      <c r="B426" s="1204" t="s">
        <v>2878</v>
      </c>
      <c r="C426" s="1210" t="s">
        <v>258</v>
      </c>
      <c r="D426" s="1209">
        <v>1</v>
      </c>
      <c r="E426" s="1380"/>
      <c r="F426" s="1154">
        <f>D426*E426</f>
        <v>0</v>
      </c>
      <c r="G426" s="1092"/>
    </row>
    <row r="427" spans="1:7" s="1075" customFormat="1">
      <c r="A427" s="1206"/>
      <c r="B427" s="1204" t="s">
        <v>2879</v>
      </c>
      <c r="C427" s="1210" t="s">
        <v>258</v>
      </c>
      <c r="D427" s="1209">
        <v>1</v>
      </c>
      <c r="E427" s="1380"/>
      <c r="F427" s="1154">
        <f>D427*E427</f>
        <v>0</v>
      </c>
      <c r="G427" s="1091"/>
    </row>
    <row r="428" spans="1:7" s="1075" customFormat="1">
      <c r="A428" s="1206"/>
      <c r="B428" s="1084"/>
      <c r="C428" s="1145"/>
      <c r="D428" s="1205"/>
      <c r="E428" s="326"/>
      <c r="F428" s="1146"/>
      <c r="G428" s="1091"/>
    </row>
    <row r="429" spans="1:7" s="1075" customFormat="1" ht="26.4">
      <c r="A429" s="1203" t="s">
        <v>2880</v>
      </c>
      <c r="B429" s="1207" t="s">
        <v>1380</v>
      </c>
      <c r="C429" s="1208"/>
      <c r="D429" s="1209"/>
      <c r="E429" s="322"/>
      <c r="F429" s="1209"/>
      <c r="G429" s="1091"/>
    </row>
    <row r="430" spans="1:7" s="1075" customFormat="1">
      <c r="A430" s="1203"/>
      <c r="B430" s="1153" t="s">
        <v>1091</v>
      </c>
      <c r="C430" s="1208"/>
      <c r="D430" s="1209"/>
      <c r="E430" s="322"/>
      <c r="F430" s="1209"/>
      <c r="G430" s="1091"/>
    </row>
    <row r="431" spans="1:7" s="1075" customFormat="1">
      <c r="A431" s="1206"/>
      <c r="B431" s="1204" t="s">
        <v>1381</v>
      </c>
      <c r="C431" s="1210" t="s">
        <v>258</v>
      </c>
      <c r="D431" s="1209">
        <v>1</v>
      </c>
      <c r="E431" s="1380"/>
      <c r="F431" s="1154">
        <f>D431*E431</f>
        <v>0</v>
      </c>
      <c r="G431" s="1091"/>
    </row>
    <row r="432" spans="1:7" s="1075" customFormat="1">
      <c r="A432" s="1206"/>
      <c r="B432" s="1204"/>
      <c r="C432" s="1145"/>
      <c r="D432" s="1211"/>
      <c r="E432" s="326"/>
      <c r="F432" s="1154"/>
      <c r="G432" s="1091"/>
    </row>
    <row r="433" spans="1:7" s="1075" customFormat="1" ht="26.4">
      <c r="A433" s="1203" t="s">
        <v>2881</v>
      </c>
      <c r="B433" s="1207" t="s">
        <v>1382</v>
      </c>
      <c r="C433" s="1208"/>
      <c r="D433" s="1209"/>
      <c r="E433" s="322"/>
      <c r="F433" s="1209"/>
      <c r="G433" s="1091"/>
    </row>
    <row r="434" spans="1:7" s="1075" customFormat="1">
      <c r="A434" s="1203"/>
      <c r="B434" s="1153" t="s">
        <v>1091</v>
      </c>
      <c r="C434" s="1208"/>
      <c r="D434" s="1209"/>
      <c r="E434" s="322"/>
      <c r="F434" s="1209"/>
      <c r="G434" s="1091"/>
    </row>
    <row r="435" spans="1:7" s="1075" customFormat="1">
      <c r="A435" s="1206"/>
      <c r="B435" s="1204" t="s">
        <v>2882</v>
      </c>
      <c r="C435" s="1210" t="s">
        <v>258</v>
      </c>
      <c r="D435" s="1209">
        <v>1</v>
      </c>
      <c r="E435" s="1380"/>
      <c r="F435" s="1154">
        <f t="shared" ref="F435:F439" si="1">D435*E435</f>
        <v>0</v>
      </c>
      <c r="G435" s="1091"/>
    </row>
    <row r="436" spans="1:7" s="1075" customFormat="1">
      <c r="A436" s="1206"/>
      <c r="B436" s="1204" t="s">
        <v>2883</v>
      </c>
      <c r="C436" s="1210" t="s">
        <v>258</v>
      </c>
      <c r="D436" s="1209">
        <v>1</v>
      </c>
      <c r="E436" s="1380"/>
      <c r="F436" s="1154">
        <f t="shared" si="1"/>
        <v>0</v>
      </c>
      <c r="G436" s="1091"/>
    </row>
    <row r="437" spans="1:7" s="1075" customFormat="1">
      <c r="A437" s="1206"/>
      <c r="B437" s="1204" t="s">
        <v>1383</v>
      </c>
      <c r="C437" s="1210" t="s">
        <v>258</v>
      </c>
      <c r="D437" s="1209">
        <v>2</v>
      </c>
      <c r="E437" s="1380"/>
      <c r="F437" s="1154">
        <f t="shared" si="1"/>
        <v>0</v>
      </c>
      <c r="G437" s="1091"/>
    </row>
    <row r="438" spans="1:7" s="1075" customFormat="1">
      <c r="A438" s="1206"/>
      <c r="B438" s="1204" t="s">
        <v>1384</v>
      </c>
      <c r="C438" s="1210" t="s">
        <v>258</v>
      </c>
      <c r="D438" s="1209">
        <v>1</v>
      </c>
      <c r="E438" s="1380"/>
      <c r="F438" s="1154">
        <f t="shared" si="1"/>
        <v>0</v>
      </c>
      <c r="G438" s="1091"/>
    </row>
    <row r="439" spans="1:7" s="1075" customFormat="1">
      <c r="A439" s="1206"/>
      <c r="B439" s="1204" t="s">
        <v>2884</v>
      </c>
      <c r="C439" s="1210" t="s">
        <v>258</v>
      </c>
      <c r="D439" s="1209">
        <v>1</v>
      </c>
      <c r="E439" s="1380"/>
      <c r="F439" s="1154">
        <f t="shared" si="1"/>
        <v>0</v>
      </c>
      <c r="G439" s="1091"/>
    </row>
    <row r="440" spans="1:7" s="1075" customFormat="1">
      <c r="A440" s="1206"/>
      <c r="B440" s="1204"/>
      <c r="C440" s="1145"/>
      <c r="D440" s="1211"/>
      <c r="E440" s="326"/>
      <c r="F440" s="1146"/>
      <c r="G440" s="1091"/>
    </row>
    <row r="441" spans="1:7" s="1075" customFormat="1" ht="26.4">
      <c r="A441" s="1203" t="s">
        <v>2885</v>
      </c>
      <c r="B441" s="1207" t="s">
        <v>2886</v>
      </c>
      <c r="C441" s="1208"/>
      <c r="D441" s="1209"/>
      <c r="E441" s="322"/>
      <c r="F441" s="1209"/>
      <c r="G441" s="1091"/>
    </row>
    <row r="442" spans="1:7" s="1075" customFormat="1">
      <c r="A442" s="1203"/>
      <c r="B442" s="1153" t="s">
        <v>1091</v>
      </c>
      <c r="C442" s="1208"/>
      <c r="D442" s="1209"/>
      <c r="E442" s="322"/>
      <c r="F442" s="1209"/>
      <c r="G442" s="1091"/>
    </row>
    <row r="443" spans="1:7" s="1075" customFormat="1">
      <c r="A443" s="1206"/>
      <c r="B443" s="1204" t="s">
        <v>2887</v>
      </c>
      <c r="C443" s="1210" t="s">
        <v>258</v>
      </c>
      <c r="D443" s="1209">
        <v>2</v>
      </c>
      <c r="E443" s="1380"/>
      <c r="F443" s="1154">
        <f>D443*E443</f>
        <v>0</v>
      </c>
      <c r="G443" s="1091"/>
    </row>
    <row r="444" spans="1:7" s="1075" customFormat="1">
      <c r="A444" s="1203"/>
      <c r="B444" s="1207"/>
      <c r="C444" s="1208"/>
      <c r="D444" s="1209"/>
      <c r="E444" s="322"/>
      <c r="F444" s="1209"/>
      <c r="G444" s="1091"/>
    </row>
    <row r="445" spans="1:7" s="1075" customFormat="1">
      <c r="A445" s="1206"/>
      <c r="B445" s="1204"/>
      <c r="C445" s="1145"/>
      <c r="D445" s="1211"/>
      <c r="E445" s="326"/>
      <c r="F445" s="1146"/>
      <c r="G445" s="1091"/>
    </row>
    <row r="446" spans="1:7" s="1075" customFormat="1">
      <c r="A446" s="1203" t="s">
        <v>1301</v>
      </c>
      <c r="B446" s="1204" t="s">
        <v>2888</v>
      </c>
      <c r="C446" s="1145"/>
      <c r="D446" s="1212"/>
      <c r="E446" s="1380"/>
      <c r="F446" s="1146">
        <f t="shared" ref="F446:F449" si="2">D446*E446</f>
        <v>0</v>
      </c>
      <c r="G446" s="1091"/>
    </row>
    <row r="447" spans="1:7" s="1075" customFormat="1">
      <c r="A447" s="1203"/>
      <c r="B447" s="1153" t="s">
        <v>1091</v>
      </c>
      <c r="C447" s="1145"/>
      <c r="D447" s="1212"/>
      <c r="E447" s="1380"/>
      <c r="F447" s="1146"/>
      <c r="G447" s="1091"/>
    </row>
    <row r="448" spans="1:7" s="1075" customFormat="1">
      <c r="A448" s="1206"/>
      <c r="B448" s="1204" t="s">
        <v>1386</v>
      </c>
      <c r="C448" s="1145" t="s">
        <v>258</v>
      </c>
      <c r="D448" s="1209">
        <v>2</v>
      </c>
      <c r="E448" s="1380"/>
      <c r="F448" s="1154">
        <f t="shared" si="2"/>
        <v>0</v>
      </c>
      <c r="G448" s="1091"/>
    </row>
    <row r="449" spans="1:7" s="1075" customFormat="1">
      <c r="A449" s="1206"/>
      <c r="B449" s="1204" t="s">
        <v>1387</v>
      </c>
      <c r="C449" s="1145" t="s">
        <v>258</v>
      </c>
      <c r="D449" s="1209">
        <v>7</v>
      </c>
      <c r="E449" s="1380"/>
      <c r="F449" s="1154">
        <f t="shared" si="2"/>
        <v>0</v>
      </c>
      <c r="G449" s="1091"/>
    </row>
    <row r="450" spans="1:7" s="1075" customFormat="1">
      <c r="A450" s="1197"/>
      <c r="B450" s="1198"/>
      <c r="C450" s="1199"/>
      <c r="D450" s="1160"/>
      <c r="E450" s="1378"/>
      <c r="F450" s="1160"/>
      <c r="G450" s="1091"/>
    </row>
    <row r="451" spans="1:7" s="1075" customFormat="1" ht="26.4">
      <c r="A451" s="1203" t="s">
        <v>1302</v>
      </c>
      <c r="B451" s="1204" t="s">
        <v>2889</v>
      </c>
      <c r="C451" s="1145" t="s">
        <v>1389</v>
      </c>
      <c r="D451" s="1209">
        <v>11</v>
      </c>
      <c r="E451" s="1380"/>
      <c r="F451" s="1154">
        <f t="shared" ref="F451:F486" si="3">D451*E451</f>
        <v>0</v>
      </c>
      <c r="G451" s="1091"/>
    </row>
    <row r="452" spans="1:7" s="1075" customFormat="1">
      <c r="A452" s="1206"/>
      <c r="B452" s="1153" t="s">
        <v>1091</v>
      </c>
      <c r="C452" s="1145"/>
      <c r="D452" s="1209"/>
      <c r="E452" s="1380"/>
      <c r="F452" s="1154">
        <f t="shared" si="3"/>
        <v>0</v>
      </c>
      <c r="G452" s="1091"/>
    </row>
    <row r="453" spans="1:7" s="1075" customFormat="1">
      <c r="A453" s="1206"/>
      <c r="B453" s="1153"/>
      <c r="C453" s="1145"/>
      <c r="D453" s="1209"/>
      <c r="E453" s="1380"/>
      <c r="F453" s="1154"/>
      <c r="G453" s="1091"/>
    </row>
    <row r="454" spans="1:7" s="1075" customFormat="1">
      <c r="A454" s="1203" t="s">
        <v>1303</v>
      </c>
      <c r="B454" s="1204" t="s">
        <v>1391</v>
      </c>
      <c r="C454" s="1145"/>
      <c r="D454" s="1209"/>
      <c r="E454" s="1380"/>
      <c r="F454" s="1154">
        <f t="shared" si="3"/>
        <v>0</v>
      </c>
      <c r="G454" s="1091"/>
    </row>
    <row r="455" spans="1:7" s="1075" customFormat="1">
      <c r="A455" s="1206"/>
      <c r="B455" s="1153" t="s">
        <v>1091</v>
      </c>
      <c r="C455" s="1145" t="s">
        <v>258</v>
      </c>
      <c r="D455" s="1209">
        <v>11</v>
      </c>
      <c r="E455" s="1380"/>
      <c r="F455" s="1154">
        <f t="shared" si="3"/>
        <v>0</v>
      </c>
      <c r="G455" s="1091"/>
    </row>
    <row r="456" spans="1:7" s="1075" customFormat="1">
      <c r="A456" s="1206"/>
      <c r="B456" s="1213"/>
      <c r="C456" s="1145"/>
      <c r="D456" s="1209"/>
      <c r="E456" s="1380"/>
      <c r="F456" s="1154">
        <f t="shared" si="3"/>
        <v>0</v>
      </c>
      <c r="G456" s="1091"/>
    </row>
    <row r="457" spans="1:7" s="1075" customFormat="1" ht="26.4">
      <c r="A457" s="1203" t="s">
        <v>1304</v>
      </c>
      <c r="B457" s="1204" t="s">
        <v>1393</v>
      </c>
      <c r="C457" s="1145"/>
      <c r="D457" s="1209"/>
      <c r="E457" s="1380"/>
      <c r="F457" s="1154">
        <f t="shared" si="3"/>
        <v>0</v>
      </c>
      <c r="G457" s="1091"/>
    </row>
    <row r="458" spans="1:7" s="1075" customFormat="1">
      <c r="A458" s="1206"/>
      <c r="B458" s="1153" t="s">
        <v>1091</v>
      </c>
      <c r="C458" s="1145" t="s">
        <v>258</v>
      </c>
      <c r="D458" s="1209">
        <v>11</v>
      </c>
      <c r="E458" s="1380"/>
      <c r="F458" s="1154">
        <f t="shared" si="3"/>
        <v>0</v>
      </c>
      <c r="G458" s="1091"/>
    </row>
    <row r="459" spans="1:7" s="1075" customFormat="1">
      <c r="A459" s="1206"/>
      <c r="B459" s="1213"/>
      <c r="C459" s="1145"/>
      <c r="D459" s="1209"/>
      <c r="E459" s="1380"/>
      <c r="F459" s="1154">
        <f>D459*E459</f>
        <v>0</v>
      </c>
      <c r="G459" s="1091"/>
    </row>
    <row r="460" spans="1:7" s="1075" customFormat="1">
      <c r="A460" s="1203" t="s">
        <v>1305</v>
      </c>
      <c r="B460" s="1204" t="s">
        <v>1395</v>
      </c>
      <c r="C460" s="1145"/>
      <c r="D460" s="1209"/>
      <c r="E460" s="1380"/>
      <c r="F460" s="1154">
        <f t="shared" si="3"/>
        <v>0</v>
      </c>
      <c r="G460" s="1091"/>
    </row>
    <row r="461" spans="1:7" s="1075" customFormat="1">
      <c r="A461" s="1203"/>
      <c r="B461" s="1153" t="s">
        <v>1091</v>
      </c>
      <c r="C461" s="1145"/>
      <c r="D461" s="1209"/>
      <c r="E461" s="1380"/>
      <c r="F461" s="1154"/>
      <c r="G461" s="1091"/>
    </row>
    <row r="462" spans="1:7" s="1075" customFormat="1">
      <c r="A462" s="1206"/>
      <c r="B462" s="1204" t="s">
        <v>1396</v>
      </c>
      <c r="C462" s="1145" t="s">
        <v>258</v>
      </c>
      <c r="D462" s="1209">
        <v>11</v>
      </c>
      <c r="E462" s="1380"/>
      <c r="F462" s="1154">
        <f t="shared" si="3"/>
        <v>0</v>
      </c>
      <c r="G462" s="1091"/>
    </row>
    <row r="463" spans="1:7" s="1075" customFormat="1">
      <c r="A463" s="1206"/>
      <c r="B463" s="1214"/>
      <c r="C463" s="1215"/>
      <c r="D463" s="1176"/>
      <c r="E463" s="326"/>
      <c r="F463" s="1154">
        <f t="shared" si="3"/>
        <v>0</v>
      </c>
      <c r="G463" s="1091"/>
    </row>
    <row r="464" spans="1:7" s="1075" customFormat="1" ht="39.6">
      <c r="A464" s="1203" t="s">
        <v>1306</v>
      </c>
      <c r="B464" s="1204" t="s">
        <v>2890</v>
      </c>
      <c r="C464" s="1145"/>
      <c r="D464" s="1146"/>
      <c r="E464" s="764"/>
      <c r="F464" s="1154">
        <f t="shared" si="3"/>
        <v>0</v>
      </c>
      <c r="G464" s="1091"/>
    </row>
    <row r="465" spans="1:7" s="1075" customFormat="1">
      <c r="A465" s="1203"/>
      <c r="B465" s="1204" t="s">
        <v>2891</v>
      </c>
      <c r="C465" s="1145" t="s">
        <v>2892</v>
      </c>
      <c r="D465" s="1209">
        <v>90</v>
      </c>
      <c r="E465" s="1380"/>
      <c r="F465" s="1154">
        <f t="shared" si="3"/>
        <v>0</v>
      </c>
      <c r="G465" s="1091"/>
    </row>
    <row r="466" spans="1:7" s="1075" customFormat="1">
      <c r="A466" s="1197"/>
      <c r="B466" s="1204" t="s">
        <v>2893</v>
      </c>
      <c r="C466" s="1145" t="s">
        <v>2892</v>
      </c>
      <c r="D466" s="1209">
        <v>40</v>
      </c>
      <c r="E466" s="1380"/>
      <c r="F466" s="1154">
        <f t="shared" si="3"/>
        <v>0</v>
      </c>
      <c r="G466" s="1091"/>
    </row>
    <row r="467" spans="1:7" s="1075" customFormat="1">
      <c r="A467" s="1197"/>
      <c r="B467" s="1204" t="s">
        <v>2894</v>
      </c>
      <c r="C467" s="1145" t="s">
        <v>2892</v>
      </c>
      <c r="D467" s="1209">
        <v>60</v>
      </c>
      <c r="E467" s="1380"/>
      <c r="F467" s="1154">
        <f t="shared" si="3"/>
        <v>0</v>
      </c>
      <c r="G467" s="1091"/>
    </row>
    <row r="468" spans="1:7" s="1075" customFormat="1">
      <c r="A468" s="1197"/>
      <c r="B468" s="1204" t="s">
        <v>2895</v>
      </c>
      <c r="C468" s="1145" t="s">
        <v>2892</v>
      </c>
      <c r="D468" s="1209">
        <v>100</v>
      </c>
      <c r="E468" s="1380"/>
      <c r="F468" s="1154">
        <f t="shared" si="3"/>
        <v>0</v>
      </c>
      <c r="G468" s="1091"/>
    </row>
    <row r="469" spans="1:7" s="1075" customFormat="1">
      <c r="A469" s="1197"/>
      <c r="B469" s="1204" t="s">
        <v>2896</v>
      </c>
      <c r="C469" s="1145" t="s">
        <v>2892</v>
      </c>
      <c r="D469" s="1209">
        <v>20</v>
      </c>
      <c r="E469" s="1380"/>
      <c r="F469" s="1154">
        <f t="shared" si="3"/>
        <v>0</v>
      </c>
      <c r="G469" s="1091"/>
    </row>
    <row r="470" spans="1:7" s="1075" customFormat="1">
      <c r="A470" s="1197"/>
      <c r="B470" s="1204" t="s">
        <v>2897</v>
      </c>
      <c r="C470" s="1145" t="s">
        <v>2892</v>
      </c>
      <c r="D470" s="1209">
        <v>15</v>
      </c>
      <c r="E470" s="1380"/>
      <c r="F470" s="1154">
        <f t="shared" si="3"/>
        <v>0</v>
      </c>
      <c r="G470" s="1091"/>
    </row>
    <row r="471" spans="1:7" s="1075" customFormat="1">
      <c r="A471" s="1197"/>
      <c r="B471" s="1204" t="s">
        <v>2898</v>
      </c>
      <c r="C471" s="1145" t="s">
        <v>2892</v>
      </c>
      <c r="D471" s="1209">
        <v>30</v>
      </c>
      <c r="E471" s="1380"/>
      <c r="F471" s="1154">
        <f t="shared" si="3"/>
        <v>0</v>
      </c>
      <c r="G471" s="1091"/>
    </row>
    <row r="472" spans="1:7" s="1075" customFormat="1">
      <c r="A472" s="1197"/>
      <c r="B472" s="1204"/>
      <c r="C472" s="1145"/>
      <c r="D472" s="1209"/>
      <c r="E472" s="1380"/>
      <c r="F472" s="1154"/>
      <c r="G472" s="1091"/>
    </row>
    <row r="473" spans="1:7" s="1075" customFormat="1" ht="74.25" customHeight="1">
      <c r="A473" s="1203" t="s">
        <v>1307</v>
      </c>
      <c r="B473" s="1216" t="s">
        <v>3146</v>
      </c>
      <c r="C473" s="1176"/>
      <c r="D473" s="1117"/>
      <c r="E473" s="213"/>
      <c r="F473" s="1154"/>
      <c r="G473" s="1091"/>
    </row>
    <row r="474" spans="1:7" s="1075" customFormat="1">
      <c r="A474" s="1197"/>
      <c r="B474" s="1217" t="s">
        <v>1317</v>
      </c>
      <c r="C474" s="1218" t="s">
        <v>1243</v>
      </c>
      <c r="D474" s="1211">
        <v>12</v>
      </c>
      <c r="E474" s="133"/>
      <c r="F474" s="1211">
        <f t="shared" ref="F474" si="4">D474*E474</f>
        <v>0</v>
      </c>
      <c r="G474" s="1091"/>
    </row>
    <row r="475" spans="1:7" s="1075" customFormat="1">
      <c r="A475" s="1197"/>
      <c r="B475" s="1198"/>
      <c r="C475" s="1199"/>
      <c r="D475" s="1209"/>
      <c r="E475" s="1380"/>
      <c r="F475" s="1154">
        <f t="shared" si="3"/>
        <v>0</v>
      </c>
      <c r="G475" s="1091"/>
    </row>
    <row r="476" spans="1:7" s="1075" customFormat="1" ht="81" customHeight="1">
      <c r="A476" s="1203" t="s">
        <v>1308</v>
      </c>
      <c r="B476" s="1204" t="s">
        <v>2899</v>
      </c>
      <c r="C476" s="1145"/>
      <c r="D476" s="1209"/>
      <c r="E476" s="1380"/>
      <c r="F476" s="1154">
        <f t="shared" si="3"/>
        <v>0</v>
      </c>
      <c r="G476" s="1091"/>
    </row>
    <row r="477" spans="1:7" s="1075" customFormat="1" ht="26.4">
      <c r="A477" s="1197"/>
      <c r="B477" s="1204" t="s">
        <v>2900</v>
      </c>
      <c r="C477" s="1145"/>
      <c r="D477" s="1209"/>
      <c r="E477" s="1380"/>
      <c r="F477" s="1154">
        <f t="shared" si="3"/>
        <v>0</v>
      </c>
      <c r="G477" s="1091"/>
    </row>
    <row r="478" spans="1:7" s="1075" customFormat="1">
      <c r="A478" s="1197"/>
      <c r="B478" s="1204" t="s">
        <v>2901</v>
      </c>
      <c r="C478" s="1145" t="s">
        <v>1243</v>
      </c>
      <c r="D478" s="1209">
        <v>90</v>
      </c>
      <c r="E478" s="1380"/>
      <c r="F478" s="1154">
        <f t="shared" si="3"/>
        <v>0</v>
      </c>
      <c r="G478" s="1091"/>
    </row>
    <row r="479" spans="1:7" s="1075" customFormat="1">
      <c r="A479" s="1181"/>
      <c r="B479" s="1204" t="s">
        <v>2902</v>
      </c>
      <c r="C479" s="1145" t="s">
        <v>1243</v>
      </c>
      <c r="D479" s="1209">
        <v>40</v>
      </c>
      <c r="E479" s="1380"/>
      <c r="F479" s="1154">
        <f t="shared" si="3"/>
        <v>0</v>
      </c>
      <c r="G479" s="1091"/>
    </row>
    <row r="480" spans="1:7" s="1075" customFormat="1">
      <c r="A480" s="1181"/>
      <c r="B480" s="1204" t="s">
        <v>2903</v>
      </c>
      <c r="C480" s="1145" t="s">
        <v>1243</v>
      </c>
      <c r="D480" s="1209">
        <v>60</v>
      </c>
      <c r="E480" s="1380"/>
      <c r="F480" s="1154">
        <f t="shared" si="3"/>
        <v>0</v>
      </c>
      <c r="G480" s="1091"/>
    </row>
    <row r="481" spans="1:7" s="1075" customFormat="1">
      <c r="A481" s="1181"/>
      <c r="B481" s="1204" t="s">
        <v>2904</v>
      </c>
      <c r="C481" s="1145" t="s">
        <v>1243</v>
      </c>
      <c r="D481" s="1209">
        <v>100</v>
      </c>
      <c r="E481" s="1380"/>
      <c r="F481" s="1154">
        <f t="shared" si="3"/>
        <v>0</v>
      </c>
      <c r="G481" s="1091"/>
    </row>
    <row r="482" spans="1:7" s="1075" customFormat="1">
      <c r="A482" s="1219"/>
      <c r="B482" s="1204" t="s">
        <v>2905</v>
      </c>
      <c r="C482" s="1145" t="s">
        <v>1243</v>
      </c>
      <c r="D482" s="1209">
        <v>20</v>
      </c>
      <c r="E482" s="1380"/>
      <c r="F482" s="1154">
        <f t="shared" si="3"/>
        <v>0</v>
      </c>
      <c r="G482" s="1091"/>
    </row>
    <row r="483" spans="1:7" s="1075" customFormat="1">
      <c r="A483" s="1181"/>
      <c r="B483" s="1204" t="s">
        <v>2906</v>
      </c>
      <c r="C483" s="1145" t="s">
        <v>1243</v>
      </c>
      <c r="D483" s="1209">
        <v>15</v>
      </c>
      <c r="E483" s="1380"/>
      <c r="F483" s="1154">
        <f t="shared" si="3"/>
        <v>0</v>
      </c>
      <c r="G483" s="1091"/>
    </row>
    <row r="484" spans="1:7" s="1075" customFormat="1">
      <c r="A484" s="1181"/>
      <c r="B484" s="1204" t="s">
        <v>2907</v>
      </c>
      <c r="C484" s="1145" t="s">
        <v>1243</v>
      </c>
      <c r="D484" s="1209">
        <v>30</v>
      </c>
      <c r="E484" s="1380"/>
      <c r="F484" s="1154">
        <f t="shared" si="3"/>
        <v>0</v>
      </c>
      <c r="G484" s="1091"/>
    </row>
    <row r="485" spans="1:7" s="1075" customFormat="1">
      <c r="A485" s="1181"/>
      <c r="B485" s="1204" t="s">
        <v>2908</v>
      </c>
      <c r="C485" s="1145" t="s">
        <v>1243</v>
      </c>
      <c r="D485" s="1209">
        <v>12</v>
      </c>
      <c r="E485" s="1380"/>
      <c r="F485" s="1154">
        <f t="shared" si="3"/>
        <v>0</v>
      </c>
      <c r="G485" s="1091"/>
    </row>
    <row r="486" spans="1:7" s="1075" customFormat="1">
      <c r="A486" s="1181"/>
      <c r="B486" s="1204"/>
      <c r="C486" s="1145"/>
      <c r="D486" s="1220"/>
      <c r="E486" s="1380"/>
      <c r="F486" s="1154">
        <f t="shared" si="3"/>
        <v>0</v>
      </c>
      <c r="G486" s="1091"/>
    </row>
    <row r="487" spans="1:7" s="1075" customFormat="1" ht="90.75" customHeight="1">
      <c r="A487" s="1203" t="s">
        <v>1309</v>
      </c>
      <c r="B487" s="1221" t="s">
        <v>2909</v>
      </c>
      <c r="C487" s="1211"/>
      <c r="D487" s="1211"/>
      <c r="E487" s="1381"/>
      <c r="F487" s="1211">
        <f>D487*E487</f>
        <v>0</v>
      </c>
      <c r="G487" s="1091"/>
    </row>
    <row r="488" spans="1:7" s="1075" customFormat="1">
      <c r="A488" s="541"/>
      <c r="B488" s="1221" t="s">
        <v>1336</v>
      </c>
      <c r="C488" s="1211" t="s">
        <v>348</v>
      </c>
      <c r="D488" s="1211">
        <v>7</v>
      </c>
      <c r="E488" s="335"/>
      <c r="F488" s="1211">
        <f>D488*E488</f>
        <v>0</v>
      </c>
      <c r="G488" s="1091"/>
    </row>
    <row r="489" spans="1:7" s="1075" customFormat="1">
      <c r="A489" s="1219"/>
      <c r="B489" s="1222"/>
      <c r="C489" s="1187"/>
      <c r="D489" s="1154"/>
      <c r="E489" s="1375"/>
      <c r="F489" s="1185"/>
      <c r="G489" s="1091"/>
    </row>
    <row r="490" spans="1:7" s="1075" customFormat="1">
      <c r="A490" s="541"/>
      <c r="B490" s="1221"/>
      <c r="C490" s="1218"/>
      <c r="D490" s="1211"/>
      <c r="E490" s="133"/>
      <c r="F490" s="1211"/>
      <c r="G490" s="1091"/>
    </row>
    <row r="491" spans="1:7" s="1075" customFormat="1" ht="39.6">
      <c r="A491" s="1203" t="s">
        <v>1310</v>
      </c>
      <c r="B491" s="1223" t="s">
        <v>2910</v>
      </c>
      <c r="C491" s="1176"/>
      <c r="D491" s="1154"/>
      <c r="E491" s="213"/>
      <c r="F491" s="1185"/>
      <c r="G491" s="1091"/>
    </row>
    <row r="492" spans="1:7" s="1075" customFormat="1">
      <c r="A492" s="1224"/>
      <c r="B492" s="1223" t="s">
        <v>1320</v>
      </c>
      <c r="C492" s="1225" t="s">
        <v>258</v>
      </c>
      <c r="D492" s="1154">
        <v>2</v>
      </c>
      <c r="E492" s="1382"/>
      <c r="F492" s="1180">
        <f>D492*E492</f>
        <v>0</v>
      </c>
      <c r="G492" s="1091"/>
    </row>
    <row r="493" spans="1:7" s="1151" customFormat="1">
      <c r="A493" s="1224"/>
      <c r="B493" s="1223" t="s">
        <v>1323</v>
      </c>
      <c r="C493" s="1225" t="s">
        <v>258</v>
      </c>
      <c r="D493" s="1154">
        <v>4</v>
      </c>
      <c r="E493" s="1382"/>
      <c r="F493" s="1180">
        <f>D493*E493</f>
        <v>0</v>
      </c>
      <c r="G493" s="1092"/>
    </row>
    <row r="494" spans="1:7" s="1152" customFormat="1">
      <c r="A494" s="1224"/>
      <c r="B494" s="1223"/>
      <c r="C494" s="1225"/>
      <c r="D494" s="1154"/>
      <c r="E494" s="1382"/>
      <c r="F494" s="1180"/>
      <c r="G494" s="1089"/>
    </row>
    <row r="495" spans="1:7" s="1151" customFormat="1">
      <c r="A495" s="1203" t="s">
        <v>1311</v>
      </c>
      <c r="B495" s="1153" t="s">
        <v>1327</v>
      </c>
      <c r="C495" s="1176"/>
      <c r="D495" s="1117"/>
      <c r="E495" s="213"/>
      <c r="F495" s="1154"/>
      <c r="G495" s="1092"/>
    </row>
    <row r="496" spans="1:7" s="1162" customFormat="1">
      <c r="A496" s="1226"/>
      <c r="B496" s="1227" t="s">
        <v>1091</v>
      </c>
      <c r="C496" s="1176"/>
      <c r="D496" s="1117"/>
      <c r="E496" s="213"/>
      <c r="F496" s="1154"/>
      <c r="G496" s="1094"/>
    </row>
    <row r="497" spans="1:7" s="1162" customFormat="1">
      <c r="A497" s="1226"/>
      <c r="B497" s="1153" t="s">
        <v>1323</v>
      </c>
      <c r="C497" s="1176" t="s">
        <v>258</v>
      </c>
      <c r="D497" s="1154">
        <v>2</v>
      </c>
      <c r="E497" s="1371"/>
      <c r="F497" s="1154">
        <f>D497*E497</f>
        <v>0</v>
      </c>
      <c r="G497" s="1092"/>
    </row>
    <row r="498" spans="1:7" s="1162" customFormat="1">
      <c r="A498" s="1226"/>
      <c r="B498" s="1153"/>
      <c r="C498" s="1176"/>
      <c r="D498" s="1154"/>
      <c r="E498" s="1371"/>
      <c r="F498" s="1154"/>
      <c r="G498" s="1092"/>
    </row>
    <row r="499" spans="1:7" s="1162" customFormat="1" ht="39.6">
      <c r="A499" s="741" t="s">
        <v>1312</v>
      </c>
      <c r="B499" s="1175" t="s">
        <v>1329</v>
      </c>
      <c r="C499" s="1176" t="s">
        <v>258</v>
      </c>
      <c r="D499" s="1154">
        <v>7</v>
      </c>
      <c r="E499" s="1371"/>
      <c r="F499" s="1154">
        <f>D499*E499</f>
        <v>0</v>
      </c>
      <c r="G499" s="1092"/>
    </row>
    <row r="500" spans="1:7" s="1162" customFormat="1">
      <c r="A500" s="741"/>
      <c r="B500" s="1175" t="s">
        <v>1091</v>
      </c>
      <c r="C500" s="1176"/>
      <c r="D500" s="1154"/>
      <c r="E500" s="1371"/>
      <c r="F500" s="1154"/>
      <c r="G500" s="1092"/>
    </row>
    <row r="501" spans="1:7" s="1162" customFormat="1">
      <c r="A501" s="1181"/>
      <c r="B501" s="1188"/>
      <c r="C501" s="1187"/>
      <c r="D501" s="1154"/>
      <c r="E501" s="1375"/>
      <c r="F501" s="1185"/>
      <c r="G501" s="1092"/>
    </row>
    <row r="502" spans="1:7" s="1162" customFormat="1" ht="91.5" customHeight="1">
      <c r="A502" s="1203" t="s">
        <v>1313</v>
      </c>
      <c r="B502" s="1182" t="s">
        <v>2911</v>
      </c>
      <c r="C502" s="1176" t="s">
        <v>934</v>
      </c>
      <c r="D502" s="1154">
        <v>60</v>
      </c>
      <c r="E502" s="1371"/>
      <c r="F502" s="1154">
        <f>D502*E502</f>
        <v>0</v>
      </c>
      <c r="G502" s="1092"/>
    </row>
    <row r="503" spans="1:7" s="1162" customFormat="1">
      <c r="A503" s="1181"/>
      <c r="B503" s="1186"/>
      <c r="C503" s="1187"/>
      <c r="D503" s="1154"/>
      <c r="E503" s="1375"/>
      <c r="F503" s="1185"/>
      <c r="G503" s="1092"/>
    </row>
    <row r="504" spans="1:7" s="1162" customFormat="1" ht="87.75" customHeight="1">
      <c r="A504" s="1203" t="s">
        <v>1314</v>
      </c>
      <c r="B504" s="1188" t="s">
        <v>2912</v>
      </c>
      <c r="C504" s="1176" t="s">
        <v>339</v>
      </c>
      <c r="D504" s="1154">
        <v>1</v>
      </c>
      <c r="E504" s="1371"/>
      <c r="F504" s="1154">
        <f>D504*E504</f>
        <v>0</v>
      </c>
      <c r="G504" s="1092"/>
    </row>
    <row r="505" spans="1:7" s="1162" customFormat="1">
      <c r="A505" s="1181"/>
      <c r="B505" s="1228"/>
      <c r="C505" s="1187"/>
      <c r="D505" s="1154"/>
      <c r="E505" s="1375"/>
      <c r="F505" s="1185"/>
      <c r="G505" s="1092"/>
    </row>
    <row r="506" spans="1:7" s="1162" customFormat="1" ht="26.4">
      <c r="A506" s="1203" t="s">
        <v>1315</v>
      </c>
      <c r="B506" s="1188" t="s">
        <v>2913</v>
      </c>
      <c r="C506" s="1176" t="s">
        <v>339</v>
      </c>
      <c r="D506" s="1154">
        <v>1</v>
      </c>
      <c r="E506" s="1371"/>
      <c r="F506" s="1154">
        <f>D506*E506</f>
        <v>0</v>
      </c>
      <c r="G506" s="1092"/>
    </row>
    <row r="507" spans="1:7" s="1162" customFormat="1">
      <c r="A507" s="1181"/>
      <c r="B507" s="1228"/>
      <c r="C507" s="1187"/>
      <c r="D507" s="1154"/>
      <c r="E507" s="1375"/>
      <c r="F507" s="1185"/>
      <c r="G507" s="1092"/>
    </row>
    <row r="508" spans="1:7" s="1162" customFormat="1">
      <c r="A508" s="1203" t="s">
        <v>1316</v>
      </c>
      <c r="B508" s="1188" t="s">
        <v>2914</v>
      </c>
      <c r="C508" s="1176" t="s">
        <v>339</v>
      </c>
      <c r="D508" s="1154">
        <v>1</v>
      </c>
      <c r="E508" s="1371"/>
      <c r="F508" s="1154">
        <f>D508*E508</f>
        <v>0</v>
      </c>
      <c r="G508" s="1092"/>
    </row>
    <row r="509" spans="1:7" s="1162" customFormat="1">
      <c r="A509" s="1181"/>
      <c r="B509" s="1228"/>
      <c r="C509" s="1187"/>
      <c r="D509" s="1154"/>
      <c r="E509" s="1375"/>
      <c r="F509" s="1185"/>
      <c r="G509" s="1092"/>
    </row>
    <row r="510" spans="1:7" s="1162" customFormat="1" ht="39.6">
      <c r="A510" s="1203" t="s">
        <v>1318</v>
      </c>
      <c r="B510" s="1188" t="s">
        <v>1456</v>
      </c>
      <c r="C510" s="1176" t="s">
        <v>339</v>
      </c>
      <c r="D510" s="1154">
        <v>1</v>
      </c>
      <c r="E510" s="1371"/>
      <c r="F510" s="1154">
        <f>D510*E510</f>
        <v>0</v>
      </c>
      <c r="G510" s="1092"/>
    </row>
    <row r="511" spans="1:7" s="1162" customFormat="1" ht="13.8" thickBot="1">
      <c r="A511" s="1219"/>
      <c r="B511" s="1222"/>
      <c r="C511" s="1187"/>
      <c r="D511" s="1154"/>
      <c r="E511" s="1375"/>
      <c r="F511" s="1185"/>
      <c r="G511" s="1092"/>
    </row>
    <row r="512" spans="1:7" s="1162" customFormat="1" ht="13.8" thickBot="1">
      <c r="A512" s="1131"/>
      <c r="B512" s="1193" t="s">
        <v>2915</v>
      </c>
      <c r="C512" s="1194"/>
      <c r="D512" s="1195"/>
      <c r="E512" s="1377"/>
      <c r="F512" s="1196">
        <f>SUM(F415:F510)</f>
        <v>0</v>
      </c>
      <c r="G512" s="1092"/>
    </row>
    <row r="513" spans="1:7" s="1162" customFormat="1">
      <c r="A513" s="1137"/>
      <c r="B513" s="1138"/>
      <c r="C513" s="1158"/>
      <c r="D513" s="1159"/>
      <c r="E513" s="1372"/>
      <c r="F513" s="1160"/>
      <c r="G513" s="1092"/>
    </row>
    <row r="514" spans="1:7" s="1162" customFormat="1">
      <c r="A514" s="1131" t="s">
        <v>1330</v>
      </c>
      <c r="B514" s="1132" t="s">
        <v>2916</v>
      </c>
      <c r="C514" s="1176"/>
      <c r="D514" s="1154"/>
      <c r="E514" s="213"/>
      <c r="F514" s="1185"/>
      <c r="G514" s="1092"/>
    </row>
    <row r="515" spans="1:7" s="1162" customFormat="1">
      <c r="A515" s="1137"/>
      <c r="B515" s="1138"/>
      <c r="C515" s="1158"/>
      <c r="D515" s="1159"/>
      <c r="E515" s="1372"/>
      <c r="F515" s="1160"/>
      <c r="G515" s="1092"/>
    </row>
    <row r="516" spans="1:7" s="1162" customFormat="1">
      <c r="A516" s="1075"/>
      <c r="B516" s="1144"/>
      <c r="C516" s="1145"/>
      <c r="D516" s="1146"/>
      <c r="E516" s="764"/>
      <c r="F516" s="1146"/>
      <c r="G516" s="1092"/>
    </row>
    <row r="517" spans="1:7" s="1162" customFormat="1" ht="52.8">
      <c r="A517" s="1143" t="s">
        <v>1331</v>
      </c>
      <c r="B517" s="1147" t="s">
        <v>2917</v>
      </c>
      <c r="C517" s="1145"/>
      <c r="D517" s="1146"/>
      <c r="E517" s="764"/>
      <c r="F517" s="1146"/>
      <c r="G517" s="1092"/>
    </row>
    <row r="518" spans="1:7" s="1162" customFormat="1" ht="92.4">
      <c r="A518" s="1150"/>
      <c r="B518" s="1147" t="s">
        <v>2918</v>
      </c>
      <c r="C518" s="1145"/>
      <c r="D518" s="1146"/>
      <c r="E518" s="764"/>
      <c r="F518" s="1146"/>
      <c r="G518" s="1092"/>
    </row>
    <row r="519" spans="1:7" s="1162" customFormat="1" ht="26.4">
      <c r="A519" s="1075"/>
      <c r="B519" s="1147" t="s">
        <v>2919</v>
      </c>
      <c r="C519" s="1145"/>
      <c r="D519" s="1146"/>
      <c r="E519" s="764"/>
      <c r="F519" s="1146"/>
      <c r="G519" s="1092"/>
    </row>
    <row r="520" spans="1:7" s="1162" customFormat="1" ht="105.6">
      <c r="A520" s="1075"/>
      <c r="B520" s="1147" t="s">
        <v>2920</v>
      </c>
      <c r="C520" s="1145"/>
      <c r="D520" s="1146"/>
      <c r="E520" s="764"/>
      <c r="F520" s="1146"/>
      <c r="G520" s="1092"/>
    </row>
    <row r="521" spans="1:7" s="1162" customFormat="1" ht="66">
      <c r="A521" s="1075"/>
      <c r="B521" s="1147" t="s">
        <v>2921</v>
      </c>
      <c r="C521" s="1145"/>
      <c r="D521" s="1146"/>
      <c r="E521" s="764"/>
      <c r="F521" s="1146"/>
      <c r="G521" s="1092"/>
    </row>
    <row r="522" spans="1:7" s="1162" customFormat="1">
      <c r="A522" s="1075"/>
      <c r="B522" s="1147" t="s">
        <v>2922</v>
      </c>
      <c r="C522" s="1145"/>
      <c r="D522" s="1146"/>
      <c r="E522" s="764"/>
      <c r="F522" s="1146"/>
      <c r="G522" s="1092"/>
    </row>
    <row r="523" spans="1:7" s="1162" customFormat="1">
      <c r="A523" s="1075"/>
      <c r="B523" s="1147" t="s">
        <v>2923</v>
      </c>
      <c r="C523" s="1145"/>
      <c r="D523" s="1146"/>
      <c r="E523" s="764"/>
      <c r="F523" s="1146"/>
      <c r="G523" s="1092"/>
    </row>
    <row r="524" spans="1:7" s="1162" customFormat="1">
      <c r="A524" s="1075"/>
      <c r="B524" s="1147" t="s">
        <v>2924</v>
      </c>
      <c r="C524" s="1145"/>
      <c r="D524" s="1146"/>
      <c r="E524" s="764"/>
      <c r="F524" s="1146"/>
      <c r="G524" s="1092"/>
    </row>
    <row r="525" spans="1:7" s="1162" customFormat="1">
      <c r="A525" s="1075"/>
      <c r="B525" s="1147" t="s">
        <v>2925</v>
      </c>
      <c r="C525" s="1145"/>
      <c r="D525" s="1146"/>
      <c r="E525" s="764"/>
      <c r="F525" s="1146"/>
      <c r="G525" s="1092"/>
    </row>
    <row r="526" spans="1:7" s="1162" customFormat="1">
      <c r="A526" s="1075"/>
      <c r="B526" s="1147" t="s">
        <v>2926</v>
      </c>
      <c r="C526" s="1145"/>
      <c r="D526" s="1146"/>
      <c r="E526" s="764"/>
      <c r="F526" s="1146"/>
      <c r="G526" s="1092"/>
    </row>
    <row r="527" spans="1:7" s="1162" customFormat="1">
      <c r="A527" s="1075"/>
      <c r="B527" s="1147" t="s">
        <v>2927</v>
      </c>
      <c r="C527" s="1145"/>
      <c r="D527" s="1146"/>
      <c r="E527" s="764"/>
      <c r="F527" s="1146"/>
      <c r="G527" s="1092"/>
    </row>
    <row r="528" spans="1:7" s="1162" customFormat="1">
      <c r="A528" s="1075"/>
      <c r="B528" s="1147" t="s">
        <v>2928</v>
      </c>
      <c r="C528" s="1145"/>
      <c r="D528" s="1146"/>
      <c r="E528" s="764"/>
      <c r="F528" s="1146"/>
      <c r="G528" s="1092"/>
    </row>
    <row r="529" spans="1:7" s="1162" customFormat="1">
      <c r="A529" s="1143"/>
      <c r="B529" s="1147" t="s">
        <v>2929</v>
      </c>
      <c r="C529" s="1145"/>
      <c r="D529" s="1146"/>
      <c r="E529" s="764"/>
      <c r="F529" s="1146"/>
      <c r="G529" s="1092"/>
    </row>
    <row r="530" spans="1:7" s="1162" customFormat="1">
      <c r="A530" s="1150"/>
      <c r="B530" s="1147" t="s">
        <v>2930</v>
      </c>
      <c r="C530" s="1145"/>
      <c r="D530" s="1146"/>
      <c r="E530" s="764"/>
      <c r="F530" s="1146"/>
      <c r="G530" s="1092"/>
    </row>
    <row r="531" spans="1:7" s="1162" customFormat="1">
      <c r="A531" s="1150"/>
      <c r="B531" s="1147" t="s">
        <v>2931</v>
      </c>
      <c r="C531" s="1145"/>
      <c r="D531" s="1146"/>
      <c r="E531" s="764"/>
      <c r="F531" s="1146"/>
      <c r="G531" s="1092"/>
    </row>
    <row r="532" spans="1:7" s="1162" customFormat="1">
      <c r="A532" s="1150"/>
      <c r="B532" s="1147" t="s">
        <v>2932</v>
      </c>
      <c r="C532" s="1145"/>
      <c r="D532" s="1146"/>
      <c r="E532" s="764"/>
      <c r="F532" s="1146"/>
      <c r="G532" s="1092"/>
    </row>
    <row r="533" spans="1:7" s="1162" customFormat="1">
      <c r="A533" s="1150"/>
      <c r="B533" s="1147" t="s">
        <v>2933</v>
      </c>
      <c r="C533" s="1145"/>
      <c r="D533" s="1146"/>
      <c r="E533" s="764"/>
      <c r="F533" s="1146"/>
      <c r="G533" s="1092"/>
    </row>
    <row r="534" spans="1:7" s="1162" customFormat="1">
      <c r="A534" s="1150"/>
      <c r="B534" s="1147" t="s">
        <v>2934</v>
      </c>
      <c r="C534" s="1145"/>
      <c r="D534" s="1146"/>
      <c r="E534" s="764"/>
      <c r="F534" s="1146"/>
      <c r="G534" s="1092"/>
    </row>
    <row r="535" spans="1:7" s="1162" customFormat="1">
      <c r="A535" s="1150"/>
      <c r="B535" s="1147" t="s">
        <v>2935</v>
      </c>
      <c r="C535" s="1145"/>
      <c r="D535" s="1146"/>
      <c r="E535" s="764"/>
      <c r="F535" s="1146"/>
      <c r="G535" s="1092"/>
    </row>
    <row r="536" spans="1:7" s="1162" customFormat="1">
      <c r="A536" s="1150"/>
      <c r="B536" s="1147" t="s">
        <v>2936</v>
      </c>
      <c r="C536" s="1145"/>
      <c r="D536" s="1146"/>
      <c r="E536" s="764"/>
      <c r="F536" s="1146"/>
      <c r="G536" s="1092"/>
    </row>
    <row r="537" spans="1:7" s="1162" customFormat="1">
      <c r="A537" s="1150"/>
      <c r="B537" s="1147" t="s">
        <v>2937</v>
      </c>
      <c r="C537" s="1145"/>
      <c r="D537" s="1146"/>
      <c r="E537" s="764"/>
      <c r="F537" s="1146"/>
      <c r="G537" s="1092"/>
    </row>
    <row r="538" spans="1:7" s="1162" customFormat="1">
      <c r="A538" s="1150"/>
      <c r="B538" s="1147" t="s">
        <v>2938</v>
      </c>
      <c r="C538" s="1145"/>
      <c r="D538" s="1146"/>
      <c r="E538" s="764"/>
      <c r="F538" s="1146"/>
      <c r="G538" s="1092"/>
    </row>
    <row r="539" spans="1:7" s="1162" customFormat="1">
      <c r="A539" s="1150"/>
      <c r="B539" s="1147" t="s">
        <v>2939</v>
      </c>
      <c r="C539" s="1145"/>
      <c r="D539" s="1146"/>
      <c r="E539" s="764"/>
      <c r="F539" s="1146"/>
      <c r="G539" s="1092"/>
    </row>
    <row r="540" spans="1:7" s="1162" customFormat="1">
      <c r="A540" s="1150"/>
      <c r="B540" s="1147" t="s">
        <v>2940</v>
      </c>
      <c r="C540" s="1145"/>
      <c r="D540" s="1146"/>
      <c r="E540" s="764"/>
      <c r="F540" s="1146"/>
      <c r="G540" s="1092"/>
    </row>
    <row r="541" spans="1:7" s="1162" customFormat="1">
      <c r="A541" s="1150"/>
      <c r="B541" s="1147" t="s">
        <v>2941</v>
      </c>
      <c r="C541" s="1145"/>
      <c r="D541" s="1146"/>
      <c r="E541" s="764"/>
      <c r="F541" s="1146"/>
      <c r="G541" s="1092"/>
    </row>
    <row r="542" spans="1:7" s="1162" customFormat="1" ht="19.5" customHeight="1">
      <c r="A542" s="1150"/>
      <c r="B542" s="1147" t="s">
        <v>2942</v>
      </c>
      <c r="C542" s="1145"/>
      <c r="D542" s="1146"/>
      <c r="E542" s="764"/>
      <c r="F542" s="1146"/>
      <c r="G542" s="1092"/>
    </row>
    <row r="543" spans="1:7" s="1162" customFormat="1">
      <c r="A543" s="1150"/>
      <c r="B543" s="1147" t="s">
        <v>2943</v>
      </c>
      <c r="C543" s="1145"/>
      <c r="D543" s="1146"/>
      <c r="E543" s="764"/>
      <c r="F543" s="1146"/>
      <c r="G543" s="1092"/>
    </row>
    <row r="544" spans="1:7" s="1162" customFormat="1">
      <c r="A544" s="1150"/>
      <c r="B544" s="1147" t="s">
        <v>2944</v>
      </c>
      <c r="C544" s="1145"/>
      <c r="D544" s="1146"/>
      <c r="E544" s="764"/>
      <c r="F544" s="1146"/>
      <c r="G544" s="1092"/>
    </row>
    <row r="545" spans="1:7" s="1162" customFormat="1">
      <c r="A545" s="1150"/>
      <c r="B545" s="1147" t="s">
        <v>2945</v>
      </c>
      <c r="C545" s="1145"/>
      <c r="D545" s="1146"/>
      <c r="E545" s="764"/>
      <c r="F545" s="1146"/>
      <c r="G545" s="1092"/>
    </row>
    <row r="546" spans="1:7" s="1162" customFormat="1">
      <c r="A546" s="1150"/>
      <c r="B546" s="1147" t="s">
        <v>2946</v>
      </c>
      <c r="C546" s="1145"/>
      <c r="D546" s="1146"/>
      <c r="E546" s="764"/>
      <c r="F546" s="1146"/>
      <c r="G546" s="1092"/>
    </row>
    <row r="547" spans="1:7" s="1162" customFormat="1">
      <c r="A547" s="1150"/>
      <c r="B547" s="1147" t="s">
        <v>2947</v>
      </c>
      <c r="C547" s="1145"/>
      <c r="D547" s="1146"/>
      <c r="E547" s="764"/>
      <c r="F547" s="1146"/>
      <c r="G547" s="1092"/>
    </row>
    <row r="548" spans="1:7" s="1162" customFormat="1">
      <c r="A548" s="1150"/>
      <c r="B548" s="1147" t="s">
        <v>2948</v>
      </c>
      <c r="C548" s="1145"/>
      <c r="D548" s="1146"/>
      <c r="E548" s="764"/>
      <c r="F548" s="1146"/>
      <c r="G548" s="1092"/>
    </row>
    <row r="549" spans="1:7" s="1162" customFormat="1">
      <c r="A549" s="1150"/>
      <c r="B549" s="1147" t="s">
        <v>2949</v>
      </c>
      <c r="C549" s="1145"/>
      <c r="D549" s="1146"/>
      <c r="E549" s="764"/>
      <c r="F549" s="1146"/>
      <c r="G549" s="1092"/>
    </row>
    <row r="550" spans="1:7" s="1162" customFormat="1">
      <c r="A550" s="1150"/>
      <c r="B550" s="1147" t="s">
        <v>2950</v>
      </c>
      <c r="C550" s="1145"/>
      <c r="D550" s="1146"/>
      <c r="E550" s="764"/>
      <c r="F550" s="1146"/>
      <c r="G550" s="1092"/>
    </row>
    <row r="551" spans="1:7" s="1162" customFormat="1" ht="26.4">
      <c r="A551" s="1150"/>
      <c r="B551" s="1147" t="s">
        <v>2951</v>
      </c>
      <c r="C551" s="1145"/>
      <c r="D551" s="1146"/>
      <c r="E551" s="764"/>
      <c r="F551" s="1146"/>
      <c r="G551" s="1092"/>
    </row>
    <row r="552" spans="1:7" s="1162" customFormat="1">
      <c r="A552" s="1150"/>
      <c r="B552" s="1147" t="s">
        <v>2952</v>
      </c>
      <c r="C552" s="1145"/>
      <c r="D552" s="1146"/>
      <c r="E552" s="764"/>
      <c r="F552" s="1146"/>
      <c r="G552" s="1092"/>
    </row>
    <row r="553" spans="1:7" s="1162" customFormat="1">
      <c r="A553" s="1150"/>
      <c r="B553" s="1147" t="s">
        <v>2953</v>
      </c>
      <c r="C553" s="1145"/>
      <c r="D553" s="1146"/>
      <c r="E553" s="764"/>
      <c r="F553" s="1146"/>
      <c r="G553" s="1092"/>
    </row>
    <row r="554" spans="1:7" s="1162" customFormat="1">
      <c r="A554" s="1150"/>
      <c r="B554" s="1147" t="s">
        <v>2954</v>
      </c>
      <c r="C554" s="1145"/>
      <c r="D554" s="1146"/>
      <c r="E554" s="764"/>
      <c r="F554" s="1146"/>
      <c r="G554" s="1092"/>
    </row>
    <row r="555" spans="1:7" s="1162" customFormat="1" ht="53.25" customHeight="1">
      <c r="A555" s="1150"/>
      <c r="B555" s="1153" t="s">
        <v>4085</v>
      </c>
      <c r="C555" s="1145"/>
      <c r="D555" s="1146"/>
      <c r="E555" s="764"/>
      <c r="F555" s="1146"/>
      <c r="G555" s="1089"/>
    </row>
    <row r="556" spans="1:7" s="1162" customFormat="1">
      <c r="A556" s="1150"/>
      <c r="B556" s="1147" t="s">
        <v>1091</v>
      </c>
      <c r="C556" s="1145" t="s">
        <v>258</v>
      </c>
      <c r="D556" s="1154">
        <v>1</v>
      </c>
      <c r="E556" s="1371"/>
      <c r="F556" s="1154">
        <f>D556*E556</f>
        <v>0</v>
      </c>
      <c r="G556" s="1092"/>
    </row>
    <row r="557" spans="1:7" s="1162" customFormat="1">
      <c r="A557" s="1150"/>
      <c r="B557" s="1147"/>
      <c r="C557" s="1145"/>
      <c r="D557" s="1146"/>
      <c r="E557" s="764"/>
      <c r="F557" s="1146"/>
      <c r="G557" s="1092"/>
    </row>
    <row r="558" spans="1:7" s="1162" customFormat="1" ht="26.4">
      <c r="A558" s="1143" t="s">
        <v>1332</v>
      </c>
      <c r="B558" s="1147" t="s">
        <v>2955</v>
      </c>
      <c r="C558" s="1145" t="s">
        <v>258</v>
      </c>
      <c r="D558" s="1154">
        <v>1</v>
      </c>
      <c r="E558" s="1371"/>
      <c r="F558" s="1154">
        <f>D558*E558</f>
        <v>0</v>
      </c>
      <c r="G558" s="1092"/>
    </row>
    <row r="559" spans="1:7" s="1162" customFormat="1">
      <c r="A559" s="1170"/>
      <c r="B559" s="1171"/>
      <c r="C559" s="1145"/>
      <c r="D559" s="1146"/>
      <c r="E559" s="764"/>
      <c r="F559" s="1146"/>
      <c r="G559" s="1092"/>
    </row>
    <row r="560" spans="1:7" s="1162" customFormat="1">
      <c r="A560" s="1181" t="s">
        <v>1334</v>
      </c>
      <c r="B560" s="1147" t="s">
        <v>2874</v>
      </c>
      <c r="C560" s="1199"/>
      <c r="D560" s="1160"/>
      <c r="E560" s="1378"/>
      <c r="F560" s="1160"/>
      <c r="G560" s="1092"/>
    </row>
    <row r="561" spans="1:7" s="1162" customFormat="1" ht="141.75" customHeight="1">
      <c r="A561" s="1200"/>
      <c r="B561" s="1147" t="s">
        <v>2956</v>
      </c>
      <c r="C561" s="1199"/>
      <c r="D561" s="1160"/>
      <c r="E561" s="1378"/>
      <c r="F561" s="1160"/>
      <c r="G561" s="1092"/>
    </row>
    <row r="562" spans="1:7" s="1162" customFormat="1">
      <c r="A562" s="1200"/>
      <c r="B562" s="1147" t="s">
        <v>338</v>
      </c>
      <c r="C562" s="1145" t="s">
        <v>258</v>
      </c>
      <c r="D562" s="1154">
        <v>1</v>
      </c>
      <c r="E562" s="1371"/>
      <c r="F562" s="1154">
        <f>D562*E562</f>
        <v>0</v>
      </c>
      <c r="G562" s="1092"/>
    </row>
    <row r="563" spans="1:7" s="1162" customFormat="1">
      <c r="A563" s="1075"/>
      <c r="B563" s="1147"/>
      <c r="C563" s="1145"/>
      <c r="D563" s="1146"/>
      <c r="E563" s="764"/>
      <c r="F563" s="1146"/>
      <c r="G563" s="1092"/>
    </row>
    <row r="564" spans="1:7" s="1162" customFormat="1" ht="39.6">
      <c r="A564" s="1181" t="s">
        <v>1335</v>
      </c>
      <c r="B564" s="1216" t="s">
        <v>3950</v>
      </c>
      <c r="C564" s="1176"/>
      <c r="D564" s="1117"/>
      <c r="E564" s="1371"/>
      <c r="F564" s="1154"/>
      <c r="G564" s="1092"/>
    </row>
    <row r="565" spans="1:7" s="1162" customFormat="1">
      <c r="A565" s="1226"/>
      <c r="B565" s="134" t="s">
        <v>1324</v>
      </c>
      <c r="C565" s="1176" t="s">
        <v>1243</v>
      </c>
      <c r="D565" s="1154">
        <v>6</v>
      </c>
      <c r="E565" s="1371"/>
      <c r="F565" s="1154">
        <f t="shared" ref="F565" si="5">D565*E565</f>
        <v>0</v>
      </c>
      <c r="G565" s="1092"/>
    </row>
    <row r="566" spans="1:7" s="1162" customFormat="1">
      <c r="A566" s="1226"/>
      <c r="B566" s="134"/>
      <c r="C566" s="1176"/>
      <c r="D566" s="1154"/>
      <c r="E566" s="1371"/>
      <c r="F566" s="1154"/>
      <c r="G566" s="1092"/>
    </row>
    <row r="567" spans="1:7" s="1162" customFormat="1" ht="66">
      <c r="A567" s="1143" t="s">
        <v>1337</v>
      </c>
      <c r="B567" s="1167" t="s">
        <v>2791</v>
      </c>
      <c r="C567" s="1168"/>
      <c r="D567" s="1154"/>
      <c r="E567" s="1373"/>
      <c r="F567" s="1169"/>
      <c r="G567" s="1092"/>
    </row>
    <row r="568" spans="1:7" s="1162" customFormat="1">
      <c r="A568" s="1143"/>
      <c r="B568" s="1167" t="s">
        <v>1333</v>
      </c>
      <c r="C568" s="1168"/>
      <c r="D568" s="1154"/>
      <c r="E568" s="1373"/>
      <c r="F568" s="1169"/>
      <c r="G568" s="1092"/>
    </row>
    <row r="569" spans="1:7" s="1162" customFormat="1">
      <c r="A569" s="1170"/>
      <c r="B569" s="1171" t="s">
        <v>2793</v>
      </c>
      <c r="C569" s="1172" t="s">
        <v>1243</v>
      </c>
      <c r="D569" s="1154">
        <v>2</v>
      </c>
      <c r="E569" s="1371"/>
      <c r="F569" s="1154">
        <f t="shared" ref="F569:F570" si="6">D569*E569</f>
        <v>0</v>
      </c>
      <c r="G569" s="1092"/>
    </row>
    <row r="570" spans="1:7" s="1162" customFormat="1">
      <c r="A570" s="1170"/>
      <c r="B570" s="1171" t="s">
        <v>2795</v>
      </c>
      <c r="C570" s="1172" t="s">
        <v>1243</v>
      </c>
      <c r="D570" s="1154">
        <v>2</v>
      </c>
      <c r="E570" s="1371"/>
      <c r="F570" s="1154">
        <f t="shared" si="6"/>
        <v>0</v>
      </c>
      <c r="G570" s="1092"/>
    </row>
    <row r="571" spans="1:7" s="1162" customFormat="1">
      <c r="A571" s="1150"/>
      <c r="B571" s="1147"/>
      <c r="C571" s="1145"/>
      <c r="D571" s="1146"/>
      <c r="E571" s="764"/>
      <c r="F571" s="1146"/>
      <c r="G571" s="1092"/>
    </row>
    <row r="572" spans="1:7" s="1162" customFormat="1">
      <c r="A572" s="1181" t="s">
        <v>1338</v>
      </c>
      <c r="B572" s="1153" t="s">
        <v>1325</v>
      </c>
      <c r="C572" s="1176"/>
      <c r="D572" s="1117"/>
      <c r="E572" s="213"/>
      <c r="F572" s="1154"/>
      <c r="G572" s="1092"/>
    </row>
    <row r="573" spans="1:7" s="1162" customFormat="1">
      <c r="A573" s="1226"/>
      <c r="B573" s="1227" t="s">
        <v>1091</v>
      </c>
      <c r="C573" s="1176"/>
      <c r="D573" s="1117"/>
      <c r="E573" s="213"/>
      <c r="F573" s="1154"/>
      <c r="G573" s="1092"/>
    </row>
    <row r="574" spans="1:7" s="1162" customFormat="1">
      <c r="A574" s="1226"/>
      <c r="B574" s="1153" t="s">
        <v>1322</v>
      </c>
      <c r="C574" s="1176" t="s">
        <v>258</v>
      </c>
      <c r="D574" s="1154">
        <v>2</v>
      </c>
      <c r="E574" s="1371"/>
      <c r="F574" s="1154">
        <f>D574*E574</f>
        <v>0</v>
      </c>
      <c r="G574" s="1092"/>
    </row>
    <row r="575" spans="1:7" s="1162" customFormat="1">
      <c r="A575" s="1226"/>
      <c r="B575" s="1153" t="s">
        <v>1326</v>
      </c>
      <c r="C575" s="1176" t="s">
        <v>258</v>
      </c>
      <c r="D575" s="1154">
        <v>2</v>
      </c>
      <c r="E575" s="1371"/>
      <c r="F575" s="1154">
        <f>D575*E575</f>
        <v>0</v>
      </c>
      <c r="G575" s="1092"/>
    </row>
    <row r="576" spans="1:7" s="1162" customFormat="1" ht="33" customHeight="1">
      <c r="A576" s="1226"/>
      <c r="B576" s="1153"/>
      <c r="C576" s="1176"/>
      <c r="D576" s="1154"/>
      <c r="E576" s="1371"/>
      <c r="F576" s="1154"/>
      <c r="G576" s="1092"/>
    </row>
    <row r="577" spans="1:7" s="1162" customFormat="1">
      <c r="A577" s="1203" t="s">
        <v>1339</v>
      </c>
      <c r="B577" s="1153" t="s">
        <v>1327</v>
      </c>
      <c r="C577" s="1176"/>
      <c r="D577" s="1117"/>
      <c r="E577" s="213"/>
      <c r="F577" s="1154"/>
      <c r="G577" s="1092"/>
    </row>
    <row r="578" spans="1:7" s="1162" customFormat="1">
      <c r="A578" s="1226"/>
      <c r="B578" s="1227" t="s">
        <v>1091</v>
      </c>
      <c r="C578" s="1176"/>
      <c r="D578" s="1117"/>
      <c r="E578" s="213"/>
      <c r="F578" s="1154"/>
      <c r="G578" s="1092"/>
    </row>
    <row r="579" spans="1:7" s="1162" customFormat="1">
      <c r="A579" s="1226"/>
      <c r="B579" s="1153" t="s">
        <v>1326</v>
      </c>
      <c r="C579" s="1176" t="s">
        <v>258</v>
      </c>
      <c r="D579" s="1154">
        <v>1</v>
      </c>
      <c r="E579" s="1371"/>
      <c r="F579" s="1154">
        <f>D579*E579</f>
        <v>0</v>
      </c>
      <c r="G579" s="1092"/>
    </row>
    <row r="580" spans="1:7" s="1162" customFormat="1">
      <c r="A580" s="1226"/>
      <c r="B580" s="1153"/>
      <c r="C580" s="1176"/>
      <c r="D580" s="1154"/>
      <c r="E580" s="1371"/>
      <c r="F580" s="1154"/>
      <c r="G580" s="1092"/>
    </row>
    <row r="581" spans="1:7" s="1162" customFormat="1">
      <c r="A581" s="1150"/>
      <c r="B581" s="1147"/>
      <c r="C581" s="1145"/>
      <c r="D581" s="1146"/>
      <c r="E581" s="764"/>
      <c r="F581" s="1146"/>
      <c r="G581" s="1092"/>
    </row>
    <row r="582" spans="1:7" s="1162" customFormat="1" ht="39.6">
      <c r="A582" s="1181" t="s">
        <v>1340</v>
      </c>
      <c r="B582" s="1175" t="s">
        <v>1329</v>
      </c>
      <c r="C582" s="1176" t="s">
        <v>258</v>
      </c>
      <c r="D582" s="1154">
        <v>1</v>
      </c>
      <c r="E582" s="1371"/>
      <c r="F582" s="1154">
        <f>D582*E582</f>
        <v>0</v>
      </c>
      <c r="G582" s="1092"/>
    </row>
    <row r="583" spans="1:7" s="1162" customFormat="1">
      <c r="A583" s="741"/>
      <c r="B583" s="1175" t="s">
        <v>1091</v>
      </c>
      <c r="C583" s="1176"/>
      <c r="D583" s="1154"/>
      <c r="E583" s="1371"/>
      <c r="F583" s="1154"/>
      <c r="G583" s="1092"/>
    </row>
    <row r="584" spans="1:7" s="1162" customFormat="1">
      <c r="A584" s="1075"/>
      <c r="B584" s="1148"/>
      <c r="C584" s="1145"/>
      <c r="D584" s="1146"/>
      <c r="E584" s="764"/>
      <c r="F584" s="1146"/>
      <c r="G584" s="1092"/>
    </row>
    <row r="585" spans="1:7" s="1162" customFormat="1" ht="96.75" customHeight="1">
      <c r="A585" s="1203" t="s">
        <v>1341</v>
      </c>
      <c r="B585" s="1182" t="s">
        <v>2911</v>
      </c>
      <c r="C585" s="1176" t="s">
        <v>934</v>
      </c>
      <c r="D585" s="1154">
        <v>3</v>
      </c>
      <c r="E585" s="1371"/>
      <c r="F585" s="1154">
        <f>D585*E585</f>
        <v>0</v>
      </c>
      <c r="G585" s="1092"/>
    </row>
    <row r="586" spans="1:7" s="1162" customFormat="1">
      <c r="A586" s="1181"/>
      <c r="B586" s="1186"/>
      <c r="C586" s="1187"/>
      <c r="D586" s="1154"/>
      <c r="E586" s="1375"/>
      <c r="F586" s="1185"/>
      <c r="G586" s="1092"/>
    </row>
    <row r="587" spans="1:7" s="1162" customFormat="1" ht="92.4">
      <c r="A587" s="1203" t="s">
        <v>1342</v>
      </c>
      <c r="B587" s="1188" t="s">
        <v>2912</v>
      </c>
      <c r="C587" s="1176" t="s">
        <v>339</v>
      </c>
      <c r="D587" s="1154">
        <v>1</v>
      </c>
      <c r="E587" s="1371"/>
      <c r="F587" s="1154">
        <f>D587*E587</f>
        <v>0</v>
      </c>
      <c r="G587" s="1092"/>
    </row>
    <row r="588" spans="1:7" s="1162" customFormat="1">
      <c r="A588" s="1181"/>
      <c r="B588" s="1228"/>
      <c r="C588" s="1187"/>
      <c r="D588" s="1154"/>
      <c r="E588" s="1375"/>
      <c r="F588" s="1185"/>
      <c r="G588" s="1092"/>
    </row>
    <row r="589" spans="1:7" s="1162" customFormat="1" ht="26.4">
      <c r="A589" s="1203" t="s">
        <v>1343</v>
      </c>
      <c r="B589" s="1188" t="s">
        <v>2913</v>
      </c>
      <c r="C589" s="1176" t="s">
        <v>339</v>
      </c>
      <c r="D589" s="1154">
        <v>1</v>
      </c>
      <c r="E589" s="1371"/>
      <c r="F589" s="1154">
        <f>D589*E589</f>
        <v>0</v>
      </c>
      <c r="G589" s="1092"/>
    </row>
    <row r="590" spans="1:7" s="1162" customFormat="1">
      <c r="A590" s="1181"/>
      <c r="B590" s="1228"/>
      <c r="C590" s="1187"/>
      <c r="D590" s="1154"/>
      <c r="E590" s="1375"/>
      <c r="F590" s="1185"/>
      <c r="G590" s="1092"/>
    </row>
    <row r="591" spans="1:7" s="1162" customFormat="1" ht="39.6">
      <c r="A591" s="1203" t="s">
        <v>1344</v>
      </c>
      <c r="B591" s="1188" t="s">
        <v>1456</v>
      </c>
      <c r="C591" s="1176" t="s">
        <v>339</v>
      </c>
      <c r="D591" s="1154">
        <v>1</v>
      </c>
      <c r="E591" s="1371"/>
      <c r="F591" s="1154">
        <f>D591*E591</f>
        <v>0</v>
      </c>
      <c r="G591" s="1092"/>
    </row>
    <row r="592" spans="1:7" s="1162" customFormat="1">
      <c r="A592" s="1150"/>
      <c r="B592" s="1147"/>
      <c r="C592" s="1145"/>
      <c r="D592" s="1146"/>
      <c r="E592" s="764"/>
      <c r="F592" s="1146"/>
      <c r="G592" s="1092"/>
    </row>
    <row r="593" spans="1:7" s="1162" customFormat="1" ht="13.8" thickBot="1">
      <c r="A593" s="1224"/>
      <c r="B593" s="1223"/>
      <c r="C593" s="1145"/>
      <c r="D593" s="1154"/>
      <c r="E593" s="320"/>
      <c r="F593" s="1155"/>
      <c r="G593" s="1092"/>
    </row>
    <row r="594" spans="1:7" s="1162" customFormat="1" ht="13.8" thickBot="1">
      <c r="A594" s="1131"/>
      <c r="B594" s="1132" t="s">
        <v>2957</v>
      </c>
      <c r="C594" s="1194"/>
      <c r="D594" s="1195"/>
      <c r="E594" s="1377"/>
      <c r="F594" s="1196">
        <f>SUM(F528:F593)</f>
        <v>0</v>
      </c>
      <c r="G594" s="1092"/>
    </row>
    <row r="595" spans="1:7" s="1162" customFormat="1">
      <c r="A595" s="1224"/>
      <c r="B595" s="1229"/>
      <c r="C595" s="1176"/>
      <c r="D595" s="1154"/>
      <c r="E595" s="213"/>
      <c r="F595" s="1185"/>
      <c r="G595" s="1092"/>
    </row>
    <row r="596" spans="1:7" s="1162" customFormat="1">
      <c r="A596" s="1131" t="s">
        <v>1345</v>
      </c>
      <c r="B596" s="1132" t="s">
        <v>2958</v>
      </c>
      <c r="C596" s="1176"/>
      <c r="D596" s="1154"/>
      <c r="E596" s="213"/>
      <c r="F596" s="1185"/>
      <c r="G596" s="1092"/>
    </row>
    <row r="597" spans="1:7" s="1162" customFormat="1">
      <c r="A597" s="1230"/>
      <c r="B597" s="1231"/>
      <c r="C597" s="1232"/>
      <c r="D597" s="1159"/>
      <c r="E597" s="1383"/>
      <c r="F597" s="1233"/>
      <c r="G597" s="1092"/>
    </row>
    <row r="598" spans="1:7" s="1162" customFormat="1">
      <c r="B598" s="1174"/>
      <c r="C598" s="1234"/>
      <c r="D598" s="1235"/>
      <c r="E598" s="1384"/>
      <c r="F598" s="1235"/>
      <c r="G598" s="1092"/>
    </row>
    <row r="599" spans="1:7" s="1162" customFormat="1" ht="180.75" customHeight="1">
      <c r="A599" s="741" t="s">
        <v>1346</v>
      </c>
      <c r="B599" s="1165" t="s">
        <v>4099</v>
      </c>
      <c r="C599" s="1145"/>
      <c r="D599" s="1146"/>
      <c r="E599" s="764"/>
      <c r="F599" s="1146"/>
      <c r="G599" s="1092"/>
    </row>
    <row r="600" spans="1:7" s="1162" customFormat="1" ht="132">
      <c r="A600" s="1181"/>
      <c r="B600" s="1165" t="s">
        <v>2959</v>
      </c>
      <c r="C600" s="1145"/>
      <c r="D600" s="1146"/>
      <c r="E600" s="764"/>
      <c r="F600" s="1146"/>
      <c r="G600" s="1092"/>
    </row>
    <row r="601" spans="1:7" s="1162" customFormat="1">
      <c r="A601" s="1181"/>
      <c r="B601" s="1165" t="s">
        <v>2960</v>
      </c>
      <c r="C601" s="1145"/>
      <c r="D601" s="1146"/>
      <c r="E601" s="764"/>
      <c r="F601" s="1146"/>
      <c r="G601" s="1092"/>
    </row>
    <row r="602" spans="1:7" s="1162" customFormat="1">
      <c r="A602" s="1181"/>
      <c r="B602" s="1165" t="s">
        <v>2961</v>
      </c>
      <c r="C602" s="1145"/>
      <c r="D602" s="1146"/>
      <c r="E602" s="764"/>
      <c r="F602" s="1146"/>
      <c r="G602" s="1092"/>
    </row>
    <row r="603" spans="1:7" s="1162" customFormat="1">
      <c r="A603" s="1181"/>
      <c r="B603" s="1165" t="s">
        <v>2962</v>
      </c>
      <c r="C603" s="1145"/>
      <c r="D603" s="1146"/>
      <c r="E603" s="764"/>
      <c r="F603" s="1146"/>
      <c r="G603" s="1092"/>
    </row>
    <row r="604" spans="1:7" s="1162" customFormat="1">
      <c r="A604" s="1181"/>
      <c r="B604" s="1165" t="s">
        <v>2963</v>
      </c>
      <c r="C604" s="1145"/>
      <c r="D604" s="1146"/>
      <c r="E604" s="764"/>
      <c r="F604" s="1146"/>
      <c r="G604" s="1092"/>
    </row>
    <row r="605" spans="1:7" s="1162" customFormat="1">
      <c r="A605" s="1181"/>
      <c r="B605" s="1165" t="s">
        <v>2964</v>
      </c>
      <c r="C605" s="1145"/>
      <c r="D605" s="1146"/>
      <c r="E605" s="764"/>
      <c r="F605" s="1146"/>
      <c r="G605" s="1092"/>
    </row>
    <row r="606" spans="1:7" s="1162" customFormat="1">
      <c r="A606" s="1164"/>
      <c r="B606" s="1165" t="s">
        <v>2965</v>
      </c>
      <c r="C606" s="1145"/>
      <c r="D606" s="1146"/>
      <c r="E606" s="764"/>
      <c r="F606" s="1146"/>
      <c r="G606" s="1092"/>
    </row>
    <row r="607" spans="1:7" s="1162" customFormat="1" ht="30" customHeight="1">
      <c r="A607" s="1164"/>
      <c r="B607" s="1165" t="s">
        <v>3930</v>
      </c>
      <c r="C607" s="1145"/>
      <c r="D607" s="1146"/>
      <c r="E607" s="764"/>
      <c r="F607" s="1146"/>
      <c r="G607" s="1092"/>
    </row>
    <row r="608" spans="1:7" s="1162" customFormat="1">
      <c r="A608" s="1164"/>
      <c r="B608" s="1165" t="s">
        <v>2966</v>
      </c>
      <c r="C608" s="1145"/>
      <c r="D608" s="1146"/>
      <c r="E608" s="764"/>
      <c r="F608" s="1146"/>
      <c r="G608" s="1092"/>
    </row>
    <row r="609" spans="1:7" s="1162" customFormat="1">
      <c r="A609" s="1164"/>
      <c r="B609" s="1165" t="s">
        <v>2967</v>
      </c>
      <c r="C609" s="1145"/>
      <c r="D609" s="1146"/>
      <c r="E609" s="764"/>
      <c r="F609" s="1146"/>
      <c r="G609" s="1092"/>
    </row>
    <row r="610" spans="1:7" s="1162" customFormat="1">
      <c r="A610" s="1164"/>
      <c r="B610" s="1165" t="s">
        <v>2968</v>
      </c>
      <c r="C610" s="1145"/>
      <c r="D610" s="1146"/>
      <c r="E610" s="764"/>
      <c r="F610" s="1146"/>
      <c r="G610" s="1092"/>
    </row>
    <row r="611" spans="1:7" s="1162" customFormat="1">
      <c r="A611" s="1164"/>
      <c r="B611" s="1165" t="s">
        <v>2969</v>
      </c>
      <c r="C611" s="1145"/>
      <c r="D611" s="1146"/>
      <c r="E611" s="764"/>
      <c r="F611" s="1146"/>
      <c r="G611" s="1092"/>
    </row>
    <row r="612" spans="1:7" s="1162" customFormat="1">
      <c r="A612" s="1164"/>
      <c r="B612" s="1165" t="s">
        <v>2970</v>
      </c>
      <c r="C612" s="1145"/>
      <c r="D612" s="1146"/>
      <c r="E612" s="764"/>
      <c r="F612" s="1146"/>
      <c r="G612" s="1092"/>
    </row>
    <row r="613" spans="1:7" s="1162" customFormat="1">
      <c r="A613" s="1164"/>
      <c r="B613" s="1165" t="s">
        <v>2971</v>
      </c>
      <c r="C613" s="1145"/>
      <c r="D613" s="1146"/>
      <c r="E613" s="764"/>
      <c r="F613" s="1146"/>
      <c r="G613" s="1092"/>
    </row>
    <row r="614" spans="1:7" s="1162" customFormat="1">
      <c r="A614" s="1164"/>
      <c r="B614" s="1165" t="s">
        <v>2972</v>
      </c>
      <c r="C614" s="1145"/>
      <c r="D614" s="1146"/>
      <c r="E614" s="764"/>
      <c r="F614" s="1146"/>
      <c r="G614" s="1092"/>
    </row>
    <row r="615" spans="1:7" s="1162" customFormat="1">
      <c r="A615" s="1164"/>
      <c r="B615" s="1165" t="s">
        <v>2973</v>
      </c>
      <c r="C615" s="1145"/>
      <c r="D615" s="1146"/>
      <c r="E615" s="764"/>
      <c r="F615" s="1146"/>
      <c r="G615" s="1092"/>
    </row>
    <row r="616" spans="1:7" s="1162" customFormat="1">
      <c r="A616" s="1164"/>
      <c r="B616" s="1165" t="s">
        <v>2974</v>
      </c>
      <c r="C616" s="1145"/>
      <c r="D616" s="1146"/>
      <c r="E616" s="764"/>
      <c r="F616" s="1146"/>
      <c r="G616" s="1092"/>
    </row>
    <row r="617" spans="1:7" s="1162" customFormat="1">
      <c r="A617" s="1164"/>
      <c r="B617" s="1165" t="s">
        <v>2975</v>
      </c>
      <c r="C617" s="1145"/>
      <c r="D617" s="1146"/>
      <c r="E617" s="764"/>
      <c r="F617" s="1146"/>
      <c r="G617" s="1092"/>
    </row>
    <row r="618" spans="1:7" s="1162" customFormat="1">
      <c r="A618" s="1164"/>
      <c r="B618" s="1165" t="s">
        <v>2976</v>
      </c>
      <c r="C618" s="1145"/>
      <c r="D618" s="1146"/>
      <c r="E618" s="764"/>
      <c r="F618" s="1146"/>
      <c r="G618" s="1092"/>
    </row>
    <row r="619" spans="1:7" s="1162" customFormat="1">
      <c r="A619" s="1164"/>
      <c r="B619" s="1165" t="s">
        <v>2977</v>
      </c>
      <c r="C619" s="1145"/>
      <c r="D619" s="1146"/>
      <c r="E619" s="764"/>
      <c r="F619" s="1146"/>
      <c r="G619" s="1092"/>
    </row>
    <row r="620" spans="1:7" s="1162" customFormat="1">
      <c r="A620" s="1164"/>
      <c r="B620" s="1165" t="s">
        <v>2759</v>
      </c>
      <c r="C620" s="1145"/>
      <c r="D620" s="1146"/>
      <c r="E620" s="764"/>
      <c r="F620" s="1146"/>
      <c r="G620" s="1092"/>
    </row>
    <row r="621" spans="1:7" s="1162" customFormat="1">
      <c r="A621" s="1164"/>
      <c r="B621" s="1165" t="s">
        <v>2760</v>
      </c>
      <c r="C621" s="1145"/>
      <c r="D621" s="1146"/>
      <c r="E621" s="764"/>
      <c r="F621" s="1146"/>
      <c r="G621" s="1092"/>
    </row>
    <row r="622" spans="1:7" s="1162" customFormat="1">
      <c r="A622" s="1164"/>
      <c r="B622" s="1165" t="s">
        <v>2978</v>
      </c>
      <c r="C622" s="1145"/>
      <c r="D622" s="1146"/>
      <c r="E622" s="764"/>
      <c r="F622" s="1146"/>
      <c r="G622" s="1092"/>
    </row>
    <row r="623" spans="1:7" s="1162" customFormat="1">
      <c r="A623" s="1164"/>
      <c r="B623" s="1165" t="s">
        <v>2979</v>
      </c>
      <c r="C623" s="1145"/>
      <c r="D623" s="1146"/>
      <c r="E623" s="764"/>
      <c r="F623" s="1146"/>
      <c r="G623" s="1092"/>
    </row>
    <row r="624" spans="1:7" s="1162" customFormat="1">
      <c r="A624" s="1164"/>
      <c r="B624" s="1165" t="s">
        <v>2980</v>
      </c>
      <c r="C624" s="1145"/>
      <c r="D624" s="1146"/>
      <c r="E624" s="764"/>
      <c r="F624" s="1146"/>
      <c r="G624" s="1092"/>
    </row>
    <row r="625" spans="1:7" s="1162" customFormat="1">
      <c r="A625" s="1164"/>
      <c r="B625" s="1165" t="s">
        <v>2981</v>
      </c>
      <c r="C625" s="1145"/>
      <c r="D625" s="1146"/>
      <c r="E625" s="764"/>
      <c r="F625" s="1146"/>
      <c r="G625" s="1092"/>
    </row>
    <row r="626" spans="1:7" s="1162" customFormat="1">
      <c r="A626" s="1164"/>
      <c r="B626" s="1165" t="s">
        <v>2982</v>
      </c>
      <c r="C626" s="1145"/>
      <c r="D626" s="1146"/>
      <c r="E626" s="764"/>
      <c r="F626" s="1146"/>
      <c r="G626" s="1092"/>
    </row>
    <row r="627" spans="1:7" s="1162" customFormat="1">
      <c r="A627" s="1164"/>
      <c r="B627" s="1165" t="s">
        <v>2983</v>
      </c>
      <c r="C627" s="1145"/>
      <c r="D627" s="1146"/>
      <c r="E627" s="764"/>
      <c r="F627" s="1146"/>
      <c r="G627" s="1092"/>
    </row>
    <row r="628" spans="1:7" s="1162" customFormat="1">
      <c r="A628" s="1164"/>
      <c r="B628" s="1165" t="s">
        <v>2984</v>
      </c>
      <c r="C628" s="1145"/>
      <c r="D628" s="1146"/>
      <c r="E628" s="764"/>
      <c r="F628" s="1146"/>
      <c r="G628" s="1092"/>
    </row>
    <row r="629" spans="1:7" s="1162" customFormat="1">
      <c r="A629" s="1164"/>
      <c r="B629" s="1165" t="s">
        <v>2985</v>
      </c>
      <c r="C629" s="1145"/>
      <c r="D629" s="1146"/>
      <c r="E629" s="764"/>
      <c r="F629" s="1146"/>
      <c r="G629" s="1092"/>
    </row>
    <row r="630" spans="1:7" s="1162" customFormat="1">
      <c r="A630" s="1164"/>
      <c r="B630" s="1165" t="s">
        <v>2986</v>
      </c>
      <c r="C630" s="1145"/>
      <c r="D630" s="1146"/>
      <c r="E630" s="764"/>
      <c r="F630" s="1146"/>
      <c r="G630" s="1092"/>
    </row>
    <row r="631" spans="1:7" s="1162" customFormat="1">
      <c r="A631" s="1164"/>
      <c r="B631" s="1165" t="s">
        <v>2987</v>
      </c>
      <c r="C631" s="1145"/>
      <c r="D631" s="1146"/>
      <c r="E631" s="764"/>
      <c r="F631" s="1146"/>
      <c r="G631" s="1092"/>
    </row>
    <row r="632" spans="1:7" s="1162" customFormat="1">
      <c r="A632" s="1164"/>
      <c r="B632" s="1165" t="s">
        <v>2988</v>
      </c>
      <c r="C632" s="1145"/>
      <c r="D632" s="1146"/>
      <c r="E632" s="764"/>
      <c r="F632" s="1146"/>
      <c r="G632" s="1092"/>
    </row>
    <row r="633" spans="1:7" s="1162" customFormat="1">
      <c r="A633" s="1164"/>
      <c r="B633" s="1165" t="s">
        <v>2758</v>
      </c>
      <c r="C633" s="1145"/>
      <c r="D633" s="1146"/>
      <c r="E633" s="764"/>
      <c r="F633" s="1146"/>
      <c r="G633" s="1092"/>
    </row>
    <row r="634" spans="1:7" s="1162" customFormat="1">
      <c r="A634" s="1164"/>
      <c r="B634" s="1165" t="s">
        <v>2989</v>
      </c>
      <c r="C634" s="1145"/>
      <c r="D634" s="1146"/>
      <c r="E634" s="764"/>
      <c r="F634" s="1146"/>
      <c r="G634" s="1092"/>
    </row>
    <row r="635" spans="1:7" s="1162" customFormat="1">
      <c r="A635" s="1164"/>
      <c r="B635" s="1165" t="s">
        <v>1353</v>
      </c>
      <c r="C635" s="1145"/>
      <c r="D635" s="1146"/>
      <c r="E635" s="764"/>
      <c r="F635" s="1146"/>
      <c r="G635" s="1092"/>
    </row>
    <row r="636" spans="1:7" s="1162" customFormat="1">
      <c r="A636" s="1164"/>
      <c r="B636" s="1165" t="s">
        <v>2990</v>
      </c>
      <c r="C636" s="1145"/>
      <c r="D636" s="1146"/>
      <c r="E636" s="764"/>
      <c r="F636" s="1146"/>
      <c r="G636" s="1092"/>
    </row>
    <row r="637" spans="1:7" s="1162" customFormat="1">
      <c r="A637" s="1164"/>
      <c r="B637" s="1165" t="s">
        <v>2991</v>
      </c>
      <c r="C637" s="1145"/>
      <c r="D637" s="1146"/>
      <c r="E637" s="764"/>
      <c r="F637" s="1146"/>
      <c r="G637" s="1092"/>
    </row>
    <row r="638" spans="1:7" s="1162" customFormat="1">
      <c r="A638" s="1164"/>
      <c r="B638" s="1165" t="s">
        <v>2992</v>
      </c>
      <c r="C638" s="1145"/>
      <c r="D638" s="1146"/>
      <c r="E638" s="764"/>
      <c r="F638" s="1146"/>
      <c r="G638" s="1092"/>
    </row>
    <row r="639" spans="1:7" s="1162" customFormat="1">
      <c r="A639" s="1164"/>
      <c r="B639" s="1165" t="s">
        <v>2993</v>
      </c>
      <c r="C639" s="1145"/>
      <c r="D639" s="1146"/>
      <c r="E639" s="764"/>
      <c r="F639" s="1146"/>
      <c r="G639" s="1092"/>
    </row>
    <row r="640" spans="1:7" s="1162" customFormat="1">
      <c r="A640" s="1164"/>
      <c r="B640" s="1165" t="s">
        <v>2994</v>
      </c>
      <c r="C640" s="1145"/>
      <c r="D640" s="1146"/>
      <c r="E640" s="764"/>
      <c r="F640" s="1146"/>
      <c r="G640" s="1092"/>
    </row>
    <row r="641" spans="1:7" s="1162" customFormat="1">
      <c r="A641" s="1164"/>
      <c r="B641" s="1165" t="s">
        <v>2995</v>
      </c>
      <c r="C641" s="1145"/>
      <c r="D641" s="1146"/>
      <c r="E641" s="764"/>
      <c r="F641" s="1146"/>
      <c r="G641" s="1092"/>
    </row>
    <row r="642" spans="1:7" s="1162" customFormat="1">
      <c r="A642" s="1164"/>
      <c r="B642" s="1165" t="s">
        <v>2996</v>
      </c>
      <c r="C642" s="1145"/>
      <c r="D642" s="1146"/>
      <c r="E642" s="764"/>
      <c r="F642" s="1146"/>
      <c r="G642" s="1092"/>
    </row>
    <row r="643" spans="1:7" s="1162" customFormat="1">
      <c r="A643" s="1164"/>
      <c r="B643" s="1165" t="s">
        <v>2997</v>
      </c>
      <c r="C643" s="1145"/>
      <c r="D643" s="1146"/>
      <c r="E643" s="764"/>
      <c r="F643" s="1146"/>
      <c r="G643" s="1092"/>
    </row>
    <row r="644" spans="1:7" s="1162" customFormat="1">
      <c r="A644" s="1164"/>
      <c r="B644" s="1165" t="s">
        <v>2998</v>
      </c>
      <c r="C644" s="1145"/>
      <c r="D644" s="1146"/>
      <c r="E644" s="764"/>
      <c r="F644" s="1146"/>
      <c r="G644" s="1092"/>
    </row>
    <row r="645" spans="1:7" s="1162" customFormat="1" ht="26.4">
      <c r="A645" s="1164"/>
      <c r="B645" s="1165" t="s">
        <v>2999</v>
      </c>
      <c r="C645" s="1145"/>
      <c r="D645" s="1146"/>
      <c r="E645" s="764"/>
      <c r="F645" s="1146"/>
      <c r="G645" s="1092"/>
    </row>
    <row r="646" spans="1:7" s="1162" customFormat="1" ht="52.5" customHeight="1">
      <c r="A646" s="1164"/>
      <c r="B646" s="1153" t="s">
        <v>4085</v>
      </c>
      <c r="C646" s="1145" t="s">
        <v>339</v>
      </c>
      <c r="D646" s="1154">
        <v>2</v>
      </c>
      <c r="E646" s="320"/>
      <c r="F646" s="1155">
        <f>D646*E646</f>
        <v>0</v>
      </c>
      <c r="G646" s="1089"/>
    </row>
    <row r="647" spans="1:7" s="1162" customFormat="1">
      <c r="A647" s="1230"/>
      <c r="B647" s="1147" t="s">
        <v>1091</v>
      </c>
      <c r="C647" s="1232"/>
      <c r="D647" s="1159"/>
      <c r="E647" s="1383"/>
      <c r="F647" s="1233"/>
      <c r="G647" s="1092"/>
    </row>
    <row r="648" spans="1:7" s="1162" customFormat="1">
      <c r="A648" s="1230"/>
      <c r="B648" s="1147"/>
      <c r="C648" s="1232"/>
      <c r="D648" s="1159"/>
      <c r="E648" s="1383"/>
      <c r="F648" s="1233"/>
      <c r="G648" s="1092"/>
    </row>
    <row r="649" spans="1:7" s="1162" customFormat="1" ht="66">
      <c r="A649" s="1170" t="s">
        <v>1347</v>
      </c>
      <c r="B649" s="1167" t="s">
        <v>2791</v>
      </c>
      <c r="C649" s="1168"/>
      <c r="D649" s="1154"/>
      <c r="E649" s="1373"/>
      <c r="F649" s="1169"/>
      <c r="G649" s="1092"/>
    </row>
    <row r="650" spans="1:7" s="1162" customFormat="1">
      <c r="A650" s="1170"/>
      <c r="B650" s="1171" t="s">
        <v>3000</v>
      </c>
      <c r="C650" s="1172" t="s">
        <v>1243</v>
      </c>
      <c r="D650" s="1154">
        <v>50</v>
      </c>
      <c r="E650" s="1371"/>
      <c r="F650" s="1154">
        <f>D650*E650</f>
        <v>0</v>
      </c>
      <c r="G650" s="1092"/>
    </row>
    <row r="651" spans="1:7" s="1162" customFormat="1">
      <c r="A651" s="1170"/>
      <c r="B651" s="1236"/>
      <c r="C651" s="1168"/>
      <c r="D651" s="1154"/>
      <c r="E651" s="1373"/>
      <c r="F651" s="1169"/>
      <c r="G651" s="1092"/>
    </row>
    <row r="652" spans="1:7" s="1162" customFormat="1" ht="39.6">
      <c r="A652" s="1177" t="s">
        <v>1348</v>
      </c>
      <c r="B652" s="1175" t="s">
        <v>1329</v>
      </c>
      <c r="C652" s="1176" t="s">
        <v>258</v>
      </c>
      <c r="D652" s="1154">
        <v>6</v>
      </c>
      <c r="E652" s="1371"/>
      <c r="F652" s="1154">
        <f>D652*E652</f>
        <v>0</v>
      </c>
      <c r="G652" s="1092"/>
    </row>
    <row r="653" spans="1:7" s="1162" customFormat="1">
      <c r="A653" s="1177"/>
      <c r="B653" s="1237"/>
      <c r="C653" s="1208"/>
      <c r="D653" s="1154"/>
      <c r="E653" s="322"/>
      <c r="F653" s="1185"/>
      <c r="G653" s="1092"/>
    </row>
    <row r="654" spans="1:7" s="1162" customFormat="1" ht="92.4">
      <c r="A654" s="1181" t="s">
        <v>1349</v>
      </c>
      <c r="B654" s="1182" t="s">
        <v>2816</v>
      </c>
      <c r="C654" s="1176" t="s">
        <v>934</v>
      </c>
      <c r="D654" s="1154">
        <v>20</v>
      </c>
      <c r="E654" s="1371"/>
      <c r="F654" s="1154">
        <f>D654*E654</f>
        <v>0</v>
      </c>
      <c r="G654" s="1092"/>
    </row>
    <row r="655" spans="1:7" s="1162" customFormat="1">
      <c r="A655" s="1181"/>
      <c r="B655" s="1186"/>
      <c r="C655" s="1187"/>
      <c r="D655" s="1154"/>
      <c r="E655" s="1375"/>
      <c r="F655" s="1185"/>
      <c r="G655" s="1092"/>
    </row>
    <row r="656" spans="1:7" s="1162" customFormat="1" ht="92.4">
      <c r="A656" s="1181" t="s">
        <v>3001</v>
      </c>
      <c r="B656" s="1188" t="s">
        <v>2912</v>
      </c>
      <c r="C656" s="1176" t="s">
        <v>339</v>
      </c>
      <c r="D656" s="1154">
        <v>1</v>
      </c>
      <c r="E656" s="1371"/>
      <c r="F656" s="1154">
        <f>D656*E656</f>
        <v>0</v>
      </c>
      <c r="G656" s="1092"/>
    </row>
    <row r="657" spans="1:7" s="1162" customFormat="1">
      <c r="A657" s="1181"/>
      <c r="B657" s="1228"/>
      <c r="C657" s="1187"/>
      <c r="D657" s="1154"/>
      <c r="E657" s="1375"/>
      <c r="F657" s="1185"/>
      <c r="G657" s="1092"/>
    </row>
    <row r="658" spans="1:7" s="1162" customFormat="1" ht="26.4">
      <c r="A658" s="1181" t="s">
        <v>3002</v>
      </c>
      <c r="B658" s="1188" t="s">
        <v>2913</v>
      </c>
      <c r="C658" s="1176" t="s">
        <v>339</v>
      </c>
      <c r="D658" s="1154">
        <v>1</v>
      </c>
      <c r="E658" s="1371"/>
      <c r="F658" s="1154">
        <f>D658*E658</f>
        <v>0</v>
      </c>
      <c r="G658" s="1092"/>
    </row>
    <row r="659" spans="1:7" s="1162" customFormat="1">
      <c r="A659" s="1181"/>
      <c r="B659" s="1228"/>
      <c r="C659" s="1187"/>
      <c r="D659" s="1154"/>
      <c r="E659" s="1375"/>
      <c r="F659" s="1185"/>
      <c r="G659" s="1092"/>
    </row>
    <row r="660" spans="1:7" s="1162" customFormat="1" ht="39.6">
      <c r="A660" s="1181" t="s">
        <v>3003</v>
      </c>
      <c r="B660" s="1188" t="s">
        <v>1456</v>
      </c>
      <c r="C660" s="1176" t="s">
        <v>339</v>
      </c>
      <c r="D660" s="1154">
        <v>1</v>
      </c>
      <c r="E660" s="1371"/>
      <c r="F660" s="1154">
        <f>D660*E660</f>
        <v>0</v>
      </c>
      <c r="G660" s="1092"/>
    </row>
    <row r="661" spans="1:7" s="1162" customFormat="1" ht="13.8" thickBot="1">
      <c r="A661" s="1230"/>
      <c r="B661" s="1231"/>
      <c r="C661" s="1232"/>
      <c r="D661" s="1159"/>
      <c r="E661" s="1383"/>
      <c r="F661" s="1233"/>
      <c r="G661" s="1092"/>
    </row>
    <row r="662" spans="1:7" s="1162" customFormat="1" ht="13.8" thickBot="1">
      <c r="A662" s="1131"/>
      <c r="B662" s="1193" t="s">
        <v>3004</v>
      </c>
      <c r="C662" s="1194"/>
      <c r="D662" s="1195"/>
      <c r="E662" s="1377"/>
      <c r="F662" s="1196">
        <f>SUM(F646:F660)</f>
        <v>0</v>
      </c>
      <c r="G662" s="1092"/>
    </row>
    <row r="663" spans="1:7" s="1162" customFormat="1">
      <c r="A663" s="1230"/>
      <c r="B663" s="1231"/>
      <c r="C663" s="1232"/>
      <c r="D663" s="1159"/>
      <c r="E663" s="1383"/>
      <c r="F663" s="1233"/>
      <c r="G663" s="1092"/>
    </row>
    <row r="664" spans="1:7" s="1162" customFormat="1">
      <c r="A664" s="1238" t="s">
        <v>1350</v>
      </c>
      <c r="B664" s="1132" t="s">
        <v>3005</v>
      </c>
      <c r="C664" s="1239"/>
      <c r="D664" s="1154"/>
      <c r="E664" s="1385"/>
      <c r="F664" s="1180"/>
      <c r="G664" s="1092"/>
    </row>
    <row r="665" spans="1:7" s="1162" customFormat="1">
      <c r="A665" s="1177"/>
      <c r="B665" s="1178"/>
      <c r="C665" s="1241"/>
      <c r="D665" s="1154"/>
      <c r="E665" s="1382"/>
      <c r="F665" s="1180"/>
      <c r="G665" s="1092"/>
    </row>
    <row r="666" spans="1:7" s="1162" customFormat="1" ht="26.4">
      <c r="A666" s="1177" t="s">
        <v>1351</v>
      </c>
      <c r="B666" s="1228" t="s">
        <v>1403</v>
      </c>
      <c r="C666" s="1241"/>
      <c r="D666" s="1154"/>
      <c r="E666" s="1382"/>
      <c r="F666" s="1180"/>
      <c r="G666" s="1092"/>
    </row>
    <row r="667" spans="1:7" s="1162" customFormat="1">
      <c r="A667" s="1177"/>
      <c r="B667" s="1228"/>
      <c r="C667" s="1241"/>
      <c r="D667" s="1154"/>
      <c r="E667" s="1382"/>
      <c r="F667" s="1180"/>
      <c r="G667" s="1092"/>
    </row>
    <row r="668" spans="1:7" s="1162" customFormat="1">
      <c r="A668" s="1177"/>
      <c r="B668" s="1242" t="s">
        <v>3006</v>
      </c>
      <c r="C668" s="1241"/>
      <c r="D668" s="1154"/>
      <c r="E668" s="1382"/>
      <c r="F668" s="1180"/>
      <c r="G668" s="1092"/>
    </row>
    <row r="669" spans="1:7" s="1162" customFormat="1">
      <c r="A669" s="1177"/>
      <c r="B669" s="1243" t="s">
        <v>3007</v>
      </c>
      <c r="C669" s="1241"/>
      <c r="D669" s="1154"/>
      <c r="E669" s="1382"/>
      <c r="F669" s="1180"/>
      <c r="G669" s="1092"/>
    </row>
    <row r="670" spans="1:7" s="1162" customFormat="1">
      <c r="A670" s="1177"/>
      <c r="B670" s="1243" t="s">
        <v>3008</v>
      </c>
      <c r="C670" s="1241"/>
      <c r="D670" s="1154"/>
      <c r="E670" s="1382"/>
      <c r="F670" s="1180"/>
      <c r="G670" s="1092"/>
    </row>
    <row r="671" spans="1:7" s="1162" customFormat="1">
      <c r="A671" s="1177"/>
      <c r="B671" s="1244" t="s">
        <v>3009</v>
      </c>
      <c r="C671" s="1241"/>
      <c r="D671" s="1154"/>
      <c r="E671" s="1382"/>
      <c r="F671" s="1180"/>
      <c r="G671" s="1092"/>
    </row>
    <row r="672" spans="1:7" s="1162" customFormat="1">
      <c r="A672" s="1177"/>
      <c r="B672" s="1244" t="s">
        <v>3010</v>
      </c>
      <c r="C672" s="1241"/>
      <c r="D672" s="1154"/>
      <c r="E672" s="1382"/>
      <c r="F672" s="1180"/>
      <c r="G672" s="1092"/>
    </row>
    <row r="673" spans="1:7" s="1162" customFormat="1">
      <c r="A673" s="1177"/>
      <c r="B673" s="1178" t="s">
        <v>3011</v>
      </c>
      <c r="C673" s="1241"/>
      <c r="D673" s="1154"/>
      <c r="E673" s="1382"/>
      <c r="F673" s="1180"/>
      <c r="G673" s="1092"/>
    </row>
    <row r="674" spans="1:7" s="1162" customFormat="1">
      <c r="A674" s="1177"/>
      <c r="B674" s="1178" t="s">
        <v>3012</v>
      </c>
      <c r="C674" s="1241"/>
      <c r="D674" s="1154"/>
      <c r="E674" s="1382"/>
      <c r="F674" s="1180"/>
      <c r="G674" s="1092"/>
    </row>
    <row r="675" spans="1:7" s="1162" customFormat="1">
      <c r="A675" s="1177"/>
      <c r="B675" s="1178" t="s">
        <v>3013</v>
      </c>
      <c r="C675" s="1241"/>
      <c r="D675" s="1154"/>
      <c r="E675" s="1382"/>
      <c r="F675" s="1180"/>
      <c r="G675" s="1092"/>
    </row>
    <row r="676" spans="1:7" s="1162" customFormat="1">
      <c r="A676" s="1177"/>
      <c r="B676" s="1178" t="s">
        <v>3014</v>
      </c>
      <c r="C676" s="1241"/>
      <c r="D676" s="1154"/>
      <c r="E676" s="1382"/>
      <c r="F676" s="1180"/>
      <c r="G676" s="1092"/>
    </row>
    <row r="677" spans="1:7" s="1162" customFormat="1">
      <c r="A677" s="1177"/>
      <c r="B677" s="1178" t="s">
        <v>3015</v>
      </c>
      <c r="C677" s="1241"/>
      <c r="D677" s="1154"/>
      <c r="E677" s="1382"/>
      <c r="F677" s="1180"/>
      <c r="G677" s="1092"/>
    </row>
    <row r="678" spans="1:7" s="1162" customFormat="1">
      <c r="A678" s="1177"/>
      <c r="B678" s="1178" t="s">
        <v>3016</v>
      </c>
      <c r="C678" s="1241"/>
      <c r="D678" s="1154"/>
      <c r="E678" s="1382"/>
      <c r="F678" s="1180"/>
      <c r="G678" s="1092"/>
    </row>
    <row r="679" spans="1:7" s="1162" customFormat="1" ht="52.8">
      <c r="A679" s="1177"/>
      <c r="B679" s="1245" t="s">
        <v>3929</v>
      </c>
      <c r="C679" s="1241"/>
      <c r="D679" s="1154"/>
      <c r="E679" s="1382"/>
      <c r="F679" s="1180"/>
      <c r="G679" s="1092"/>
    </row>
    <row r="680" spans="1:7" s="1162" customFormat="1">
      <c r="A680" s="1177"/>
      <c r="B680" s="1245" t="s">
        <v>3017</v>
      </c>
      <c r="C680" s="1241"/>
      <c r="D680" s="1154"/>
      <c r="E680" s="1382"/>
      <c r="F680" s="1180"/>
      <c r="G680" s="1092"/>
    </row>
    <row r="681" spans="1:7" s="1162" customFormat="1">
      <c r="A681" s="1177"/>
      <c r="B681" s="1245" t="s">
        <v>3018</v>
      </c>
      <c r="C681" s="1241"/>
      <c r="D681" s="1154"/>
      <c r="E681" s="1382"/>
      <c r="F681" s="1180"/>
      <c r="G681" s="1092"/>
    </row>
    <row r="682" spans="1:7" s="1162" customFormat="1">
      <c r="A682" s="1177"/>
      <c r="B682" s="1245" t="s">
        <v>3019</v>
      </c>
      <c r="C682" s="1241"/>
      <c r="D682" s="1154"/>
      <c r="E682" s="1382"/>
      <c r="F682" s="1180"/>
      <c r="G682" s="1092"/>
    </row>
    <row r="683" spans="1:7" s="1162" customFormat="1">
      <c r="A683" s="1177"/>
      <c r="B683" s="1246" t="s">
        <v>3020</v>
      </c>
      <c r="C683" s="1241"/>
      <c r="D683" s="1154"/>
      <c r="E683" s="1382"/>
      <c r="F683" s="1180"/>
      <c r="G683" s="1092"/>
    </row>
    <row r="684" spans="1:7" s="1162" customFormat="1" ht="29.25" customHeight="1">
      <c r="A684" s="1177"/>
      <c r="B684" s="1246" t="s">
        <v>3931</v>
      </c>
      <c r="C684" s="1241"/>
      <c r="D684" s="1154"/>
      <c r="E684" s="1382"/>
      <c r="F684" s="1180"/>
      <c r="G684" s="1092"/>
    </row>
    <row r="685" spans="1:7" s="1162" customFormat="1" ht="26.4">
      <c r="A685" s="1177"/>
      <c r="B685" s="1246" t="s">
        <v>3932</v>
      </c>
      <c r="C685" s="1241"/>
      <c r="D685" s="1154"/>
      <c r="E685" s="1382"/>
      <c r="F685" s="1180"/>
      <c r="G685" s="1092"/>
    </row>
    <row r="686" spans="1:7" s="1162" customFormat="1">
      <c r="A686" s="1177"/>
      <c r="B686" s="1246"/>
      <c r="C686" s="1241"/>
      <c r="D686" s="1154"/>
      <c r="E686" s="1382"/>
      <c r="F686" s="1180"/>
      <c r="G686" s="1092"/>
    </row>
    <row r="687" spans="1:7" s="1162" customFormat="1">
      <c r="A687" s="1177"/>
      <c r="B687" s="1247" t="s">
        <v>3021</v>
      </c>
      <c r="C687" s="1241"/>
      <c r="D687" s="1154"/>
      <c r="E687" s="1382"/>
      <c r="F687" s="1180"/>
      <c r="G687" s="1092"/>
    </row>
    <row r="688" spans="1:7" s="1162" customFormat="1">
      <c r="A688" s="1177"/>
      <c r="B688" s="1248" t="s">
        <v>3022</v>
      </c>
      <c r="C688" s="1241"/>
      <c r="D688" s="1154"/>
      <c r="E688" s="1382"/>
      <c r="F688" s="1180"/>
      <c r="G688" s="1092"/>
    </row>
    <row r="689" spans="1:7" s="1162" customFormat="1" ht="39.6">
      <c r="A689" s="1177"/>
      <c r="B689" s="1245" t="s">
        <v>3023</v>
      </c>
      <c r="C689" s="1241"/>
      <c r="D689" s="1154"/>
      <c r="E689" s="1382"/>
      <c r="F689" s="1180"/>
      <c r="G689" s="1092"/>
    </row>
    <row r="690" spans="1:7" s="1162" customFormat="1" ht="118.8">
      <c r="A690" s="1177"/>
      <c r="B690" s="1245" t="s">
        <v>3933</v>
      </c>
      <c r="C690" s="1241"/>
      <c r="D690" s="1154"/>
      <c r="E690" s="1382"/>
      <c r="F690" s="1180"/>
      <c r="G690" s="1092"/>
    </row>
    <row r="691" spans="1:7" s="1162" customFormat="1">
      <c r="A691" s="1177"/>
      <c r="B691" s="1248" t="s">
        <v>3024</v>
      </c>
      <c r="C691" s="1241"/>
      <c r="D691" s="1154"/>
      <c r="E691" s="1382"/>
      <c r="F691" s="1180"/>
      <c r="G691" s="1092"/>
    </row>
    <row r="692" spans="1:7" s="1162" customFormat="1">
      <c r="A692" s="1177"/>
      <c r="B692" s="1178"/>
      <c r="C692" s="1241"/>
      <c r="D692" s="1154"/>
      <c r="E692" s="1382"/>
      <c r="F692" s="1180"/>
      <c r="G692" s="1092"/>
    </row>
    <row r="693" spans="1:7" s="1162" customFormat="1">
      <c r="A693" s="1177"/>
      <c r="B693" s="1249" t="s">
        <v>3025</v>
      </c>
      <c r="C693" s="1241"/>
      <c r="D693" s="1154"/>
      <c r="E693" s="1382"/>
      <c r="F693" s="1180"/>
      <c r="G693" s="1092"/>
    </row>
    <row r="694" spans="1:7" s="1162" customFormat="1" ht="79.2">
      <c r="A694" s="1177"/>
      <c r="B694" s="1245" t="s">
        <v>3934</v>
      </c>
      <c r="C694" s="1241"/>
      <c r="D694" s="1154"/>
      <c r="E694" s="1382"/>
      <c r="F694" s="1180"/>
      <c r="G694" s="1092"/>
    </row>
    <row r="695" spans="1:7" s="1162" customFormat="1">
      <c r="A695" s="1177"/>
      <c r="B695" s="1248" t="s">
        <v>3026</v>
      </c>
      <c r="C695" s="1241"/>
      <c r="D695" s="1154"/>
      <c r="E695" s="1382"/>
      <c r="F695" s="1180"/>
      <c r="G695" s="1092"/>
    </row>
    <row r="696" spans="1:7" s="1162" customFormat="1">
      <c r="A696" s="1177"/>
      <c r="B696" s="1248"/>
      <c r="C696" s="1241"/>
      <c r="D696" s="1154"/>
      <c r="E696" s="1382"/>
      <c r="F696" s="1180"/>
      <c r="G696" s="1092"/>
    </row>
    <row r="697" spans="1:7" s="1162" customFormat="1">
      <c r="A697" s="1177"/>
      <c r="B697" s="1247" t="s">
        <v>3027</v>
      </c>
      <c r="C697" s="1241"/>
      <c r="D697" s="1154"/>
      <c r="E697" s="1382"/>
      <c r="F697" s="1180"/>
      <c r="G697" s="1092"/>
    </row>
    <row r="698" spans="1:7" s="1162" customFormat="1" ht="173.25" customHeight="1">
      <c r="A698" s="1177"/>
      <c r="B698" s="1250" t="s">
        <v>3935</v>
      </c>
      <c r="C698" s="1241"/>
      <c r="D698" s="1154"/>
      <c r="E698" s="1382"/>
      <c r="F698" s="1180"/>
      <c r="G698" s="1092"/>
    </row>
    <row r="699" spans="1:7" s="1162" customFormat="1" ht="105.6">
      <c r="A699" s="1177"/>
      <c r="B699" s="1245" t="s">
        <v>3028</v>
      </c>
      <c r="C699" s="1241"/>
      <c r="D699" s="1154"/>
      <c r="E699" s="1382"/>
      <c r="F699" s="1180"/>
      <c r="G699" s="1092"/>
    </row>
    <row r="700" spans="1:7" s="1162" customFormat="1" ht="265.5" customHeight="1">
      <c r="A700" s="1177"/>
      <c r="B700" s="1250" t="s">
        <v>3936</v>
      </c>
      <c r="C700" s="1241"/>
      <c r="D700" s="1154"/>
      <c r="E700" s="1382"/>
      <c r="F700" s="1180"/>
      <c r="G700" s="1092"/>
    </row>
    <row r="701" spans="1:7" s="1162" customFormat="1" ht="79.2">
      <c r="A701" s="1177"/>
      <c r="B701" s="1245" t="s">
        <v>3029</v>
      </c>
      <c r="C701" s="1241"/>
      <c r="D701" s="1154"/>
      <c r="E701" s="1382"/>
      <c r="F701" s="1180"/>
      <c r="G701" s="1092"/>
    </row>
    <row r="702" spans="1:7" s="1162" customFormat="1" ht="174.75" customHeight="1">
      <c r="A702" s="1177"/>
      <c r="B702" s="1245" t="s">
        <v>3946</v>
      </c>
      <c r="C702" s="1241"/>
      <c r="D702" s="1154"/>
      <c r="E702" s="1382"/>
      <c r="F702" s="1180"/>
      <c r="G702" s="1092"/>
    </row>
    <row r="703" spans="1:7" s="1162" customFormat="1">
      <c r="A703" s="1177"/>
      <c r="B703" s="1248"/>
      <c r="C703" s="1241"/>
      <c r="D703" s="1154"/>
      <c r="E703" s="1382"/>
      <c r="F703" s="1180"/>
      <c r="G703" s="1092"/>
    </row>
    <row r="704" spans="1:7" s="1162" customFormat="1">
      <c r="A704" s="1177"/>
      <c r="B704" s="1247" t="s">
        <v>3030</v>
      </c>
      <c r="C704" s="1241"/>
      <c r="D704" s="1154"/>
      <c r="E704" s="1382"/>
      <c r="F704" s="1180"/>
      <c r="G704" s="1092"/>
    </row>
    <row r="705" spans="1:7" s="1162" customFormat="1" ht="105.6">
      <c r="A705" s="1177"/>
      <c r="B705" s="1245" t="s">
        <v>3031</v>
      </c>
      <c r="C705" s="1241"/>
      <c r="D705" s="1154"/>
      <c r="E705" s="1382"/>
      <c r="F705" s="1180"/>
      <c r="G705" s="1092"/>
    </row>
    <row r="706" spans="1:7" s="1162" customFormat="1" ht="224.4">
      <c r="A706" s="1177"/>
      <c r="B706" s="1178" t="s">
        <v>3937</v>
      </c>
      <c r="C706" s="1241"/>
      <c r="D706" s="1154"/>
      <c r="E706" s="1382"/>
      <c r="F706" s="1180"/>
      <c r="G706" s="1092"/>
    </row>
    <row r="707" spans="1:7" s="1162" customFormat="1">
      <c r="A707" s="1177"/>
      <c r="B707" s="1251" t="s">
        <v>3032</v>
      </c>
      <c r="C707" s="1241"/>
      <c r="D707" s="1154"/>
      <c r="E707" s="1382"/>
      <c r="F707" s="1180"/>
      <c r="G707" s="1092"/>
    </row>
    <row r="708" spans="1:7" s="1162" customFormat="1">
      <c r="A708" s="1177"/>
      <c r="B708" s="1178" t="s">
        <v>3033</v>
      </c>
      <c r="C708" s="1241"/>
      <c r="D708" s="1154"/>
      <c r="E708" s="1382"/>
      <c r="F708" s="1180"/>
      <c r="G708" s="1092"/>
    </row>
    <row r="709" spans="1:7" s="1162" customFormat="1">
      <c r="A709" s="1177"/>
      <c r="B709" s="1252" t="s">
        <v>3034</v>
      </c>
      <c r="C709" s="1241"/>
      <c r="D709" s="1154"/>
      <c r="E709" s="1382"/>
      <c r="F709" s="1180"/>
      <c r="G709" s="1092"/>
    </row>
    <row r="710" spans="1:7" s="1162" customFormat="1">
      <c r="A710" s="1177"/>
      <c r="B710" s="1245" t="s">
        <v>3035</v>
      </c>
      <c r="C710" s="1241"/>
      <c r="D710" s="1154"/>
      <c r="E710" s="1382"/>
      <c r="F710" s="1180"/>
      <c r="G710" s="1092"/>
    </row>
    <row r="711" spans="1:7" s="1162" customFormat="1">
      <c r="A711" s="1177"/>
      <c r="B711" s="1245" t="s">
        <v>1404</v>
      </c>
      <c r="C711" s="1241"/>
      <c r="D711" s="1154"/>
      <c r="E711" s="1382"/>
      <c r="F711" s="1180"/>
      <c r="G711" s="1092"/>
    </row>
    <row r="712" spans="1:7" s="1162" customFormat="1">
      <c r="A712" s="1177"/>
      <c r="B712" s="1245" t="s">
        <v>3036</v>
      </c>
      <c r="C712" s="1241"/>
      <c r="D712" s="1154"/>
      <c r="E712" s="1382"/>
      <c r="F712" s="1180"/>
      <c r="G712" s="1092"/>
    </row>
    <row r="713" spans="1:7" s="1162" customFormat="1">
      <c r="A713" s="1177"/>
      <c r="B713" s="1245" t="s">
        <v>3037</v>
      </c>
      <c r="C713" s="1241"/>
      <c r="D713" s="1154"/>
      <c r="E713" s="1382"/>
      <c r="F713" s="1180"/>
      <c r="G713" s="1092"/>
    </row>
    <row r="714" spans="1:7" s="1162" customFormat="1">
      <c r="A714" s="1177"/>
      <c r="B714" s="1245"/>
      <c r="C714" s="1241"/>
      <c r="D714" s="1154"/>
      <c r="E714" s="1382"/>
      <c r="F714" s="1180"/>
      <c r="G714" s="1092"/>
    </row>
    <row r="715" spans="1:7" s="1162" customFormat="1">
      <c r="A715" s="1177"/>
      <c r="B715" s="1253" t="s">
        <v>3038</v>
      </c>
      <c r="C715" s="1241"/>
      <c r="D715" s="1154"/>
      <c r="E715" s="1382"/>
      <c r="F715" s="1180"/>
      <c r="G715" s="1092"/>
    </row>
    <row r="716" spans="1:7" s="1162" customFormat="1" ht="198">
      <c r="A716" s="1177"/>
      <c r="B716" s="1178" t="s">
        <v>3039</v>
      </c>
      <c r="C716" s="1241"/>
      <c r="D716" s="1154"/>
      <c r="E716" s="1382"/>
      <c r="F716" s="1180"/>
      <c r="G716" s="1092"/>
    </row>
    <row r="717" spans="1:7" s="1162" customFormat="1" ht="52.8">
      <c r="A717" s="1177"/>
      <c r="B717" s="1254" t="s">
        <v>3040</v>
      </c>
      <c r="C717" s="1241"/>
      <c r="D717" s="1154"/>
      <c r="E717" s="1382"/>
      <c r="F717" s="1180"/>
      <c r="G717" s="1092"/>
    </row>
    <row r="718" spans="1:7" s="1162" customFormat="1" ht="52.8">
      <c r="A718" s="1177"/>
      <c r="B718" s="1245" t="s">
        <v>3041</v>
      </c>
      <c r="C718" s="1241"/>
      <c r="D718" s="1154"/>
      <c r="E718" s="1382"/>
      <c r="F718" s="1180"/>
      <c r="G718" s="1092"/>
    </row>
    <row r="719" spans="1:7" s="1162" customFormat="1" ht="52.8">
      <c r="A719" s="1177"/>
      <c r="B719" s="1245" t="s">
        <v>3042</v>
      </c>
      <c r="C719" s="1241"/>
      <c r="D719" s="1154"/>
      <c r="E719" s="1382"/>
      <c r="F719" s="1180"/>
      <c r="G719" s="1092"/>
    </row>
    <row r="720" spans="1:7" s="1162" customFormat="1">
      <c r="A720" s="1177"/>
      <c r="B720" s="1245"/>
      <c r="C720" s="1241"/>
      <c r="D720" s="1154"/>
      <c r="E720" s="1382"/>
      <c r="F720" s="1180"/>
      <c r="G720" s="1092"/>
    </row>
    <row r="721" spans="1:7" s="1162" customFormat="1">
      <c r="A721" s="1177"/>
      <c r="B721" s="1253" t="s">
        <v>3043</v>
      </c>
      <c r="C721" s="1241"/>
      <c r="D721" s="1154"/>
      <c r="E721" s="1382"/>
      <c r="F721" s="1180"/>
      <c r="G721" s="1092"/>
    </row>
    <row r="722" spans="1:7" s="1162" customFormat="1">
      <c r="A722" s="1177"/>
      <c r="B722" s="1255" t="s">
        <v>3044</v>
      </c>
      <c r="C722" s="1241"/>
      <c r="D722" s="1154"/>
      <c r="E722" s="1382"/>
      <c r="F722" s="1180"/>
      <c r="G722" s="1092"/>
    </row>
    <row r="723" spans="1:7" s="1162" customFormat="1" ht="92.4">
      <c r="A723" s="1177"/>
      <c r="B723" s="1250" t="s">
        <v>3938</v>
      </c>
      <c r="C723" s="1241"/>
      <c r="D723" s="1154"/>
      <c r="E723" s="1382"/>
      <c r="F723" s="1180"/>
      <c r="G723" s="1092"/>
    </row>
    <row r="724" spans="1:7" s="1162" customFormat="1">
      <c r="A724" s="1177"/>
      <c r="B724" s="1245" t="s">
        <v>3045</v>
      </c>
      <c r="C724" s="1241"/>
      <c r="D724" s="1154"/>
      <c r="E724" s="1382"/>
      <c r="F724" s="1180"/>
      <c r="G724" s="1092"/>
    </row>
    <row r="725" spans="1:7" s="1162" customFormat="1">
      <c r="A725" s="1177"/>
      <c r="B725" s="1245" t="s">
        <v>3046</v>
      </c>
      <c r="C725" s="1241"/>
      <c r="D725" s="1154"/>
      <c r="E725" s="1382"/>
      <c r="F725" s="1180"/>
      <c r="G725" s="1092"/>
    </row>
    <row r="726" spans="1:7" s="1162" customFormat="1" ht="52.8">
      <c r="A726" s="1177"/>
      <c r="B726" s="1245" t="s">
        <v>3047</v>
      </c>
      <c r="C726" s="1241"/>
      <c r="D726" s="1154"/>
      <c r="E726" s="1382"/>
      <c r="F726" s="1180"/>
      <c r="G726" s="1092"/>
    </row>
    <row r="727" spans="1:7" s="1162" customFormat="1">
      <c r="A727" s="1177"/>
      <c r="B727" s="1255" t="s">
        <v>3030</v>
      </c>
      <c r="C727" s="1241"/>
      <c r="D727" s="1154"/>
      <c r="E727" s="1382"/>
      <c r="F727" s="1180"/>
      <c r="G727" s="1092"/>
    </row>
    <row r="728" spans="1:7" s="1162" customFormat="1" ht="66">
      <c r="A728" s="1177"/>
      <c r="B728" s="1245" t="s">
        <v>3048</v>
      </c>
      <c r="C728" s="1241"/>
      <c r="D728" s="1154"/>
      <c r="E728" s="1382"/>
      <c r="F728" s="1180"/>
      <c r="G728" s="1092"/>
    </row>
    <row r="729" spans="1:7" s="1162" customFormat="1" ht="237.6">
      <c r="A729" s="1177"/>
      <c r="B729" s="1245" t="s">
        <v>3939</v>
      </c>
      <c r="C729" s="1241"/>
      <c r="D729" s="1154"/>
      <c r="E729" s="1382"/>
      <c r="F729" s="1180"/>
      <c r="G729" s="1092"/>
    </row>
    <row r="730" spans="1:7" s="1162" customFormat="1">
      <c r="A730" s="1177"/>
      <c r="B730" s="1245" t="s">
        <v>3049</v>
      </c>
      <c r="C730" s="1241"/>
      <c r="D730" s="1154"/>
      <c r="E730" s="1382"/>
      <c r="F730" s="1180"/>
      <c r="G730" s="1092"/>
    </row>
    <row r="731" spans="1:7" s="1162" customFormat="1">
      <c r="A731" s="1177"/>
      <c r="B731" s="1245" t="s">
        <v>3045</v>
      </c>
      <c r="C731" s="1241"/>
      <c r="D731" s="1154"/>
      <c r="E731" s="1382"/>
      <c r="F731" s="1180"/>
      <c r="G731" s="1092"/>
    </row>
    <row r="732" spans="1:7" s="1162" customFormat="1">
      <c r="A732" s="1177"/>
      <c r="B732" s="1245" t="s">
        <v>3046</v>
      </c>
      <c r="C732" s="1241"/>
      <c r="D732" s="1154"/>
      <c r="E732" s="1382"/>
      <c r="F732" s="1180"/>
      <c r="G732" s="1092"/>
    </row>
    <row r="733" spans="1:7" s="1162" customFormat="1" ht="92.4">
      <c r="A733" s="1177"/>
      <c r="B733" s="1245" t="s">
        <v>3940</v>
      </c>
      <c r="C733" s="1241"/>
      <c r="D733" s="1154"/>
      <c r="E733" s="1382"/>
      <c r="F733" s="1180"/>
      <c r="G733" s="1092"/>
    </row>
    <row r="734" spans="1:7" s="1162" customFormat="1" ht="26.4">
      <c r="A734" s="1177"/>
      <c r="B734" s="1245" t="s">
        <v>3050</v>
      </c>
      <c r="C734" s="1241"/>
      <c r="D734" s="1154"/>
      <c r="E734" s="1382"/>
      <c r="F734" s="1180"/>
      <c r="G734" s="1092"/>
    </row>
    <row r="735" spans="1:7" s="1162" customFormat="1">
      <c r="A735" s="1177"/>
      <c r="B735" s="1245" t="s">
        <v>3024</v>
      </c>
      <c r="C735" s="1241"/>
      <c r="D735" s="1154"/>
      <c r="E735" s="1382"/>
      <c r="F735" s="1180"/>
      <c r="G735" s="1092"/>
    </row>
    <row r="736" spans="1:7" s="1162" customFormat="1">
      <c r="A736" s="1177"/>
      <c r="B736" s="1245" t="s">
        <v>1404</v>
      </c>
      <c r="C736" s="1241"/>
      <c r="D736" s="1154"/>
      <c r="E736" s="1382"/>
      <c r="F736" s="1180"/>
      <c r="G736" s="1092"/>
    </row>
    <row r="737" spans="1:7" s="1162" customFormat="1">
      <c r="A737" s="1177"/>
      <c r="B737" s="1245" t="s">
        <v>3036</v>
      </c>
      <c r="C737" s="1241"/>
      <c r="D737" s="1154"/>
      <c r="E737" s="1382"/>
      <c r="F737" s="1180"/>
      <c r="G737" s="1092"/>
    </row>
    <row r="738" spans="1:7" s="1162" customFormat="1">
      <c r="A738" s="1177"/>
      <c r="B738" s="1245" t="s">
        <v>3051</v>
      </c>
      <c r="C738" s="1241"/>
      <c r="D738" s="1154"/>
      <c r="E738" s="1382"/>
      <c r="F738" s="1180"/>
      <c r="G738" s="1092"/>
    </row>
    <row r="739" spans="1:7" s="1162" customFormat="1">
      <c r="A739" s="1177"/>
      <c r="B739" s="1178"/>
      <c r="C739" s="1241"/>
      <c r="D739" s="1154"/>
      <c r="E739" s="1382"/>
      <c r="F739" s="1180"/>
      <c r="G739" s="1092"/>
    </row>
    <row r="740" spans="1:7" s="1162" customFormat="1">
      <c r="A740" s="1177"/>
      <c r="B740" s="1253" t="s">
        <v>3052</v>
      </c>
      <c r="C740" s="1241"/>
      <c r="D740" s="1154"/>
      <c r="E740" s="1382"/>
      <c r="F740" s="1180"/>
      <c r="G740" s="1092"/>
    </row>
    <row r="741" spans="1:7" s="1162" customFormat="1" ht="264">
      <c r="A741" s="1177"/>
      <c r="B741" s="1250" t="s">
        <v>3941</v>
      </c>
      <c r="C741" s="1241"/>
      <c r="D741" s="1154"/>
      <c r="E741" s="1382"/>
      <c r="F741" s="1180"/>
      <c r="G741" s="1092"/>
    </row>
    <row r="742" spans="1:7" s="1162" customFormat="1">
      <c r="A742" s="1177"/>
      <c r="B742" s="1245"/>
      <c r="C742" s="1241"/>
      <c r="D742" s="1154"/>
      <c r="E742" s="1382"/>
      <c r="F742" s="1180"/>
      <c r="G742" s="1092"/>
    </row>
    <row r="743" spans="1:7" s="1162" customFormat="1" ht="52.8">
      <c r="A743" s="1177"/>
      <c r="B743" s="1256" t="s">
        <v>1405</v>
      </c>
      <c r="C743" s="1241"/>
      <c r="D743" s="1154"/>
      <c r="E743" s="1382"/>
      <c r="F743" s="1180"/>
      <c r="G743" s="1092"/>
    </row>
    <row r="744" spans="1:7" s="1162" customFormat="1">
      <c r="A744" s="1177"/>
      <c r="B744" s="1186" t="s">
        <v>338</v>
      </c>
      <c r="C744" s="1176" t="s">
        <v>339</v>
      </c>
      <c r="D744" s="1154">
        <v>1</v>
      </c>
      <c r="E744" s="1371"/>
      <c r="F744" s="1154">
        <f>D744*E744</f>
        <v>0</v>
      </c>
      <c r="G744" s="1092"/>
    </row>
    <row r="745" spans="1:7" s="1162" customFormat="1">
      <c r="A745" s="1177"/>
      <c r="B745" s="1186"/>
      <c r="C745" s="1176"/>
      <c r="D745" s="1154"/>
      <c r="E745" s="1371"/>
      <c r="F745" s="1154"/>
      <c r="G745" s="1092"/>
    </row>
    <row r="746" spans="1:7" s="1162" customFormat="1" ht="26.4">
      <c r="A746" s="1177" t="s">
        <v>1355</v>
      </c>
      <c r="B746" s="1186" t="s">
        <v>3053</v>
      </c>
      <c r="C746" s="1176" t="s">
        <v>339</v>
      </c>
      <c r="D746" s="1154">
        <v>1</v>
      </c>
      <c r="E746" s="1371"/>
      <c r="F746" s="1154">
        <f>D746*E746</f>
        <v>0</v>
      </c>
      <c r="G746" s="1092"/>
    </row>
    <row r="747" spans="1:7" s="1162" customFormat="1">
      <c r="A747" s="1177"/>
      <c r="B747" s="1186"/>
      <c r="C747" s="1176"/>
      <c r="D747" s="1154"/>
      <c r="E747" s="1371"/>
      <c r="F747" s="1154"/>
      <c r="G747" s="1092"/>
    </row>
    <row r="748" spans="1:7" s="1162" customFormat="1">
      <c r="A748" s="1177" t="s">
        <v>1356</v>
      </c>
      <c r="B748" s="1186" t="s">
        <v>3054</v>
      </c>
      <c r="C748" s="1176" t="s">
        <v>339</v>
      </c>
      <c r="D748" s="1154">
        <v>1</v>
      </c>
      <c r="E748" s="1371"/>
      <c r="F748" s="1154">
        <f>D748*E748</f>
        <v>0</v>
      </c>
      <c r="G748" s="1092"/>
    </row>
    <row r="749" spans="1:7" s="1162" customFormat="1">
      <c r="A749" s="1177"/>
      <c r="B749" s="1186"/>
      <c r="C749" s="1176"/>
      <c r="D749" s="1154"/>
      <c r="E749" s="1371"/>
      <c r="F749" s="1154"/>
      <c r="G749" s="1092"/>
    </row>
    <row r="750" spans="1:7" s="1162" customFormat="1" ht="39.6">
      <c r="A750" s="1143" t="s">
        <v>1357</v>
      </c>
      <c r="B750" s="1147" t="s">
        <v>2732</v>
      </c>
      <c r="C750" s="1145"/>
      <c r="D750" s="1146"/>
      <c r="E750" s="764"/>
      <c r="F750" s="1146"/>
      <c r="G750" s="1092"/>
    </row>
    <row r="751" spans="1:7" s="1162" customFormat="1" ht="26.4">
      <c r="A751" s="1150"/>
      <c r="B751" s="1147" t="s">
        <v>2733</v>
      </c>
      <c r="C751" s="1145"/>
      <c r="D751" s="1146"/>
      <c r="E751" s="764"/>
      <c r="F751" s="1146"/>
      <c r="G751" s="1092"/>
    </row>
    <row r="752" spans="1:7" s="1162" customFormat="1" ht="66">
      <c r="A752" s="1150"/>
      <c r="B752" s="1147" t="s">
        <v>2734</v>
      </c>
      <c r="C752" s="1145"/>
      <c r="D752" s="1146"/>
      <c r="E752" s="764"/>
      <c r="F752" s="1146"/>
      <c r="G752" s="1092"/>
    </row>
    <row r="753" spans="1:7" s="1162" customFormat="1" ht="52.8">
      <c r="A753" s="1150"/>
      <c r="B753" s="1147" t="s">
        <v>2735</v>
      </c>
      <c r="C753" s="1145"/>
      <c r="D753" s="1146"/>
      <c r="E753" s="764"/>
      <c r="F753" s="1146"/>
      <c r="G753" s="1092"/>
    </row>
    <row r="754" spans="1:7" s="1162" customFormat="1" ht="105.6">
      <c r="A754" s="1150"/>
      <c r="B754" s="1147" t="s">
        <v>2736</v>
      </c>
      <c r="C754" s="1145"/>
      <c r="D754" s="1146"/>
      <c r="E754" s="764"/>
      <c r="F754" s="1146"/>
      <c r="G754" s="1092"/>
    </row>
    <row r="755" spans="1:7" s="1162" customFormat="1" ht="105.6">
      <c r="A755" s="1150"/>
      <c r="B755" s="1147" t="s">
        <v>2737</v>
      </c>
      <c r="C755" s="1145"/>
      <c r="D755" s="1146"/>
      <c r="E755" s="764"/>
      <c r="F755" s="1146"/>
      <c r="G755" s="1092"/>
    </row>
    <row r="756" spans="1:7" s="1162" customFormat="1" ht="79.2">
      <c r="A756" s="1150"/>
      <c r="B756" s="1147" t="s">
        <v>2738</v>
      </c>
      <c r="C756" s="1145"/>
      <c r="D756" s="1146"/>
      <c r="E756" s="764"/>
      <c r="F756" s="1146"/>
      <c r="G756" s="1092"/>
    </row>
    <row r="757" spans="1:7" s="1162" customFormat="1" ht="41.25" customHeight="1">
      <c r="A757" s="1150"/>
      <c r="B757" s="1147" t="s">
        <v>2739</v>
      </c>
      <c r="C757" s="1145"/>
      <c r="D757" s="1146"/>
      <c r="E757" s="764"/>
      <c r="F757" s="1146"/>
      <c r="G757" s="1092"/>
    </row>
    <row r="758" spans="1:7" s="1162" customFormat="1" ht="79.2">
      <c r="A758" s="1150"/>
      <c r="B758" s="1147" t="s">
        <v>2740</v>
      </c>
      <c r="C758" s="1145"/>
      <c r="D758" s="1146"/>
      <c r="E758" s="764"/>
      <c r="F758" s="1146"/>
      <c r="G758" s="1092"/>
    </row>
    <row r="759" spans="1:7" s="1162" customFormat="1" ht="69" customHeight="1">
      <c r="A759" s="1150"/>
      <c r="B759" s="1147" t="s">
        <v>2741</v>
      </c>
      <c r="C759" s="1145"/>
      <c r="D759" s="1146"/>
      <c r="E759" s="764"/>
      <c r="F759" s="1146"/>
      <c r="G759" s="1092"/>
    </row>
    <row r="760" spans="1:7" s="1162" customFormat="1" ht="69" customHeight="1">
      <c r="A760" s="1150"/>
      <c r="B760" s="1147" t="s">
        <v>2742</v>
      </c>
      <c r="C760" s="1145"/>
      <c r="D760" s="1146"/>
      <c r="E760" s="764"/>
      <c r="F760" s="1146"/>
      <c r="G760" s="1092"/>
    </row>
    <row r="761" spans="1:7" s="1162" customFormat="1">
      <c r="A761" s="1177"/>
      <c r="B761" s="1186"/>
      <c r="C761" s="1176"/>
      <c r="D761" s="1154"/>
      <c r="E761" s="1371"/>
      <c r="F761" s="1154"/>
      <c r="G761" s="1092"/>
    </row>
    <row r="762" spans="1:7" s="1162" customFormat="1">
      <c r="A762" s="1143" t="s">
        <v>1358</v>
      </c>
      <c r="B762" s="1063" t="s">
        <v>3055</v>
      </c>
      <c r="C762" s="1156"/>
      <c r="D762" s="1157"/>
      <c r="E762" s="115"/>
      <c r="F762" s="1157"/>
      <c r="G762" s="1092"/>
    </row>
    <row r="763" spans="1:7" s="1162" customFormat="1">
      <c r="A763" s="1257"/>
      <c r="B763" s="1063" t="s">
        <v>1359</v>
      </c>
      <c r="C763" s="1156"/>
      <c r="D763" s="1157"/>
      <c r="E763" s="115"/>
      <c r="F763" s="1157"/>
      <c r="G763" s="1092"/>
    </row>
    <row r="764" spans="1:7" s="1162" customFormat="1">
      <c r="A764" s="1257"/>
      <c r="B764" s="1063" t="s">
        <v>3056</v>
      </c>
      <c r="C764" s="1156"/>
      <c r="D764" s="1157"/>
      <c r="E764" s="115"/>
      <c r="F764" s="1157"/>
      <c r="G764" s="1092"/>
    </row>
    <row r="765" spans="1:7" s="1162" customFormat="1">
      <c r="A765" s="1257"/>
      <c r="B765" s="1063" t="s">
        <v>2688</v>
      </c>
      <c r="C765" s="1156"/>
      <c r="D765" s="1157"/>
      <c r="E765" s="115"/>
      <c r="F765" s="1157"/>
      <c r="G765" s="1092"/>
    </row>
    <row r="766" spans="1:7" s="1162" customFormat="1">
      <c r="A766" s="1257"/>
      <c r="B766" s="1063" t="s">
        <v>3057</v>
      </c>
      <c r="C766" s="1156"/>
      <c r="D766" s="1157"/>
      <c r="E766" s="115"/>
      <c r="F766" s="1157"/>
      <c r="G766" s="1092"/>
    </row>
    <row r="767" spans="1:7" s="1162" customFormat="1">
      <c r="A767" s="1257"/>
      <c r="B767" s="1063" t="s">
        <v>3058</v>
      </c>
      <c r="C767" s="1156"/>
      <c r="D767" s="1157"/>
      <c r="E767" s="115"/>
      <c r="F767" s="1157"/>
      <c r="G767" s="1092"/>
    </row>
    <row r="768" spans="1:7" s="1162" customFormat="1">
      <c r="A768" s="1257"/>
      <c r="B768" s="1063" t="s">
        <v>2692</v>
      </c>
      <c r="C768" s="1156"/>
      <c r="D768" s="1157"/>
      <c r="E768" s="115"/>
      <c r="F768" s="1157"/>
      <c r="G768" s="1092"/>
    </row>
    <row r="769" spans="1:7" s="1162" customFormat="1">
      <c r="A769" s="1257"/>
      <c r="B769" s="1063" t="s">
        <v>3059</v>
      </c>
      <c r="C769" s="1156"/>
      <c r="D769" s="1157"/>
      <c r="E769" s="115"/>
      <c r="F769" s="1157"/>
      <c r="G769" s="1092"/>
    </row>
    <row r="770" spans="1:7" s="1162" customFormat="1">
      <c r="A770" s="1257"/>
      <c r="B770" s="1063" t="s">
        <v>3060</v>
      </c>
      <c r="C770" s="1156"/>
      <c r="D770" s="1157"/>
      <c r="E770" s="115"/>
      <c r="F770" s="1157"/>
      <c r="G770" s="1092"/>
    </row>
    <row r="771" spans="1:7" s="1162" customFormat="1">
      <c r="A771" s="1257"/>
      <c r="B771" s="1063" t="s">
        <v>3061</v>
      </c>
      <c r="C771" s="1156"/>
      <c r="D771" s="1157"/>
      <c r="E771" s="115"/>
      <c r="F771" s="1157"/>
      <c r="G771" s="1092"/>
    </row>
    <row r="772" spans="1:7" s="1162" customFormat="1">
      <c r="A772" s="1257"/>
      <c r="B772" s="1063" t="s">
        <v>3062</v>
      </c>
      <c r="C772" s="1156"/>
      <c r="D772" s="1157"/>
      <c r="E772" s="115"/>
      <c r="F772" s="1157"/>
      <c r="G772" s="1092"/>
    </row>
    <row r="773" spans="1:7" s="1162" customFormat="1">
      <c r="A773" s="1257"/>
      <c r="B773" s="1063" t="s">
        <v>2697</v>
      </c>
      <c r="C773" s="1156"/>
      <c r="D773" s="1157"/>
      <c r="E773" s="115"/>
      <c r="F773" s="1157"/>
      <c r="G773" s="1092"/>
    </row>
    <row r="774" spans="1:7" s="1162" customFormat="1">
      <c r="A774" s="1257"/>
      <c r="B774" s="1063" t="s">
        <v>1364</v>
      </c>
      <c r="C774" s="1156"/>
      <c r="D774" s="1157"/>
      <c r="E774" s="115"/>
      <c r="F774" s="1157"/>
      <c r="G774" s="1092"/>
    </row>
    <row r="775" spans="1:7" s="1162" customFormat="1">
      <c r="A775" s="1257"/>
      <c r="B775" s="1063" t="s">
        <v>3063</v>
      </c>
      <c r="C775" s="1156"/>
      <c r="D775" s="1157"/>
      <c r="E775" s="115"/>
      <c r="F775" s="1157"/>
      <c r="G775" s="1092"/>
    </row>
    <row r="776" spans="1:7" s="1162" customFormat="1">
      <c r="A776" s="1257"/>
      <c r="B776" s="1063" t="s">
        <v>2705</v>
      </c>
      <c r="C776" s="1156"/>
      <c r="D776" s="1157"/>
      <c r="E776" s="115"/>
      <c r="F776" s="1157"/>
      <c r="G776" s="1092"/>
    </row>
    <row r="777" spans="1:7" s="1162" customFormat="1">
      <c r="A777" s="1257"/>
      <c r="B777" s="1063" t="s">
        <v>3064</v>
      </c>
      <c r="C777" s="1156"/>
      <c r="D777" s="1157"/>
      <c r="E777" s="115"/>
      <c r="F777" s="1157"/>
      <c r="G777" s="1092"/>
    </row>
    <row r="778" spans="1:7" s="1162" customFormat="1">
      <c r="A778" s="1257"/>
      <c r="B778" s="1063" t="s">
        <v>3065</v>
      </c>
      <c r="C778" s="1156"/>
      <c r="D778" s="1157"/>
      <c r="E778" s="115"/>
      <c r="F778" s="1157"/>
      <c r="G778" s="1092"/>
    </row>
    <row r="779" spans="1:7" s="1162" customFormat="1">
      <c r="A779" s="1257"/>
      <c r="B779" s="1063" t="s">
        <v>3066</v>
      </c>
      <c r="C779" s="1156"/>
      <c r="D779" s="1157"/>
      <c r="E779" s="115"/>
      <c r="F779" s="1157"/>
      <c r="G779" s="1092"/>
    </row>
    <row r="780" spans="1:7" s="1162" customFormat="1">
      <c r="A780" s="1257"/>
      <c r="B780" s="1063" t="s">
        <v>3067</v>
      </c>
      <c r="C780" s="1156"/>
      <c r="D780" s="1157"/>
      <c r="E780" s="115"/>
      <c r="F780" s="1157"/>
      <c r="G780" s="1092"/>
    </row>
    <row r="781" spans="1:7" s="1162" customFormat="1">
      <c r="A781" s="1257"/>
      <c r="B781" s="1063" t="s">
        <v>3068</v>
      </c>
      <c r="C781" s="1156"/>
      <c r="D781" s="1157"/>
      <c r="E781" s="115"/>
      <c r="F781" s="1157"/>
      <c r="G781" s="1092"/>
    </row>
    <row r="782" spans="1:7" s="1162" customFormat="1">
      <c r="A782" s="1257"/>
      <c r="B782" s="1063" t="s">
        <v>3069</v>
      </c>
      <c r="C782" s="1156"/>
      <c r="D782" s="1157"/>
      <c r="E782" s="115"/>
      <c r="F782" s="1157"/>
      <c r="G782" s="1092"/>
    </row>
    <row r="783" spans="1:7" s="1162" customFormat="1">
      <c r="A783" s="1257"/>
      <c r="B783" s="1063" t="s">
        <v>3070</v>
      </c>
      <c r="C783" s="1156"/>
      <c r="D783" s="1157"/>
      <c r="E783" s="115"/>
      <c r="F783" s="1157"/>
      <c r="G783" s="1092"/>
    </row>
    <row r="784" spans="1:7" s="1162" customFormat="1">
      <c r="A784" s="1257"/>
      <c r="B784" s="1063" t="s">
        <v>3071</v>
      </c>
      <c r="C784" s="1156"/>
      <c r="D784" s="1157"/>
      <c r="E784" s="115"/>
      <c r="F784" s="1157"/>
      <c r="G784" s="1092"/>
    </row>
    <row r="785" spans="1:7" s="1162" customFormat="1">
      <c r="A785" s="1257"/>
      <c r="B785" s="1063" t="s">
        <v>3072</v>
      </c>
      <c r="C785" s="1156"/>
      <c r="D785" s="1157"/>
      <c r="E785" s="115"/>
      <c r="F785" s="1157"/>
      <c r="G785" s="1092"/>
    </row>
    <row r="786" spans="1:7" s="1162" customFormat="1">
      <c r="A786" s="1257"/>
      <c r="B786" s="1063" t="s">
        <v>2710</v>
      </c>
      <c r="C786" s="1156"/>
      <c r="D786" s="1157"/>
      <c r="E786" s="115"/>
      <c r="F786" s="1157"/>
      <c r="G786" s="1092"/>
    </row>
    <row r="787" spans="1:7" s="1162" customFormat="1">
      <c r="A787" s="1257"/>
      <c r="B787" s="1063" t="s">
        <v>3073</v>
      </c>
      <c r="C787" s="1156"/>
      <c r="D787" s="1157"/>
      <c r="E787" s="115"/>
      <c r="F787" s="1157"/>
      <c r="G787" s="1092"/>
    </row>
    <row r="788" spans="1:7" s="1162" customFormat="1">
      <c r="A788" s="1257"/>
      <c r="B788" s="1063" t="s">
        <v>3074</v>
      </c>
      <c r="C788" s="1156"/>
      <c r="D788" s="1157"/>
      <c r="E788" s="115"/>
      <c r="F788" s="1157"/>
      <c r="G788" s="1092"/>
    </row>
    <row r="789" spans="1:7" s="1162" customFormat="1" ht="52.8">
      <c r="A789" s="1257"/>
      <c r="B789" s="1237" t="s">
        <v>4086</v>
      </c>
      <c r="C789" s="1156"/>
      <c r="D789" s="1154"/>
      <c r="E789" s="1371"/>
      <c r="F789" s="1154"/>
      <c r="G789" s="1089"/>
    </row>
    <row r="790" spans="1:7" s="1162" customFormat="1">
      <c r="A790" s="1257"/>
      <c r="B790" s="1237" t="s">
        <v>338</v>
      </c>
      <c r="C790" s="1156" t="s">
        <v>339</v>
      </c>
      <c r="D790" s="1154">
        <v>1</v>
      </c>
      <c r="E790" s="1371"/>
      <c r="F790" s="1154">
        <f>D790*E790</f>
        <v>0</v>
      </c>
      <c r="G790" s="1092"/>
    </row>
    <row r="791" spans="1:7" s="1162" customFormat="1">
      <c r="A791" s="1177"/>
      <c r="B791" s="1258"/>
      <c r="C791" s="1176"/>
      <c r="D791" s="1154"/>
      <c r="E791" s="1371"/>
      <c r="F791" s="1154"/>
      <c r="G791" s="1092"/>
    </row>
    <row r="792" spans="1:7" s="1162" customFormat="1" ht="39.6">
      <c r="A792" s="1143" t="s">
        <v>1360</v>
      </c>
      <c r="B792" s="1063" t="s">
        <v>3075</v>
      </c>
      <c r="C792" s="1156"/>
      <c r="D792" s="1157"/>
      <c r="E792" s="115"/>
      <c r="F792" s="1157"/>
      <c r="G792" s="1092"/>
    </row>
    <row r="793" spans="1:7" s="1162" customFormat="1">
      <c r="A793" s="1257"/>
      <c r="B793" s="1063" t="s">
        <v>3076</v>
      </c>
      <c r="C793" s="1156"/>
      <c r="D793" s="1157"/>
      <c r="E793" s="115"/>
      <c r="F793" s="1157"/>
      <c r="G793" s="1092"/>
    </row>
    <row r="794" spans="1:7" s="1162" customFormat="1">
      <c r="A794" s="1257"/>
      <c r="B794" s="1063" t="s">
        <v>3077</v>
      </c>
      <c r="C794" s="1156"/>
      <c r="D794" s="1157"/>
      <c r="E794" s="115"/>
      <c r="F794" s="1157"/>
      <c r="G794" s="1092"/>
    </row>
    <row r="795" spans="1:7" s="1162" customFormat="1">
      <c r="A795" s="1257"/>
      <c r="B795" s="1063" t="s">
        <v>3078</v>
      </c>
      <c r="C795" s="1156"/>
      <c r="D795" s="1157"/>
      <c r="E795" s="115"/>
      <c r="F795" s="1157"/>
      <c r="G795" s="1092"/>
    </row>
    <row r="796" spans="1:7" s="1162" customFormat="1">
      <c r="A796" s="1257"/>
      <c r="B796" s="1063" t="s">
        <v>3079</v>
      </c>
      <c r="C796" s="1156"/>
      <c r="D796" s="1157"/>
      <c r="E796" s="115"/>
      <c r="F796" s="1157"/>
      <c r="G796" s="1092"/>
    </row>
    <row r="797" spans="1:7" s="1162" customFormat="1">
      <c r="A797" s="1257"/>
      <c r="B797" s="1063" t="s">
        <v>3080</v>
      </c>
      <c r="C797" s="1156"/>
      <c r="D797" s="1157"/>
      <c r="E797" s="115"/>
      <c r="F797" s="1157"/>
      <c r="G797" s="1092"/>
    </row>
    <row r="798" spans="1:7" s="1162" customFormat="1">
      <c r="A798" s="1257"/>
      <c r="B798" s="1063" t="s">
        <v>3081</v>
      </c>
      <c r="C798" s="1156"/>
      <c r="D798" s="1157"/>
      <c r="E798" s="115"/>
      <c r="F798" s="1157"/>
      <c r="G798" s="1092"/>
    </row>
    <row r="799" spans="1:7" s="1162" customFormat="1" ht="26.4">
      <c r="A799" s="1257"/>
      <c r="B799" s="1063" t="s">
        <v>3082</v>
      </c>
      <c r="C799" s="1259"/>
      <c r="D799" s="1260"/>
      <c r="E799" s="944"/>
      <c r="F799" s="1260"/>
      <c r="G799" s="1092"/>
    </row>
    <row r="800" spans="1:7" s="1162" customFormat="1" ht="52.8">
      <c r="A800" s="1257"/>
      <c r="B800" s="1237" t="s">
        <v>4086</v>
      </c>
      <c r="C800" s="1156"/>
      <c r="D800" s="1154"/>
      <c r="E800" s="1371"/>
      <c r="F800" s="1154"/>
      <c r="G800" s="1089"/>
    </row>
    <row r="801" spans="1:7" s="1162" customFormat="1">
      <c r="A801" s="1257"/>
      <c r="B801" s="1063" t="s">
        <v>1091</v>
      </c>
      <c r="C801" s="1156" t="s">
        <v>258</v>
      </c>
      <c r="D801" s="1154">
        <v>1</v>
      </c>
      <c r="E801" s="115"/>
      <c r="F801" s="1157">
        <f>D801*E801</f>
        <v>0</v>
      </c>
      <c r="G801" s="1092"/>
    </row>
    <row r="802" spans="1:7" s="1162" customFormat="1">
      <c r="A802" s="1177"/>
      <c r="B802" s="1261"/>
      <c r="C802" s="1176"/>
      <c r="D802" s="1154"/>
      <c r="E802" s="1371"/>
      <c r="F802" s="1154"/>
      <c r="G802" s="1092"/>
    </row>
    <row r="803" spans="1:7" s="1162" customFormat="1" ht="66">
      <c r="A803" s="1143" t="s">
        <v>1361</v>
      </c>
      <c r="B803" s="1167" t="s">
        <v>2791</v>
      </c>
      <c r="C803" s="1168"/>
      <c r="D803" s="1154"/>
      <c r="E803" s="1373"/>
      <c r="F803" s="1169"/>
      <c r="G803" s="1092"/>
    </row>
    <row r="804" spans="1:7" s="1162" customFormat="1">
      <c r="A804" s="1143"/>
      <c r="B804" s="1167" t="s">
        <v>1333</v>
      </c>
      <c r="C804" s="1168"/>
      <c r="D804" s="1154"/>
      <c r="E804" s="1373"/>
      <c r="F804" s="1169"/>
      <c r="G804" s="1092"/>
    </row>
    <row r="805" spans="1:7" s="1162" customFormat="1">
      <c r="A805" s="1170"/>
      <c r="B805" s="1171" t="s">
        <v>2793</v>
      </c>
      <c r="C805" s="1172" t="s">
        <v>1243</v>
      </c>
      <c r="D805" s="1154">
        <v>10</v>
      </c>
      <c r="E805" s="1371"/>
      <c r="F805" s="1154">
        <f t="shared" ref="F805:F806" si="7">D805*E805</f>
        <v>0</v>
      </c>
      <c r="G805" s="1092"/>
    </row>
    <row r="806" spans="1:7" s="1162" customFormat="1">
      <c r="A806" s="1170"/>
      <c r="B806" s="1171" t="s">
        <v>2795</v>
      </c>
      <c r="C806" s="1172" t="s">
        <v>1243</v>
      </c>
      <c r="D806" s="1154">
        <v>10</v>
      </c>
      <c r="E806" s="1371"/>
      <c r="F806" s="1154">
        <f t="shared" si="7"/>
        <v>0</v>
      </c>
      <c r="G806" s="1092"/>
    </row>
    <row r="807" spans="1:7" s="1162" customFormat="1">
      <c r="A807" s="1177"/>
      <c r="B807" s="1261"/>
      <c r="C807" s="1176"/>
      <c r="D807" s="1154"/>
      <c r="E807" s="1371"/>
      <c r="F807" s="1154"/>
      <c r="G807" s="1092"/>
    </row>
    <row r="808" spans="1:7" s="1162" customFormat="1">
      <c r="A808" s="1177" t="s">
        <v>1362</v>
      </c>
      <c r="B808" s="1261" t="s">
        <v>3083</v>
      </c>
      <c r="C808" s="1172" t="s">
        <v>934</v>
      </c>
      <c r="D808" s="1154">
        <v>1</v>
      </c>
      <c r="E808" s="1371"/>
      <c r="F808" s="1154">
        <f>D808*E808</f>
        <v>0</v>
      </c>
      <c r="G808" s="1092"/>
    </row>
    <row r="809" spans="1:7" s="1162" customFormat="1">
      <c r="A809" s="1177"/>
      <c r="B809" s="1178"/>
      <c r="C809" s="1241"/>
      <c r="D809" s="1154"/>
      <c r="E809" s="1382"/>
      <c r="F809" s="1180"/>
      <c r="G809" s="1092"/>
    </row>
    <row r="810" spans="1:7" s="1162" customFormat="1" ht="52.8">
      <c r="A810" s="1177" t="s">
        <v>1363</v>
      </c>
      <c r="B810" s="1262" t="s">
        <v>3084</v>
      </c>
      <c r="C810" s="1241"/>
      <c r="D810" s="1154"/>
      <c r="E810" s="1382"/>
      <c r="F810" s="1180"/>
      <c r="G810" s="1092"/>
    </row>
    <row r="811" spans="1:7" s="1162" customFormat="1">
      <c r="A811" s="1177"/>
      <c r="B811" s="1262" t="s">
        <v>1422</v>
      </c>
      <c r="C811" s="1241"/>
      <c r="D811" s="1154"/>
      <c r="E811" s="1382"/>
      <c r="F811" s="1180"/>
      <c r="G811" s="1092"/>
    </row>
    <row r="812" spans="1:7" s="1162" customFormat="1">
      <c r="A812" s="1177"/>
      <c r="B812" s="1262" t="s">
        <v>1423</v>
      </c>
      <c r="C812" s="1241"/>
      <c r="D812" s="1154"/>
      <c r="E812" s="1382"/>
      <c r="F812" s="1180"/>
      <c r="G812" s="1092"/>
    </row>
    <row r="813" spans="1:7" s="1162" customFormat="1">
      <c r="A813" s="1177"/>
      <c r="B813" s="1262" t="s">
        <v>1424</v>
      </c>
      <c r="C813" s="1241"/>
      <c r="D813" s="1154"/>
      <c r="E813" s="1382"/>
      <c r="F813" s="1180"/>
      <c r="G813" s="1092"/>
    </row>
    <row r="814" spans="1:7" s="1162" customFormat="1">
      <c r="A814" s="1177"/>
      <c r="B814" s="1262" t="s">
        <v>1425</v>
      </c>
      <c r="C814" s="1241"/>
      <c r="D814" s="1154"/>
      <c r="E814" s="1382"/>
      <c r="F814" s="1180"/>
      <c r="G814" s="1092"/>
    </row>
    <row r="815" spans="1:7" s="1162" customFormat="1">
      <c r="A815" s="1177"/>
      <c r="B815" s="1262" t="s">
        <v>1426</v>
      </c>
      <c r="C815" s="1241"/>
      <c r="D815" s="1154"/>
      <c r="E815" s="1382"/>
      <c r="F815" s="1180"/>
      <c r="G815" s="1092"/>
    </row>
    <row r="816" spans="1:7" s="1162" customFormat="1">
      <c r="A816" s="1177"/>
      <c r="B816" s="1262" t="s">
        <v>1427</v>
      </c>
      <c r="C816" s="1241"/>
      <c r="D816" s="1154"/>
      <c r="E816" s="1382"/>
      <c r="F816" s="1180"/>
      <c r="G816" s="1092"/>
    </row>
    <row r="817" spans="1:7" s="1162" customFormat="1">
      <c r="A817" s="1177"/>
      <c r="B817" s="1263" t="s">
        <v>1433</v>
      </c>
      <c r="C817" s="1264" t="s">
        <v>1243</v>
      </c>
      <c r="D817" s="1209">
        <v>15</v>
      </c>
      <c r="E817" s="322"/>
      <c r="F817" s="1154">
        <f t="shared" ref="F817:F818" si="8">D817*E817</f>
        <v>0</v>
      </c>
      <c r="G817" s="1092"/>
    </row>
    <row r="818" spans="1:7" s="1162" customFormat="1">
      <c r="A818" s="1177"/>
      <c r="B818" s="1263" t="s">
        <v>1432</v>
      </c>
      <c r="C818" s="1264" t="s">
        <v>1243</v>
      </c>
      <c r="D818" s="1209">
        <v>8</v>
      </c>
      <c r="E818" s="322"/>
      <c r="F818" s="1154">
        <f t="shared" si="8"/>
        <v>0</v>
      </c>
      <c r="G818" s="1092"/>
    </row>
    <row r="819" spans="1:7" s="1162" customFormat="1">
      <c r="A819" s="1177"/>
      <c r="B819" s="1262" t="s">
        <v>1431</v>
      </c>
      <c r="C819" s="1264" t="s">
        <v>1243</v>
      </c>
      <c r="D819" s="1154">
        <v>25</v>
      </c>
      <c r="E819" s="322"/>
      <c r="F819" s="1154">
        <f>D819*E819</f>
        <v>0</v>
      </c>
      <c r="G819" s="1092"/>
    </row>
    <row r="820" spans="1:7" s="1162" customFormat="1">
      <c r="A820" s="1177"/>
      <c r="B820" s="1262"/>
      <c r="C820" s="1264"/>
      <c r="D820" s="1154"/>
      <c r="E820" s="322"/>
      <c r="F820" s="1154"/>
      <c r="G820" s="1092"/>
    </row>
    <row r="821" spans="1:7" s="1162" customFormat="1" ht="55.5" customHeight="1">
      <c r="A821" s="1226" t="s">
        <v>1365</v>
      </c>
      <c r="B821" s="1263" t="s">
        <v>3942</v>
      </c>
      <c r="C821" s="1259"/>
      <c r="D821" s="1260"/>
      <c r="E821" s="944"/>
      <c r="F821" s="1260"/>
      <c r="G821" s="1092"/>
    </row>
    <row r="822" spans="1:7" s="1162" customFormat="1">
      <c r="A822" s="1226"/>
      <c r="B822" s="1263" t="s">
        <v>1434</v>
      </c>
      <c r="C822" s="1176"/>
      <c r="D822" s="1159"/>
      <c r="E822" s="1371"/>
      <c r="F822" s="1154"/>
      <c r="G822" s="1092"/>
    </row>
    <row r="823" spans="1:7" s="1162" customFormat="1">
      <c r="A823" s="1226"/>
      <c r="B823" s="1263" t="s">
        <v>1435</v>
      </c>
      <c r="C823" s="1176"/>
      <c r="D823" s="1159"/>
      <c r="E823" s="1371"/>
      <c r="F823" s="1154"/>
      <c r="G823" s="1092"/>
    </row>
    <row r="824" spans="1:7" s="1162" customFormat="1">
      <c r="A824" s="1226"/>
      <c r="B824" s="1263" t="s">
        <v>1436</v>
      </c>
      <c r="C824" s="1176"/>
      <c r="D824" s="1159"/>
      <c r="E824" s="1371"/>
      <c r="F824" s="1154"/>
      <c r="G824" s="1092"/>
    </row>
    <row r="825" spans="1:7" s="1162" customFormat="1">
      <c r="A825" s="1226"/>
      <c r="B825" s="1263" t="s">
        <v>1437</v>
      </c>
      <c r="C825" s="1176"/>
      <c r="D825" s="1159"/>
      <c r="E825" s="1371"/>
      <c r="F825" s="1154"/>
      <c r="G825" s="1092"/>
    </row>
    <row r="826" spans="1:7" s="1162" customFormat="1">
      <c r="A826" s="1265"/>
      <c r="B826" s="1263" t="s">
        <v>1438</v>
      </c>
      <c r="C826" s="1266"/>
      <c r="D826" s="1267"/>
      <c r="E826" s="1386"/>
      <c r="F826" s="1268"/>
      <c r="G826" s="1092"/>
    </row>
    <row r="827" spans="1:7" s="1162" customFormat="1" ht="26.4">
      <c r="A827" s="1269"/>
      <c r="B827" s="1263" t="s">
        <v>1439</v>
      </c>
      <c r="C827" s="1259"/>
      <c r="D827" s="1260"/>
      <c r="E827" s="944"/>
      <c r="F827" s="1260"/>
      <c r="G827" s="1092"/>
    </row>
    <row r="828" spans="1:7" s="1162" customFormat="1">
      <c r="A828" s="1269"/>
      <c r="B828" s="1263" t="s">
        <v>1434</v>
      </c>
      <c r="C828" s="1176" t="s">
        <v>934</v>
      </c>
      <c r="D828" s="1154">
        <v>150</v>
      </c>
      <c r="E828" s="1371"/>
      <c r="F828" s="1154">
        <f>D828*E828</f>
        <v>0</v>
      </c>
      <c r="G828" s="1092"/>
    </row>
    <row r="829" spans="1:7" s="1162" customFormat="1">
      <c r="A829" s="1177"/>
      <c r="B829" s="1262"/>
      <c r="C829" s="1264"/>
      <c r="D829" s="1154"/>
      <c r="E829" s="322"/>
      <c r="F829" s="1154"/>
      <c r="G829" s="1092"/>
    </row>
    <row r="830" spans="1:7" s="1162" customFormat="1" ht="39.6">
      <c r="A830" s="1177" t="s">
        <v>1366</v>
      </c>
      <c r="B830" s="1270" t="s">
        <v>3085</v>
      </c>
      <c r="C830" s="1176" t="s">
        <v>934</v>
      </c>
      <c r="D830" s="1154">
        <v>300</v>
      </c>
      <c r="E830" s="1371"/>
      <c r="F830" s="1154">
        <f>D830*E830</f>
        <v>0</v>
      </c>
      <c r="G830" s="1092"/>
    </row>
    <row r="831" spans="1:7" s="1162" customFormat="1">
      <c r="A831" s="1177"/>
      <c r="B831" s="1236"/>
      <c r="C831" s="1241"/>
      <c r="D831" s="1154"/>
      <c r="E831" s="1382"/>
      <c r="F831" s="1180"/>
      <c r="G831" s="1092"/>
    </row>
    <row r="832" spans="1:7" s="1162" customFormat="1" ht="92.4">
      <c r="A832" s="1177" t="s">
        <v>1367</v>
      </c>
      <c r="B832" s="1270" t="s">
        <v>3086</v>
      </c>
      <c r="C832" s="1241"/>
      <c r="D832" s="1154"/>
      <c r="E832" s="1382"/>
      <c r="F832" s="1180"/>
      <c r="G832" s="1092"/>
    </row>
    <row r="833" spans="1:7" s="1162" customFormat="1">
      <c r="A833" s="1177"/>
      <c r="B833" s="1270" t="s">
        <v>3087</v>
      </c>
      <c r="C833" s="1225" t="s">
        <v>348</v>
      </c>
      <c r="D833" s="1154">
        <v>65</v>
      </c>
      <c r="E833" s="1382"/>
      <c r="F833" s="1154">
        <f>E833*D833</f>
        <v>0</v>
      </c>
      <c r="G833" s="1092"/>
    </row>
    <row r="834" spans="1:7" s="1162" customFormat="1">
      <c r="A834" s="1177"/>
      <c r="B834" s="1178"/>
      <c r="C834" s="1241"/>
      <c r="D834" s="1154"/>
      <c r="E834" s="1382"/>
      <c r="F834" s="1180"/>
      <c r="G834" s="1092"/>
    </row>
    <row r="835" spans="1:7" s="1162" customFormat="1">
      <c r="A835" s="1271"/>
      <c r="B835" s="1223"/>
      <c r="C835" s="1272"/>
      <c r="D835" s="1154"/>
      <c r="E835" s="1373"/>
      <c r="F835" s="1240"/>
      <c r="G835" s="1092"/>
    </row>
    <row r="836" spans="1:7" s="1162" customFormat="1" ht="105.6">
      <c r="A836" s="1226" t="s">
        <v>1368</v>
      </c>
      <c r="B836" s="1273" t="s">
        <v>3943</v>
      </c>
      <c r="C836" s="1274"/>
      <c r="D836" s="1275"/>
      <c r="E836" s="1387"/>
      <c r="F836" s="1212">
        <f>D836*E836</f>
        <v>0</v>
      </c>
      <c r="G836" s="1092"/>
    </row>
    <row r="837" spans="1:7" s="1162" customFormat="1">
      <c r="A837" s="1276"/>
      <c r="B837" s="1065" t="s">
        <v>531</v>
      </c>
      <c r="C837" s="1277" t="s">
        <v>348</v>
      </c>
      <c r="D837" s="1278">
        <v>65</v>
      </c>
      <c r="E837" s="1388"/>
      <c r="F837" s="1211">
        <f>D837*E837</f>
        <v>0</v>
      </c>
      <c r="G837" s="1092"/>
    </row>
    <row r="838" spans="1:7" s="1162" customFormat="1">
      <c r="A838" s="1276"/>
      <c r="B838" s="1065"/>
      <c r="C838" s="1277"/>
      <c r="D838" s="1278"/>
      <c r="E838" s="1388"/>
      <c r="F838" s="1211"/>
      <c r="G838" s="1092"/>
    </row>
    <row r="839" spans="1:7" s="1162" customFormat="1" ht="66">
      <c r="A839" s="1170" t="s">
        <v>1369</v>
      </c>
      <c r="B839" s="1236" t="s">
        <v>3088</v>
      </c>
      <c r="C839" s="1241"/>
      <c r="D839" s="1154"/>
      <c r="E839" s="1382"/>
      <c r="F839" s="1180"/>
      <c r="G839" s="1092"/>
    </row>
    <row r="840" spans="1:7" s="1162" customFormat="1">
      <c r="A840" s="1279"/>
      <c r="B840" s="1262" t="s">
        <v>1431</v>
      </c>
      <c r="C840" s="1241" t="s">
        <v>258</v>
      </c>
      <c r="D840" s="1154">
        <v>6</v>
      </c>
      <c r="E840" s="1382"/>
      <c r="F840" s="1169">
        <f>E840*D840</f>
        <v>0</v>
      </c>
      <c r="G840" s="1092"/>
    </row>
    <row r="841" spans="1:7" s="1162" customFormat="1">
      <c r="A841" s="1177"/>
      <c r="B841" s="1223"/>
      <c r="C841" s="1272"/>
      <c r="D841" s="1154"/>
      <c r="E841" s="1373"/>
      <c r="F841" s="1169"/>
      <c r="G841" s="1092"/>
    </row>
    <row r="842" spans="1:7" s="1162" customFormat="1">
      <c r="A842" s="1177"/>
      <c r="B842" s="1152"/>
      <c r="C842" s="1272"/>
      <c r="D842" s="1154"/>
      <c r="E842" s="1373"/>
      <c r="F842" s="1240"/>
      <c r="G842" s="1092"/>
    </row>
    <row r="843" spans="1:7" s="1162" customFormat="1" ht="52.8">
      <c r="A843" s="1177" t="s">
        <v>1370</v>
      </c>
      <c r="B843" s="1236" t="s">
        <v>3089</v>
      </c>
      <c r="C843" s="1241"/>
      <c r="D843" s="1154"/>
      <c r="E843" s="1382"/>
      <c r="F843" s="1180"/>
      <c r="G843" s="1092"/>
    </row>
    <row r="844" spans="1:7" s="1162" customFormat="1">
      <c r="A844" s="1177"/>
      <c r="B844" s="1262" t="s">
        <v>1431</v>
      </c>
      <c r="C844" s="1264" t="s">
        <v>258</v>
      </c>
      <c r="D844" s="1154">
        <v>4</v>
      </c>
      <c r="E844" s="322"/>
      <c r="F844" s="1154">
        <f>D844*E844</f>
        <v>0</v>
      </c>
      <c r="G844" s="1092"/>
    </row>
    <row r="845" spans="1:7" s="1162" customFormat="1">
      <c r="A845" s="1177"/>
      <c r="B845" s="1237"/>
      <c r="C845" s="1241"/>
      <c r="D845" s="1154"/>
      <c r="E845" s="1382"/>
      <c r="F845" s="1180"/>
      <c r="G845" s="1092"/>
    </row>
    <row r="846" spans="1:7" s="1162" customFormat="1" ht="92.4">
      <c r="A846" s="1181" t="s">
        <v>1371</v>
      </c>
      <c r="B846" s="1188" t="s">
        <v>2912</v>
      </c>
      <c r="C846" s="1176" t="s">
        <v>339</v>
      </c>
      <c r="D846" s="1154">
        <v>1</v>
      </c>
      <c r="E846" s="1371"/>
      <c r="F846" s="1154">
        <f>D846*E846</f>
        <v>0</v>
      </c>
      <c r="G846" s="1092"/>
    </row>
    <row r="847" spans="1:7" s="1162" customFormat="1">
      <c r="A847" s="1181"/>
      <c r="B847" s="1228"/>
      <c r="C847" s="1187"/>
      <c r="D847" s="1154"/>
      <c r="E847" s="1375"/>
      <c r="F847" s="1185"/>
      <c r="G847" s="1092"/>
    </row>
    <row r="848" spans="1:7" s="1162" customFormat="1" ht="39.6">
      <c r="A848" s="1181" t="s">
        <v>1372</v>
      </c>
      <c r="B848" s="1223" t="s">
        <v>3090</v>
      </c>
      <c r="C848" s="1176" t="s">
        <v>339</v>
      </c>
      <c r="D848" s="1154">
        <v>1</v>
      </c>
      <c r="E848" s="1371"/>
      <c r="F848" s="1154">
        <f>D848*E848</f>
        <v>0</v>
      </c>
      <c r="G848" s="1092"/>
    </row>
    <row r="849" spans="1:7" s="1162" customFormat="1">
      <c r="A849" s="1181"/>
      <c r="B849" s="1228"/>
      <c r="C849" s="1187"/>
      <c r="D849" s="1154"/>
      <c r="E849" s="1375"/>
      <c r="F849" s="1185"/>
      <c r="G849" s="1092"/>
    </row>
    <row r="850" spans="1:7" s="1162" customFormat="1" ht="39.6">
      <c r="A850" s="1181" t="s">
        <v>1373</v>
      </c>
      <c r="B850" s="1188" t="s">
        <v>1456</v>
      </c>
      <c r="C850" s="1176" t="s">
        <v>339</v>
      </c>
      <c r="D850" s="1154">
        <v>1</v>
      </c>
      <c r="E850" s="1371"/>
      <c r="F850" s="1154">
        <f>D850*E850</f>
        <v>0</v>
      </c>
      <c r="G850" s="1092"/>
    </row>
    <row r="851" spans="1:7" s="1162" customFormat="1" ht="13.8" thickBot="1">
      <c r="A851" s="1280"/>
      <c r="B851" s="1281"/>
      <c r="C851" s="1176"/>
      <c r="D851" s="1154"/>
      <c r="E851" s="1382"/>
      <c r="F851" s="1180"/>
      <c r="G851" s="1092"/>
    </row>
    <row r="852" spans="1:7" s="1162" customFormat="1" ht="13.8" thickBot="1">
      <c r="A852" s="1238"/>
      <c r="B852" s="1193" t="s">
        <v>3091</v>
      </c>
      <c r="C852" s="1282"/>
      <c r="D852" s="1195"/>
      <c r="E852" s="1389"/>
      <c r="F852" s="1283">
        <f>SUM(F669:F850)</f>
        <v>0</v>
      </c>
      <c r="G852" s="1092"/>
    </row>
    <row r="853" spans="1:7" s="1162" customFormat="1">
      <c r="A853" s="1280"/>
      <c r="B853" s="1281"/>
      <c r="C853" s="1176"/>
      <c r="D853" s="1154"/>
      <c r="E853" s="1382"/>
      <c r="F853" s="1180"/>
      <c r="G853" s="1092"/>
    </row>
    <row r="854" spans="1:7" s="1162" customFormat="1">
      <c r="A854" s="1238" t="s">
        <v>1374</v>
      </c>
      <c r="B854" s="1284" t="s">
        <v>3092</v>
      </c>
      <c r="C854" s="1176"/>
      <c r="D854" s="1154"/>
      <c r="E854" s="1382"/>
      <c r="F854" s="1180"/>
      <c r="G854" s="1092"/>
    </row>
    <row r="855" spans="1:7" s="1162" customFormat="1">
      <c r="A855" s="1271"/>
      <c r="B855" s="1285"/>
      <c r="C855" s="1176"/>
      <c r="D855" s="1154"/>
      <c r="E855" s="1382"/>
      <c r="F855" s="1180"/>
      <c r="G855" s="1092"/>
    </row>
    <row r="856" spans="1:7" s="1162" customFormat="1" ht="52.8">
      <c r="A856" s="1170" t="s">
        <v>1375</v>
      </c>
      <c r="B856" s="1286" t="s">
        <v>3093</v>
      </c>
      <c r="C856" s="1176"/>
      <c r="D856" s="1154"/>
      <c r="E856" s="1382"/>
      <c r="F856" s="1180"/>
      <c r="G856" s="1092"/>
    </row>
    <row r="857" spans="1:7" s="1162" customFormat="1">
      <c r="A857" s="1170"/>
      <c r="B857" s="1287" t="s">
        <v>3094</v>
      </c>
      <c r="C857" s="1225"/>
      <c r="D857" s="1154"/>
      <c r="E857" s="1382"/>
      <c r="F857" s="1288"/>
      <c r="G857" s="1092"/>
    </row>
    <row r="858" spans="1:7" s="1162" customFormat="1">
      <c r="A858" s="1170"/>
      <c r="B858" s="1287" t="s">
        <v>3095</v>
      </c>
      <c r="C858" s="1225"/>
      <c r="D858" s="1154"/>
      <c r="E858" s="1382"/>
      <c r="F858" s="1288"/>
      <c r="G858" s="1092"/>
    </row>
    <row r="859" spans="1:7" s="1162" customFormat="1">
      <c r="A859" s="1170"/>
      <c r="B859" s="1287" t="s">
        <v>3096</v>
      </c>
      <c r="C859" s="1225"/>
      <c r="D859" s="1154"/>
      <c r="E859" s="1382"/>
      <c r="F859" s="1288"/>
      <c r="G859" s="1092"/>
    </row>
    <row r="860" spans="1:7" s="1162" customFormat="1" ht="13.8">
      <c r="A860" s="1170"/>
      <c r="B860" s="1287" t="s">
        <v>3097</v>
      </c>
      <c r="C860" s="1225"/>
      <c r="D860" s="1154"/>
      <c r="E860" s="1382"/>
      <c r="F860" s="1288"/>
      <c r="G860" s="1092"/>
    </row>
    <row r="861" spans="1:7" s="1162" customFormat="1">
      <c r="A861" s="1170"/>
      <c r="B861" s="1148" t="s">
        <v>3098</v>
      </c>
      <c r="C861" s="1225"/>
      <c r="D861" s="1154"/>
      <c r="E861" s="1382"/>
      <c r="F861" s="1288"/>
      <c r="G861" s="1092"/>
    </row>
    <row r="862" spans="1:7" s="1162" customFormat="1">
      <c r="A862" s="1170"/>
      <c r="B862" s="1287" t="s">
        <v>3099</v>
      </c>
      <c r="C862" s="1208"/>
      <c r="D862" s="1209"/>
      <c r="E862" s="322"/>
      <c r="F862" s="1209"/>
      <c r="G862" s="1092"/>
    </row>
    <row r="863" spans="1:7" s="1162" customFormat="1" ht="39.6">
      <c r="A863" s="1170"/>
      <c r="B863" s="1153" t="s">
        <v>4087</v>
      </c>
      <c r="C863" s="1225" t="s">
        <v>258</v>
      </c>
      <c r="D863" s="1154">
        <v>1</v>
      </c>
      <c r="E863" s="1382"/>
      <c r="F863" s="1154">
        <f>E863*D863</f>
        <v>0</v>
      </c>
      <c r="G863" s="1089"/>
    </row>
    <row r="864" spans="1:7" s="1162" customFormat="1">
      <c r="A864" s="1170"/>
      <c r="B864" s="1153"/>
      <c r="C864" s="1225"/>
      <c r="D864" s="1154"/>
      <c r="E864" s="1382"/>
      <c r="F864" s="1154"/>
      <c r="G864" s="1092"/>
    </row>
    <row r="865" spans="1:7" s="1162" customFormat="1" ht="52.8">
      <c r="A865" s="1170" t="s">
        <v>1376</v>
      </c>
      <c r="B865" s="1419" t="s">
        <v>3093</v>
      </c>
      <c r="C865" s="1176"/>
      <c r="D865" s="1154"/>
      <c r="E865" s="1382"/>
      <c r="F865" s="1180"/>
      <c r="G865" s="1092"/>
    </row>
    <row r="866" spans="1:7" s="1162" customFormat="1">
      <c r="A866" s="1170"/>
      <c r="B866" s="1420" t="s">
        <v>3100</v>
      </c>
      <c r="C866" s="1225"/>
      <c r="D866" s="1154"/>
      <c r="E866" s="1382"/>
      <c r="F866" s="1288"/>
      <c r="G866" s="1092"/>
    </row>
    <row r="867" spans="1:7" s="1162" customFormat="1">
      <c r="A867" s="1170"/>
      <c r="B867" s="1420" t="s">
        <v>3101</v>
      </c>
      <c r="C867" s="1225"/>
      <c r="D867" s="1154"/>
      <c r="E867" s="1382"/>
      <c r="F867" s="1288"/>
      <c r="G867" s="1092"/>
    </row>
    <row r="868" spans="1:7" s="1162" customFormat="1">
      <c r="A868" s="1170"/>
      <c r="B868" s="1420" t="s">
        <v>3102</v>
      </c>
      <c r="C868" s="1225"/>
      <c r="D868" s="1154"/>
      <c r="E868" s="1382"/>
      <c r="F868" s="1288"/>
      <c r="G868" s="1092"/>
    </row>
    <row r="869" spans="1:7" s="1162" customFormat="1" ht="13.8">
      <c r="A869" s="1170"/>
      <c r="B869" s="1420" t="s">
        <v>4088</v>
      </c>
      <c r="C869" s="1225"/>
      <c r="D869" s="1154"/>
      <c r="E869" s="1382"/>
      <c r="F869" s="1288"/>
      <c r="G869" s="1092"/>
    </row>
    <row r="870" spans="1:7" s="1162" customFormat="1">
      <c r="A870" s="1170"/>
      <c r="B870" s="1421" t="s">
        <v>3098</v>
      </c>
      <c r="C870" s="1225"/>
      <c r="D870" s="1154"/>
      <c r="E870" s="1382"/>
      <c r="F870" s="1288"/>
      <c r="G870" s="1092"/>
    </row>
    <row r="871" spans="1:7" s="1162" customFormat="1">
      <c r="A871" s="1170"/>
      <c r="B871" s="1420" t="s">
        <v>3099</v>
      </c>
      <c r="C871" s="1208"/>
      <c r="D871" s="1209"/>
      <c r="E871" s="322"/>
      <c r="F871" s="1209"/>
      <c r="G871" s="1092"/>
    </row>
    <row r="872" spans="1:7" s="1162" customFormat="1" ht="39.6">
      <c r="A872" s="1170"/>
      <c r="B872" s="1153" t="s">
        <v>4089</v>
      </c>
      <c r="C872" s="1225" t="s">
        <v>258</v>
      </c>
      <c r="D872" s="1154">
        <v>1</v>
      </c>
      <c r="E872" s="1382"/>
      <c r="F872" s="1154">
        <f>E872*D872</f>
        <v>0</v>
      </c>
      <c r="G872" s="1089"/>
    </row>
    <row r="873" spans="1:7" s="1162" customFormat="1">
      <c r="A873" s="1170"/>
      <c r="B873" s="1420"/>
      <c r="C873" s="1225"/>
      <c r="D873" s="1154"/>
      <c r="E873" s="1382"/>
      <c r="F873" s="1154"/>
      <c r="G873" s="1092"/>
    </row>
    <row r="874" spans="1:7" s="1162" customFormat="1" ht="52.8">
      <c r="A874" s="1170" t="s">
        <v>1377</v>
      </c>
      <c r="B874" s="1419" t="s">
        <v>3093</v>
      </c>
      <c r="C874" s="1176"/>
      <c r="D874" s="1154"/>
      <c r="E874" s="1382"/>
      <c r="F874" s="1180"/>
      <c r="G874" s="1092"/>
    </row>
    <row r="875" spans="1:7" s="1162" customFormat="1">
      <c r="A875" s="1170"/>
      <c r="B875" s="1420" t="s">
        <v>3103</v>
      </c>
      <c r="C875" s="1225"/>
      <c r="D875" s="1154"/>
      <c r="E875" s="1382"/>
      <c r="F875" s="1288"/>
      <c r="G875" s="1092"/>
    </row>
    <row r="876" spans="1:7" s="1162" customFormat="1">
      <c r="A876" s="1170"/>
      <c r="B876" s="1420" t="s">
        <v>3101</v>
      </c>
      <c r="C876" s="1225"/>
      <c r="D876" s="1154"/>
      <c r="E876" s="1382"/>
      <c r="F876" s="1288"/>
      <c r="G876" s="1092"/>
    </row>
    <row r="877" spans="1:7" s="1162" customFormat="1">
      <c r="A877" s="1170"/>
      <c r="B877" s="1420" t="s">
        <v>3102</v>
      </c>
      <c r="C877" s="1225"/>
      <c r="D877" s="1154"/>
      <c r="E877" s="1382"/>
      <c r="F877" s="1288"/>
      <c r="G877" s="1092"/>
    </row>
    <row r="878" spans="1:7" s="1162" customFormat="1" ht="13.8">
      <c r="A878" s="1170"/>
      <c r="B878" s="1420" t="s">
        <v>4090</v>
      </c>
      <c r="C878" s="1225"/>
      <c r="D878" s="1154"/>
      <c r="E878" s="1382"/>
      <c r="F878" s="1288"/>
      <c r="G878" s="1092"/>
    </row>
    <row r="879" spans="1:7" s="1162" customFormat="1">
      <c r="A879" s="1170"/>
      <c r="B879" s="1421" t="s">
        <v>3098</v>
      </c>
      <c r="C879" s="1225"/>
      <c r="D879" s="1154"/>
      <c r="E879" s="1382"/>
      <c r="F879" s="1288"/>
      <c r="G879" s="1092"/>
    </row>
    <row r="880" spans="1:7" s="1162" customFormat="1">
      <c r="A880" s="1170"/>
      <c r="B880" s="1420" t="s">
        <v>3099</v>
      </c>
      <c r="C880" s="1208"/>
      <c r="D880" s="1209"/>
      <c r="E880" s="322"/>
      <c r="F880" s="1209"/>
      <c r="G880" s="1092"/>
    </row>
    <row r="881" spans="1:7" s="1162" customFormat="1" ht="39.6">
      <c r="A881" s="1170"/>
      <c r="B881" s="1153" t="s">
        <v>4089</v>
      </c>
      <c r="C881" s="1225" t="s">
        <v>258</v>
      </c>
      <c r="D881" s="1154">
        <v>1</v>
      </c>
      <c r="E881" s="1382"/>
      <c r="F881" s="1154">
        <f t="shared" ref="F881" si="9">E881*D881</f>
        <v>0</v>
      </c>
      <c r="G881" s="1089"/>
    </row>
    <row r="882" spans="1:7" s="1162" customFormat="1">
      <c r="A882" s="1170"/>
      <c r="B882" s="1153"/>
      <c r="C882" s="1225"/>
      <c r="D882" s="1154"/>
      <c r="E882" s="1382"/>
      <c r="F882" s="1154"/>
      <c r="G882" s="1092"/>
    </row>
    <row r="883" spans="1:7" s="1162" customFormat="1" ht="52.8">
      <c r="A883" s="1170" t="s">
        <v>1385</v>
      </c>
      <c r="B883" s="1289" t="s">
        <v>3104</v>
      </c>
      <c r="C883" s="1225"/>
      <c r="D883" s="1154"/>
      <c r="E883" s="1382"/>
      <c r="F883" s="1154">
        <f t="shared" ref="F883:F915" si="10">E883*D883</f>
        <v>0</v>
      </c>
      <c r="G883" s="1092"/>
    </row>
    <row r="884" spans="1:7" s="1162" customFormat="1">
      <c r="A884" s="1170"/>
      <c r="B884" s="1290" t="s">
        <v>3105</v>
      </c>
      <c r="C884" s="1291" t="s">
        <v>258</v>
      </c>
      <c r="D884" s="1154">
        <v>10</v>
      </c>
      <c r="E884" s="322"/>
      <c r="F884" s="1154">
        <f t="shared" si="10"/>
        <v>0</v>
      </c>
      <c r="G884" s="1092"/>
    </row>
    <row r="885" spans="1:7" s="1162" customFormat="1">
      <c r="A885" s="1170"/>
      <c r="B885" s="1270"/>
      <c r="C885" s="1225"/>
      <c r="D885" s="1154"/>
      <c r="E885" s="1382"/>
      <c r="F885" s="1154">
        <f t="shared" si="10"/>
        <v>0</v>
      </c>
      <c r="G885" s="1092"/>
    </row>
    <row r="886" spans="1:7" s="1162" customFormat="1" ht="66">
      <c r="A886" s="1170" t="s">
        <v>1388</v>
      </c>
      <c r="B886" s="1270" t="s">
        <v>1455</v>
      </c>
      <c r="C886" s="1225"/>
      <c r="D886" s="1154"/>
      <c r="E886" s="1382"/>
      <c r="F886" s="1154"/>
      <c r="G886" s="1092"/>
    </row>
    <row r="887" spans="1:7" s="1162" customFormat="1">
      <c r="A887" s="1170"/>
      <c r="B887" s="1292" t="s">
        <v>1430</v>
      </c>
      <c r="C887" s="1293" t="s">
        <v>258</v>
      </c>
      <c r="D887" s="1154">
        <v>1</v>
      </c>
      <c r="E887" s="322"/>
      <c r="F887" s="1154">
        <f>E887*D887</f>
        <v>0</v>
      </c>
      <c r="G887" s="1092"/>
    </row>
    <row r="888" spans="1:7" s="1162" customFormat="1">
      <c r="A888" s="1177"/>
      <c r="B888" s="1292" t="s">
        <v>1429</v>
      </c>
      <c r="C888" s="1293" t="s">
        <v>258</v>
      </c>
      <c r="D888" s="1154">
        <v>1</v>
      </c>
      <c r="E888" s="322"/>
      <c r="F888" s="1154">
        <f>E888*D888</f>
        <v>0</v>
      </c>
      <c r="G888" s="1092"/>
    </row>
    <row r="889" spans="1:7" s="1162" customFormat="1">
      <c r="A889" s="1177"/>
      <c r="B889" s="1292" t="s">
        <v>1428</v>
      </c>
      <c r="C889" s="1293" t="s">
        <v>258</v>
      </c>
      <c r="D889" s="1154">
        <v>1</v>
      </c>
      <c r="E889" s="322"/>
      <c r="F889" s="1154">
        <f>D889*E889</f>
        <v>0</v>
      </c>
      <c r="G889" s="1092"/>
    </row>
    <row r="890" spans="1:7" s="1162" customFormat="1">
      <c r="A890" s="1170"/>
      <c r="B890" s="1292"/>
      <c r="C890" s="1293"/>
      <c r="D890" s="1154"/>
      <c r="E890" s="322"/>
      <c r="F890" s="1154"/>
      <c r="G890" s="1092"/>
    </row>
    <row r="891" spans="1:7" s="1162" customFormat="1" ht="52.8">
      <c r="A891" s="1170" t="s">
        <v>1390</v>
      </c>
      <c r="B891" s="1263" t="s">
        <v>3944</v>
      </c>
      <c r="C891" s="1241"/>
      <c r="D891" s="1154"/>
      <c r="E891" s="1382"/>
      <c r="F891" s="1180"/>
      <c r="G891" s="1092"/>
    </row>
    <row r="892" spans="1:7" s="1162" customFormat="1">
      <c r="A892" s="1294"/>
      <c r="B892" s="1292" t="s">
        <v>1422</v>
      </c>
      <c r="C892" s="1241"/>
      <c r="D892" s="1154"/>
      <c r="E892" s="1382"/>
      <c r="F892" s="1180"/>
      <c r="G892" s="1092"/>
    </row>
    <row r="893" spans="1:7" s="1162" customFormat="1">
      <c r="A893" s="1294"/>
      <c r="B893" s="1292" t="s">
        <v>1423</v>
      </c>
      <c r="C893" s="1241"/>
      <c r="D893" s="1154"/>
      <c r="E893" s="1382"/>
      <c r="F893" s="1180"/>
      <c r="G893" s="1092"/>
    </row>
    <row r="894" spans="1:7" s="1162" customFormat="1">
      <c r="A894" s="1294"/>
      <c r="B894" s="1292" t="s">
        <v>1424</v>
      </c>
      <c r="C894" s="1241"/>
      <c r="D894" s="1154"/>
      <c r="E894" s="1382"/>
      <c r="F894" s="1180"/>
      <c r="G894" s="1092"/>
    </row>
    <row r="895" spans="1:7" s="1162" customFormat="1">
      <c r="A895" s="1294"/>
      <c r="B895" s="1292" t="s">
        <v>1425</v>
      </c>
      <c r="C895" s="1241"/>
      <c r="D895" s="1154"/>
      <c r="E895" s="1382"/>
      <c r="F895" s="1180"/>
      <c r="G895" s="1092"/>
    </row>
    <row r="896" spans="1:7" s="1162" customFormat="1">
      <c r="A896" s="1294"/>
      <c r="B896" s="1292" t="s">
        <v>1426</v>
      </c>
      <c r="C896" s="1241"/>
      <c r="D896" s="1154"/>
      <c r="E896" s="1382"/>
      <c r="F896" s="1180"/>
      <c r="G896" s="1092"/>
    </row>
    <row r="897" spans="1:7" s="1162" customFormat="1">
      <c r="A897" s="1294"/>
      <c r="B897" s="1292" t="s">
        <v>1427</v>
      </c>
      <c r="C897" s="1241"/>
      <c r="D897" s="1154"/>
      <c r="E897" s="1382"/>
      <c r="F897" s="1180"/>
      <c r="G897" s="1092"/>
    </row>
    <row r="898" spans="1:7" s="1162" customFormat="1">
      <c r="A898" s="1294"/>
      <c r="B898" s="1263" t="s">
        <v>1428</v>
      </c>
      <c r="C898" s="1210" t="s">
        <v>1243</v>
      </c>
      <c r="D898" s="1209">
        <v>15</v>
      </c>
      <c r="E898" s="322"/>
      <c r="F898" s="1154">
        <f t="shared" ref="F898:F900" si="11">D898*E898</f>
        <v>0</v>
      </c>
      <c r="G898" s="1092"/>
    </row>
    <row r="899" spans="1:7" s="1162" customFormat="1">
      <c r="A899" s="1294"/>
      <c r="B899" s="1263" t="s">
        <v>1429</v>
      </c>
      <c r="C899" s="1210" t="s">
        <v>1243</v>
      </c>
      <c r="D899" s="1209">
        <v>25</v>
      </c>
      <c r="E899" s="322"/>
      <c r="F899" s="1154">
        <f t="shared" si="11"/>
        <v>0</v>
      </c>
      <c r="G899" s="1092"/>
    </row>
    <row r="900" spans="1:7" s="1162" customFormat="1">
      <c r="A900" s="1294"/>
      <c r="B900" s="1263" t="s">
        <v>1430</v>
      </c>
      <c r="C900" s="1210" t="s">
        <v>1243</v>
      </c>
      <c r="D900" s="1209">
        <v>12</v>
      </c>
      <c r="E900" s="322"/>
      <c r="F900" s="1154">
        <f t="shared" si="11"/>
        <v>0</v>
      </c>
      <c r="G900" s="1092"/>
    </row>
    <row r="901" spans="1:7" s="1162" customFormat="1">
      <c r="A901" s="1294"/>
      <c r="B901" s="1263"/>
      <c r="C901" s="1210"/>
      <c r="D901" s="1209"/>
      <c r="E901" s="322"/>
      <c r="F901" s="1154"/>
      <c r="G901" s="1092"/>
    </row>
    <row r="902" spans="1:7" s="1162" customFormat="1" ht="66">
      <c r="A902" s="1170" t="s">
        <v>1392</v>
      </c>
      <c r="B902" s="1153" t="s">
        <v>1419</v>
      </c>
      <c r="C902" s="1176"/>
      <c r="D902" s="1154"/>
      <c r="E902" s="1371"/>
      <c r="F902" s="1154"/>
      <c r="G902" s="1092"/>
    </row>
    <row r="903" spans="1:7" s="1162" customFormat="1">
      <c r="A903" s="1295"/>
      <c r="B903" s="1153" t="s">
        <v>1418</v>
      </c>
      <c r="C903" s="1176" t="s">
        <v>258</v>
      </c>
      <c r="D903" s="1154">
        <v>1</v>
      </c>
      <c r="E903" s="1371"/>
      <c r="F903" s="1154">
        <f t="shared" ref="F903:F905" si="12">D903*E903</f>
        <v>0</v>
      </c>
      <c r="G903" s="1092"/>
    </row>
    <row r="904" spans="1:7" s="1162" customFormat="1">
      <c r="A904" s="1295"/>
      <c r="B904" s="1153" t="s">
        <v>1420</v>
      </c>
      <c r="C904" s="1176" t="s">
        <v>258</v>
      </c>
      <c r="D904" s="1154">
        <v>1</v>
      </c>
      <c r="E904" s="1371"/>
      <c r="F904" s="1154">
        <f t="shared" si="12"/>
        <v>0</v>
      </c>
      <c r="G904" s="1092"/>
    </row>
    <row r="905" spans="1:7" s="1162" customFormat="1">
      <c r="A905" s="1294"/>
      <c r="B905" s="1153" t="s">
        <v>3106</v>
      </c>
      <c r="C905" s="1176" t="s">
        <v>258</v>
      </c>
      <c r="D905" s="1154">
        <v>1</v>
      </c>
      <c r="E905" s="1371"/>
      <c r="F905" s="1154">
        <f t="shared" si="12"/>
        <v>0</v>
      </c>
      <c r="G905" s="1092"/>
    </row>
    <row r="906" spans="1:7" s="1162" customFormat="1">
      <c r="A906" s="1294"/>
      <c r="B906" s="1292"/>
      <c r="C906" s="1293"/>
      <c r="D906" s="1154"/>
      <c r="E906" s="322"/>
      <c r="F906" s="1154"/>
      <c r="G906" s="1092"/>
    </row>
    <row r="907" spans="1:7" s="1162" customFormat="1" ht="39.6">
      <c r="A907" s="1170" t="s">
        <v>1394</v>
      </c>
      <c r="B907" s="1270" t="s">
        <v>3107</v>
      </c>
      <c r="C907" s="1176" t="s">
        <v>934</v>
      </c>
      <c r="D907" s="1154">
        <v>100</v>
      </c>
      <c r="E907" s="1371"/>
      <c r="F907" s="1154">
        <f>D907*E907</f>
        <v>0</v>
      </c>
      <c r="G907" s="1092"/>
    </row>
    <row r="908" spans="1:7" s="1162" customFormat="1">
      <c r="A908" s="1296"/>
      <c r="B908" s="1270"/>
      <c r="C908" s="1225"/>
      <c r="D908" s="1154"/>
      <c r="E908" s="1382"/>
      <c r="F908" s="1288"/>
      <c r="G908" s="1092"/>
    </row>
    <row r="909" spans="1:7" s="1162" customFormat="1" ht="66">
      <c r="A909" s="1170" t="s">
        <v>1397</v>
      </c>
      <c r="B909" s="1270" t="s">
        <v>3108</v>
      </c>
      <c r="C909" s="1225" t="s">
        <v>339</v>
      </c>
      <c r="D909" s="1154">
        <v>1</v>
      </c>
      <c r="E909" s="1382"/>
      <c r="F909" s="1154">
        <f t="shared" si="10"/>
        <v>0</v>
      </c>
      <c r="G909" s="1092"/>
    </row>
    <row r="910" spans="1:7" s="1162" customFormat="1">
      <c r="A910" s="1296"/>
      <c r="B910" s="1270"/>
      <c r="C910" s="1225"/>
      <c r="D910" s="1154"/>
      <c r="E910" s="1382"/>
      <c r="F910" s="1154">
        <f t="shared" si="10"/>
        <v>0</v>
      </c>
      <c r="G910" s="1092"/>
    </row>
    <row r="911" spans="1:7" s="1162" customFormat="1" ht="26.4">
      <c r="A911" s="1170" t="s">
        <v>1398</v>
      </c>
      <c r="B911" s="1270" t="s">
        <v>3109</v>
      </c>
      <c r="C911" s="1225" t="s">
        <v>339</v>
      </c>
      <c r="D911" s="1154">
        <v>1</v>
      </c>
      <c r="E911" s="1382"/>
      <c r="F911" s="1154">
        <f t="shared" si="10"/>
        <v>0</v>
      </c>
      <c r="G911" s="1092"/>
    </row>
    <row r="912" spans="1:7" s="1162" customFormat="1">
      <c r="A912" s="1296"/>
      <c r="B912" s="1236"/>
      <c r="C912" s="1225"/>
      <c r="D912" s="1154"/>
      <c r="E912" s="1382"/>
      <c r="F912" s="1154">
        <f t="shared" si="10"/>
        <v>0</v>
      </c>
      <c r="G912" s="1092"/>
    </row>
    <row r="913" spans="1:7" s="1162" customFormat="1" ht="26.4">
      <c r="A913" s="1170" t="s">
        <v>1399</v>
      </c>
      <c r="B913" s="1270" t="s">
        <v>3110</v>
      </c>
      <c r="C913" s="1225" t="s">
        <v>339</v>
      </c>
      <c r="D913" s="1154">
        <v>1</v>
      </c>
      <c r="E913" s="1382"/>
      <c r="F913" s="1154">
        <f t="shared" si="10"/>
        <v>0</v>
      </c>
      <c r="G913" s="1092"/>
    </row>
    <row r="914" spans="1:7" s="1162" customFormat="1">
      <c r="A914" s="1296"/>
      <c r="B914" s="1270"/>
      <c r="C914" s="1225"/>
      <c r="D914" s="1154"/>
      <c r="E914" s="1382"/>
      <c r="F914" s="1154"/>
      <c r="G914" s="1092"/>
    </row>
    <row r="915" spans="1:7" s="1162" customFormat="1" ht="39.6">
      <c r="A915" s="1170" t="s">
        <v>1400</v>
      </c>
      <c r="B915" s="1270" t="s">
        <v>3111</v>
      </c>
      <c r="C915" s="1225" t="s">
        <v>339</v>
      </c>
      <c r="D915" s="1154">
        <v>1</v>
      </c>
      <c r="E915" s="1382"/>
      <c r="F915" s="1154">
        <f t="shared" si="10"/>
        <v>0</v>
      </c>
      <c r="G915" s="1092"/>
    </row>
    <row r="916" spans="1:7" s="1162" customFormat="1" ht="13.8" thickBot="1">
      <c r="A916" s="1170"/>
      <c r="B916" s="1285"/>
      <c r="C916" s="1176"/>
      <c r="D916" s="1154"/>
      <c r="E916" s="1382"/>
      <c r="F916" s="1180"/>
      <c r="G916" s="1092"/>
    </row>
    <row r="917" spans="1:7" s="1162" customFormat="1" ht="13.8" thickBot="1">
      <c r="A917" s="1238"/>
      <c r="B917" s="1297" t="s">
        <v>3112</v>
      </c>
      <c r="C917" s="1194"/>
      <c r="D917" s="1195"/>
      <c r="E917" s="1390"/>
      <c r="F917" s="1283">
        <f>SUM(F863:F915)</f>
        <v>0</v>
      </c>
      <c r="G917" s="1092"/>
    </row>
    <row r="918" spans="1:7" s="1162" customFormat="1">
      <c r="A918" s="1271"/>
      <c r="B918" s="1285"/>
      <c r="C918" s="1176"/>
      <c r="D918" s="1154"/>
      <c r="E918" s="1382"/>
      <c r="F918" s="1298"/>
      <c r="G918" s="1092"/>
    </row>
    <row r="919" spans="1:7" s="1162" customFormat="1">
      <c r="A919" s="1238" t="s">
        <v>1401</v>
      </c>
      <c r="B919" s="1284" t="s">
        <v>3113</v>
      </c>
      <c r="C919" s="1176"/>
      <c r="D919" s="1154"/>
      <c r="E919" s="1382"/>
      <c r="F919" s="1180"/>
      <c r="G919" s="1092"/>
    </row>
    <row r="920" spans="1:7" s="1162" customFormat="1">
      <c r="A920" s="1271"/>
      <c r="B920" s="1285"/>
      <c r="C920" s="1176"/>
      <c r="D920" s="1154"/>
      <c r="E920" s="1382"/>
      <c r="F920" s="1180"/>
      <c r="G920" s="1092"/>
    </row>
    <row r="921" spans="1:7" s="1162" customFormat="1" ht="52.8">
      <c r="A921" s="1170" t="s">
        <v>1402</v>
      </c>
      <c r="B921" s="1299" t="s">
        <v>3114</v>
      </c>
      <c r="C921" s="1183"/>
      <c r="D921" s="1184"/>
      <c r="E921" s="1374"/>
      <c r="F921" s="1185"/>
      <c r="G921" s="1092"/>
    </row>
    <row r="922" spans="1:7" s="1162" customFormat="1">
      <c r="A922" s="1295"/>
      <c r="B922" s="1304" t="s">
        <v>3115</v>
      </c>
      <c r="C922" s="1183"/>
      <c r="D922" s="1184"/>
      <c r="E922" s="1374"/>
      <c r="F922" s="1185"/>
      <c r="G922" s="1092"/>
    </row>
    <row r="923" spans="1:7" s="1162" customFormat="1">
      <c r="A923" s="1295"/>
      <c r="B923" s="1304" t="s">
        <v>3116</v>
      </c>
      <c r="C923" s="1183"/>
      <c r="D923" s="1184"/>
      <c r="E923" s="1374"/>
      <c r="F923" s="1185"/>
      <c r="G923" s="1092"/>
    </row>
    <row r="924" spans="1:7" s="1162" customFormat="1">
      <c r="A924" s="1295"/>
      <c r="B924" s="1304" t="s">
        <v>3117</v>
      </c>
      <c r="C924" s="1208"/>
      <c r="D924" s="1209"/>
      <c r="E924" s="322"/>
      <c r="F924" s="1209"/>
      <c r="G924" s="1092"/>
    </row>
    <row r="925" spans="1:7" s="1162" customFormat="1" ht="39.6">
      <c r="A925" s="1295"/>
      <c r="B925" s="1237" t="s">
        <v>4091</v>
      </c>
      <c r="C925" s="1208"/>
      <c r="D925" s="1209"/>
      <c r="E925" s="322"/>
      <c r="F925" s="1209"/>
      <c r="G925" s="1089"/>
    </row>
    <row r="926" spans="1:7" s="1162" customFormat="1">
      <c r="A926" s="1295"/>
      <c r="B926" s="1237" t="s">
        <v>533</v>
      </c>
      <c r="C926" s="1300" t="s">
        <v>258</v>
      </c>
      <c r="D926" s="1301">
        <v>2</v>
      </c>
      <c r="E926" s="1371"/>
      <c r="F926" s="1154">
        <f>D926*E926</f>
        <v>0</v>
      </c>
      <c r="G926" s="1092"/>
    </row>
    <row r="927" spans="1:7" s="1162" customFormat="1">
      <c r="C927" s="1208"/>
      <c r="D927" s="1209"/>
      <c r="E927" s="322"/>
      <c r="F927" s="1209"/>
      <c r="G927" s="1092"/>
    </row>
    <row r="928" spans="1:7" s="1162" customFormat="1" ht="183" customHeight="1">
      <c r="A928" s="1170" t="s">
        <v>1406</v>
      </c>
      <c r="B928" s="1304" t="s">
        <v>3945</v>
      </c>
      <c r="C928" s="1208"/>
      <c r="D928" s="1209"/>
      <c r="E928" s="322"/>
      <c r="F928" s="1209"/>
      <c r="G928" s="1092"/>
    </row>
    <row r="929" spans="1:7" s="1162" customFormat="1">
      <c r="A929" s="1295"/>
      <c r="B929" s="1304" t="s">
        <v>3118</v>
      </c>
      <c r="C929" s="1300"/>
      <c r="D929" s="1301"/>
      <c r="E929" s="1371"/>
      <c r="F929" s="1154"/>
      <c r="G929" s="1092"/>
    </row>
    <row r="930" spans="1:7" s="1162" customFormat="1">
      <c r="A930" s="1295"/>
      <c r="B930" s="1292" t="s">
        <v>1428</v>
      </c>
      <c r="C930" s="1300" t="s">
        <v>258</v>
      </c>
      <c r="D930" s="1301">
        <v>2</v>
      </c>
      <c r="E930" s="1371"/>
      <c r="F930" s="1154">
        <f>D930*E930</f>
        <v>0</v>
      </c>
      <c r="G930" s="1092"/>
    </row>
    <row r="931" spans="1:7" s="1162" customFormat="1">
      <c r="A931" s="1295"/>
      <c r="B931" s="1304"/>
      <c r="C931" s="1300"/>
      <c r="D931" s="1301"/>
      <c r="E931" s="1371"/>
      <c r="F931" s="1154"/>
      <c r="G931" s="1092"/>
    </row>
    <row r="932" spans="1:7" s="1162" customFormat="1" ht="26.4">
      <c r="A932" s="1170" t="s">
        <v>1407</v>
      </c>
      <c r="B932" s="1304" t="s">
        <v>3119</v>
      </c>
      <c r="C932" s="1300" t="s">
        <v>258</v>
      </c>
      <c r="D932" s="1301">
        <v>1</v>
      </c>
      <c r="E932" s="1371"/>
      <c r="F932" s="1154">
        <f>D932*E932</f>
        <v>0</v>
      </c>
      <c r="G932" s="1092"/>
    </row>
    <row r="933" spans="1:7" s="1162" customFormat="1">
      <c r="A933" s="1295"/>
      <c r="B933" s="1237" t="s">
        <v>4092</v>
      </c>
      <c r="C933" s="1300"/>
      <c r="D933" s="1301"/>
      <c r="E933" s="1371"/>
      <c r="F933" s="1154"/>
      <c r="G933" s="1089"/>
    </row>
    <row r="934" spans="1:7" s="1162" customFormat="1">
      <c r="C934" s="1208"/>
      <c r="D934" s="1209"/>
      <c r="E934" s="322"/>
      <c r="F934" s="1209"/>
      <c r="G934" s="1092"/>
    </row>
    <row r="935" spans="1:7" s="1162" customFormat="1" ht="26.4">
      <c r="A935" s="1170" t="s">
        <v>1408</v>
      </c>
      <c r="B935" s="1299" t="s">
        <v>3120</v>
      </c>
      <c r="C935" s="1300" t="s">
        <v>258</v>
      </c>
      <c r="D935" s="1301">
        <v>1</v>
      </c>
      <c r="E935" s="1371"/>
      <c r="F935" s="1154">
        <f>D935*E935</f>
        <v>0</v>
      </c>
      <c r="G935" s="1092"/>
    </row>
    <row r="936" spans="1:7" s="1162" customFormat="1">
      <c r="C936" s="1208"/>
      <c r="D936" s="1209"/>
      <c r="E936" s="322"/>
      <c r="F936" s="1209"/>
      <c r="G936" s="1092"/>
    </row>
    <row r="937" spans="1:7" s="1162" customFormat="1">
      <c r="A937" s="1170" t="s">
        <v>1409</v>
      </c>
      <c r="B937" s="1299" t="s">
        <v>3121</v>
      </c>
      <c r="C937" s="1300" t="s">
        <v>258</v>
      </c>
      <c r="D937" s="1301">
        <v>1</v>
      </c>
      <c r="E937" s="1371"/>
      <c r="F937" s="1154">
        <f>D937*E937</f>
        <v>0</v>
      </c>
      <c r="G937" s="1092"/>
    </row>
    <row r="938" spans="1:7" s="1162" customFormat="1">
      <c r="C938" s="1208"/>
      <c r="D938" s="1209"/>
      <c r="E938" s="322"/>
      <c r="F938" s="1209"/>
      <c r="G938" s="1092"/>
    </row>
    <row r="939" spans="1:7" s="1162" customFormat="1" ht="42" customHeight="1">
      <c r="A939" s="1170" t="s">
        <v>1410</v>
      </c>
      <c r="B939" s="1299" t="s">
        <v>3947</v>
      </c>
      <c r="C939" s="1300"/>
      <c r="D939" s="1301"/>
      <c r="E939" s="1374"/>
      <c r="F939" s="1185"/>
      <c r="G939" s="1092"/>
    </row>
    <row r="940" spans="1:7" s="1162" customFormat="1">
      <c r="A940" s="1295"/>
      <c r="B940" s="1299" t="s">
        <v>3122</v>
      </c>
      <c r="C940" s="1300"/>
      <c r="D940" s="1301"/>
      <c r="E940" s="1374"/>
      <c r="F940" s="1185"/>
      <c r="G940" s="1092"/>
    </row>
    <row r="941" spans="1:7" s="1162" customFormat="1">
      <c r="A941" s="1295"/>
      <c r="B941" s="1299" t="s">
        <v>1427</v>
      </c>
      <c r="C941" s="1300"/>
      <c r="D941" s="1301"/>
      <c r="E941" s="1374"/>
      <c r="F941" s="1185"/>
      <c r="G941" s="1092"/>
    </row>
    <row r="942" spans="1:7" s="1162" customFormat="1">
      <c r="A942" s="1295"/>
      <c r="B942" s="1292" t="s">
        <v>1428</v>
      </c>
      <c r="C942" s="1293" t="s">
        <v>1243</v>
      </c>
      <c r="D942" s="1154">
        <v>15</v>
      </c>
      <c r="E942" s="322"/>
      <c r="F942" s="1154">
        <f t="shared" ref="F942" si="13">D942*E942</f>
        <v>0</v>
      </c>
      <c r="G942" s="1092"/>
    </row>
    <row r="943" spans="1:7" s="1162" customFormat="1">
      <c r="C943" s="1208"/>
      <c r="D943" s="1209"/>
      <c r="E943" s="322"/>
      <c r="F943" s="1209"/>
      <c r="G943" s="1092"/>
    </row>
    <row r="944" spans="1:7" s="1162" customFormat="1" ht="52.8">
      <c r="A944" s="1170" t="s">
        <v>1411</v>
      </c>
      <c r="B944" s="1299" t="s">
        <v>3123</v>
      </c>
      <c r="C944" s="1300" t="s">
        <v>348</v>
      </c>
      <c r="D944" s="1301">
        <v>4</v>
      </c>
      <c r="E944" s="1371"/>
      <c r="F944" s="1154">
        <f>D944*E944</f>
        <v>0</v>
      </c>
      <c r="G944" s="1092"/>
    </row>
    <row r="945" spans="1:7" s="1162" customFormat="1">
      <c r="A945" s="1295"/>
      <c r="B945" s="1299"/>
      <c r="C945" s="1208"/>
      <c r="D945" s="1209"/>
      <c r="E945" s="322"/>
      <c r="F945" s="1209"/>
      <c r="G945" s="1092"/>
    </row>
    <row r="946" spans="1:7" s="1162" customFormat="1">
      <c r="C946" s="1208"/>
      <c r="D946" s="1209"/>
      <c r="E946" s="322"/>
      <c r="F946" s="1209"/>
      <c r="G946" s="1092"/>
    </row>
    <row r="947" spans="1:7" s="1162" customFormat="1" ht="66">
      <c r="A947" s="1170" t="s">
        <v>1412</v>
      </c>
      <c r="B947" s="1302" t="s">
        <v>3124</v>
      </c>
      <c r="C947" s="1301"/>
      <c r="D947" s="1301"/>
      <c r="E947" s="1374"/>
      <c r="F947" s="1185"/>
      <c r="G947" s="1092"/>
    </row>
    <row r="948" spans="1:7" s="1162" customFormat="1">
      <c r="A948" s="1303"/>
      <c r="B948" s="1304" t="s">
        <v>3125</v>
      </c>
      <c r="C948" s="1301" t="s">
        <v>258</v>
      </c>
      <c r="D948" s="1301">
        <v>2</v>
      </c>
      <c r="E948" s="1371"/>
      <c r="F948" s="1154">
        <f>D948*E948</f>
        <v>0</v>
      </c>
      <c r="G948" s="1092"/>
    </row>
    <row r="949" spans="1:7" s="1162" customFormat="1">
      <c r="A949" s="1170"/>
      <c r="B949" s="1270"/>
      <c r="C949" s="1225"/>
      <c r="D949" s="1154"/>
      <c r="E949" s="1382"/>
      <c r="F949" s="1154"/>
      <c r="G949" s="1092"/>
    </row>
    <row r="950" spans="1:7" s="1162" customFormat="1" ht="66">
      <c r="A950" s="1170" t="s">
        <v>1413</v>
      </c>
      <c r="B950" s="1270" t="s">
        <v>1455</v>
      </c>
      <c r="C950" s="1225"/>
      <c r="D950" s="1154"/>
      <c r="E950" s="1382"/>
      <c r="F950" s="1154"/>
      <c r="G950" s="1092"/>
    </row>
    <row r="951" spans="1:7" s="1162" customFormat="1">
      <c r="A951" s="1177"/>
      <c r="B951" s="1292" t="s">
        <v>1428</v>
      </c>
      <c r="C951" s="1293" t="s">
        <v>258</v>
      </c>
      <c r="D951" s="1154">
        <v>2</v>
      </c>
      <c r="E951" s="322"/>
      <c r="F951" s="1154">
        <f>D951*E951</f>
        <v>0</v>
      </c>
      <c r="G951" s="1092"/>
    </row>
    <row r="952" spans="1:7" s="1162" customFormat="1">
      <c r="A952" s="1170"/>
      <c r="B952" s="1270"/>
      <c r="C952" s="1225"/>
      <c r="D952" s="1154"/>
      <c r="E952" s="1382"/>
      <c r="F952" s="1154"/>
      <c r="G952" s="1092"/>
    </row>
    <row r="953" spans="1:7" s="1162" customFormat="1" ht="39.6">
      <c r="A953" s="1170" t="s">
        <v>3126</v>
      </c>
      <c r="B953" s="1270" t="s">
        <v>3107</v>
      </c>
      <c r="C953" s="1176" t="s">
        <v>934</v>
      </c>
      <c r="D953" s="1154">
        <v>15</v>
      </c>
      <c r="E953" s="1371"/>
      <c r="F953" s="1154">
        <f>D953*E953</f>
        <v>0</v>
      </c>
      <c r="G953" s="1092"/>
    </row>
    <row r="954" spans="1:7" s="1162" customFormat="1">
      <c r="A954" s="1296"/>
      <c r="B954" s="1270"/>
      <c r="C954" s="1225"/>
      <c r="D954" s="1154"/>
      <c r="E954" s="1382"/>
      <c r="F954" s="1288"/>
      <c r="G954" s="1092"/>
    </row>
    <row r="955" spans="1:7" s="1162" customFormat="1" ht="66">
      <c r="A955" s="1170" t="s">
        <v>1414</v>
      </c>
      <c r="B955" s="1270" t="s">
        <v>3108</v>
      </c>
      <c r="C955" s="1225" t="s">
        <v>339</v>
      </c>
      <c r="D955" s="1154">
        <v>1</v>
      </c>
      <c r="E955" s="1382"/>
      <c r="F955" s="1154">
        <f t="shared" ref="F955:F959" si="14">E955*D955</f>
        <v>0</v>
      </c>
      <c r="G955" s="1092"/>
    </row>
    <row r="956" spans="1:7" s="1162" customFormat="1">
      <c r="A956" s="1296"/>
      <c r="B956" s="1270"/>
      <c r="C956" s="1225"/>
      <c r="D956" s="1154"/>
      <c r="E956" s="1382"/>
      <c r="F956" s="1154">
        <f t="shared" si="14"/>
        <v>0</v>
      </c>
      <c r="G956" s="1092"/>
    </row>
    <row r="957" spans="1:7" s="1162" customFormat="1" ht="26.4">
      <c r="A957" s="1170" t="s">
        <v>1415</v>
      </c>
      <c r="B957" s="1270" t="s">
        <v>3109</v>
      </c>
      <c r="C957" s="1225" t="s">
        <v>339</v>
      </c>
      <c r="D957" s="1154">
        <v>1</v>
      </c>
      <c r="E957" s="1382"/>
      <c r="F957" s="1154">
        <f t="shared" si="14"/>
        <v>0</v>
      </c>
      <c r="G957" s="1092"/>
    </row>
    <row r="958" spans="1:7" s="1162" customFormat="1">
      <c r="A958" s="1296"/>
      <c r="B958" s="1236"/>
      <c r="C958" s="1225"/>
      <c r="D958" s="1154"/>
      <c r="E958" s="1382"/>
      <c r="F958" s="1154">
        <f t="shared" si="14"/>
        <v>0</v>
      </c>
      <c r="G958" s="1092"/>
    </row>
    <row r="959" spans="1:7" s="1162" customFormat="1" ht="26.4">
      <c r="A959" s="1170" t="s">
        <v>1416</v>
      </c>
      <c r="B959" s="1270" t="s">
        <v>3110</v>
      </c>
      <c r="C959" s="1225" t="s">
        <v>339</v>
      </c>
      <c r="D959" s="1154">
        <v>1</v>
      </c>
      <c r="E959" s="1382"/>
      <c r="F959" s="1154">
        <f t="shared" si="14"/>
        <v>0</v>
      </c>
      <c r="G959" s="1092"/>
    </row>
    <row r="960" spans="1:7" s="1162" customFormat="1">
      <c r="A960" s="1296"/>
      <c r="B960" s="1270"/>
      <c r="C960" s="1225"/>
      <c r="D960" s="1154"/>
      <c r="E960" s="1382"/>
      <c r="F960" s="1154"/>
      <c r="G960" s="1092"/>
    </row>
    <row r="961" spans="1:7" s="1162" customFormat="1" ht="39.6">
      <c r="A961" s="1170" t="s">
        <v>1417</v>
      </c>
      <c r="B961" s="1270" t="s">
        <v>3111</v>
      </c>
      <c r="C961" s="1225" t="s">
        <v>339</v>
      </c>
      <c r="D961" s="1154">
        <v>1</v>
      </c>
      <c r="E961" s="1382"/>
      <c r="F961" s="1154">
        <f t="shared" ref="F961" si="15">E961*D961</f>
        <v>0</v>
      </c>
      <c r="G961" s="1092"/>
    </row>
    <row r="962" spans="1:7" s="1162" customFormat="1" ht="13.8" thickBot="1">
      <c r="A962" s="1170"/>
      <c r="B962" s="1285"/>
      <c r="C962" s="1176"/>
      <c r="D962" s="1154"/>
      <c r="E962" s="1382"/>
      <c r="F962" s="1180"/>
      <c r="G962" s="1092"/>
    </row>
    <row r="963" spans="1:7" s="1162" customFormat="1" ht="13.8" thickBot="1">
      <c r="A963" s="1238"/>
      <c r="B963" s="1297" t="s">
        <v>3127</v>
      </c>
      <c r="C963" s="1194"/>
      <c r="D963" s="1195"/>
      <c r="E963" s="1390"/>
      <c r="F963" s="1283">
        <f>SUM(F922:F961)</f>
        <v>0</v>
      </c>
      <c r="G963" s="1092"/>
    </row>
    <row r="964" spans="1:7" s="1162" customFormat="1">
      <c r="A964" s="1271"/>
      <c r="B964" s="1285"/>
      <c r="C964" s="1176"/>
      <c r="D964" s="1154"/>
      <c r="E964" s="1382"/>
      <c r="F964" s="1298"/>
      <c r="G964" s="1092"/>
    </row>
    <row r="965" spans="1:7" s="1162" customFormat="1">
      <c r="A965" s="1238" t="s">
        <v>1440</v>
      </c>
      <c r="B965" s="1284" t="s">
        <v>3128</v>
      </c>
      <c r="C965" s="1176"/>
      <c r="D965" s="1154"/>
      <c r="E965" s="1382"/>
      <c r="F965" s="1180"/>
      <c r="G965" s="1092"/>
    </row>
    <row r="966" spans="1:7" s="1162" customFormat="1">
      <c r="A966" s="1271"/>
      <c r="B966" s="1285"/>
      <c r="C966" s="1176"/>
      <c r="D966" s="1154"/>
      <c r="E966" s="1382"/>
      <c r="F966" s="1180"/>
      <c r="G966" s="1092"/>
    </row>
    <row r="967" spans="1:7" s="1162" customFormat="1" ht="39.6">
      <c r="A967" s="1170" t="s">
        <v>1441</v>
      </c>
      <c r="B967" s="1065" t="s">
        <v>1450</v>
      </c>
      <c r="C967" s="1277"/>
      <c r="D967" s="1275"/>
      <c r="E967" s="1388"/>
      <c r="F967" s="1211">
        <f>D967*E967</f>
        <v>0</v>
      </c>
      <c r="G967" s="1092"/>
    </row>
    <row r="968" spans="1:7" s="1162" customFormat="1">
      <c r="A968" s="1295"/>
      <c r="B968" s="1065" t="s">
        <v>1451</v>
      </c>
      <c r="C968" s="1277"/>
      <c r="D968" s="1275"/>
      <c r="E968" s="1388"/>
      <c r="F968" s="1211">
        <f>D968*E968</f>
        <v>0</v>
      </c>
      <c r="G968" s="1092"/>
    </row>
    <row r="969" spans="1:7" s="1162" customFormat="1">
      <c r="A969" s="1295"/>
      <c r="B969" s="1065" t="s">
        <v>1431</v>
      </c>
      <c r="C969" s="1277" t="s">
        <v>1243</v>
      </c>
      <c r="D969" s="1278">
        <v>20</v>
      </c>
      <c r="E969" s="1388"/>
      <c r="F969" s="1211">
        <f>D969*E969</f>
        <v>0</v>
      </c>
      <c r="G969" s="1092"/>
    </row>
    <row r="970" spans="1:7" s="1162" customFormat="1">
      <c r="A970" s="1295"/>
      <c r="B970" s="1153"/>
      <c r="C970" s="1208"/>
      <c r="D970" s="1209"/>
      <c r="E970" s="322"/>
      <c r="F970" s="1209"/>
      <c r="G970" s="1092"/>
    </row>
    <row r="971" spans="1:7" s="1162" customFormat="1" ht="52.8">
      <c r="A971" s="1170" t="s">
        <v>1442</v>
      </c>
      <c r="B971" s="1065" t="s">
        <v>1454</v>
      </c>
      <c r="C971" s="1277"/>
      <c r="D971" s="1275"/>
      <c r="E971" s="1388"/>
      <c r="F971" s="1211">
        <f>D971*E971</f>
        <v>0</v>
      </c>
      <c r="G971" s="1092"/>
    </row>
    <row r="972" spans="1:7" s="1162" customFormat="1">
      <c r="A972" s="1305"/>
      <c r="B972" s="1065" t="s">
        <v>1451</v>
      </c>
      <c r="C972" s="1277"/>
      <c r="D972" s="1275"/>
      <c r="E972" s="1388"/>
      <c r="F972" s="1211">
        <f>D972*E972</f>
        <v>0</v>
      </c>
      <c r="G972" s="1092"/>
    </row>
    <row r="973" spans="1:7" s="1162" customFormat="1">
      <c r="A973" s="1305"/>
      <c r="B973" s="1065" t="s">
        <v>1428</v>
      </c>
      <c r="C973" s="1277" t="s">
        <v>1243</v>
      </c>
      <c r="D973" s="1278">
        <v>15</v>
      </c>
      <c r="E973" s="1388"/>
      <c r="F973" s="1211">
        <f>D973*E973</f>
        <v>0</v>
      </c>
      <c r="G973" s="1092"/>
    </row>
    <row r="974" spans="1:7" s="1162" customFormat="1">
      <c r="A974" s="1305"/>
      <c r="B974" s="1065"/>
      <c r="C974" s="1277"/>
      <c r="D974" s="1278"/>
      <c r="E974" s="1388"/>
      <c r="F974" s="1211"/>
      <c r="G974" s="1092"/>
    </row>
    <row r="975" spans="1:7" s="1162" customFormat="1" ht="66">
      <c r="A975" s="1170" t="s">
        <v>1443</v>
      </c>
      <c r="B975" s="1270" t="s">
        <v>1455</v>
      </c>
      <c r="C975" s="1225"/>
      <c r="D975" s="1154"/>
      <c r="E975" s="1382"/>
      <c r="F975" s="1154"/>
      <c r="G975" s="1092"/>
    </row>
    <row r="976" spans="1:7" s="1162" customFormat="1">
      <c r="A976" s="1177"/>
      <c r="B976" s="1292" t="s">
        <v>1431</v>
      </c>
      <c r="C976" s="1293" t="s">
        <v>258</v>
      </c>
      <c r="D976" s="1154">
        <v>3</v>
      </c>
      <c r="E976" s="322"/>
      <c r="F976" s="1154">
        <f>D976*E976</f>
        <v>0</v>
      </c>
      <c r="G976" s="1092"/>
    </row>
    <row r="977" spans="1:7" s="1162" customFormat="1">
      <c r="A977" s="1177"/>
      <c r="B977" s="1292" t="s">
        <v>1428</v>
      </c>
      <c r="C977" s="1293" t="s">
        <v>258</v>
      </c>
      <c r="D977" s="1154">
        <v>2</v>
      </c>
      <c r="E977" s="322"/>
      <c r="F977" s="1154">
        <f>D977*E977</f>
        <v>0</v>
      </c>
      <c r="G977" s="1092"/>
    </row>
    <row r="978" spans="1:7" s="1162" customFormat="1">
      <c r="A978" s="1177"/>
      <c r="B978" s="1292"/>
      <c r="C978" s="1293"/>
      <c r="D978" s="1154"/>
      <c r="E978" s="322"/>
      <c r="F978" s="1154"/>
      <c r="G978" s="1092"/>
    </row>
    <row r="979" spans="1:7" s="1162" customFormat="1" ht="26.4">
      <c r="A979" s="1170" t="s">
        <v>1444</v>
      </c>
      <c r="B979" s="1270" t="s">
        <v>3129</v>
      </c>
      <c r="C979" s="1225" t="s">
        <v>339</v>
      </c>
      <c r="D979" s="1154">
        <v>1</v>
      </c>
      <c r="E979" s="1382"/>
      <c r="F979" s="1154">
        <f t="shared" ref="F979:F981" si="16">E979*D979</f>
        <v>0</v>
      </c>
      <c r="G979" s="1092"/>
    </row>
    <row r="980" spans="1:7" s="1162" customFormat="1">
      <c r="A980" s="1296"/>
      <c r="B980" s="1236"/>
      <c r="C980" s="1225"/>
      <c r="D980" s="1154"/>
      <c r="E980" s="1382"/>
      <c r="F980" s="1154">
        <f t="shared" si="16"/>
        <v>0</v>
      </c>
      <c r="G980" s="1092"/>
    </row>
    <row r="981" spans="1:7" s="1162" customFormat="1" ht="39.6">
      <c r="A981" s="1170" t="s">
        <v>1445</v>
      </c>
      <c r="B981" s="1270" t="s">
        <v>3111</v>
      </c>
      <c r="C981" s="1225" t="s">
        <v>339</v>
      </c>
      <c r="D981" s="1154">
        <v>1</v>
      </c>
      <c r="E981" s="1382"/>
      <c r="F981" s="1154">
        <f t="shared" si="16"/>
        <v>0</v>
      </c>
      <c r="G981" s="1092"/>
    </row>
    <row r="982" spans="1:7" s="1162" customFormat="1" ht="13.8" thickBot="1">
      <c r="A982" s="1170"/>
      <c r="B982" s="1285"/>
      <c r="C982" s="1176"/>
      <c r="D982" s="1154"/>
      <c r="E982" s="1382"/>
      <c r="F982" s="1180"/>
      <c r="G982" s="1092"/>
    </row>
    <row r="983" spans="1:7" s="1162" customFormat="1" ht="13.8" thickBot="1">
      <c r="A983" s="1238"/>
      <c r="B983" s="1297" t="s">
        <v>3130</v>
      </c>
      <c r="C983" s="1194"/>
      <c r="D983" s="1195"/>
      <c r="E983" s="1390"/>
      <c r="F983" s="1283">
        <f>SUM(F968:F981)</f>
        <v>0</v>
      </c>
      <c r="G983" s="1092"/>
    </row>
    <row r="984" spans="1:7" s="1162" customFormat="1">
      <c r="A984" s="1271"/>
      <c r="B984" s="1285"/>
      <c r="C984" s="1176"/>
      <c r="D984" s="1154"/>
      <c r="E984" s="1382"/>
      <c r="F984" s="1298"/>
      <c r="G984" s="1092"/>
    </row>
    <row r="985" spans="1:7" s="1162" customFormat="1">
      <c r="A985" s="1238" t="s">
        <v>1446</v>
      </c>
      <c r="B985" s="1284" t="s">
        <v>3131</v>
      </c>
      <c r="C985" s="1176"/>
      <c r="D985" s="1154"/>
      <c r="E985" s="1382"/>
      <c r="F985" s="1180"/>
      <c r="G985" s="1092"/>
    </row>
    <row r="986" spans="1:7" s="1162" customFormat="1">
      <c r="A986" s="1271"/>
      <c r="B986" s="1285"/>
      <c r="C986" s="1176"/>
      <c r="D986" s="1154"/>
      <c r="E986" s="1382"/>
      <c r="F986" s="1180"/>
      <c r="G986" s="1092"/>
    </row>
    <row r="987" spans="1:7" s="1162" customFormat="1" ht="51" customHeight="1">
      <c r="A987" s="1170" t="s">
        <v>1447</v>
      </c>
      <c r="B987" s="1065" t="s">
        <v>3948</v>
      </c>
      <c r="C987" s="1277"/>
      <c r="D987" s="1275"/>
      <c r="E987" s="1388"/>
      <c r="F987" s="1211">
        <f>D987*E987</f>
        <v>0</v>
      </c>
      <c r="G987" s="1092"/>
    </row>
    <row r="988" spans="1:7" s="1162" customFormat="1">
      <c r="A988" s="1295"/>
      <c r="B988" s="1065" t="s">
        <v>1451</v>
      </c>
      <c r="C988" s="1277"/>
      <c r="D988" s="1275"/>
      <c r="E988" s="1388"/>
      <c r="F988" s="1211">
        <f>D988*E988</f>
        <v>0</v>
      </c>
      <c r="G988" s="1092"/>
    </row>
    <row r="989" spans="1:7" s="1162" customFormat="1">
      <c r="A989" s="1295"/>
      <c r="B989" s="1065" t="s">
        <v>3132</v>
      </c>
      <c r="C989" s="1277" t="s">
        <v>1243</v>
      </c>
      <c r="D989" s="1278">
        <v>50</v>
      </c>
      <c r="E989" s="1388"/>
      <c r="F989" s="1211">
        <f>D989*E989</f>
        <v>0</v>
      </c>
      <c r="G989" s="1092"/>
    </row>
    <row r="990" spans="1:7" s="1162" customFormat="1">
      <c r="A990" s="1295"/>
      <c r="B990" s="1153"/>
      <c r="C990" s="1208"/>
      <c r="D990" s="1209"/>
      <c r="E990" s="322"/>
      <c r="F990" s="1209"/>
      <c r="G990" s="1092"/>
    </row>
    <row r="991" spans="1:7" s="1162" customFormat="1">
      <c r="A991" s="1170" t="s">
        <v>1448</v>
      </c>
      <c r="B991" s="1065" t="s">
        <v>3133</v>
      </c>
      <c r="C991" s="1277"/>
      <c r="D991" s="1275"/>
      <c r="E991" s="1388"/>
      <c r="F991" s="1211">
        <f>D991*E991</f>
        <v>0</v>
      </c>
      <c r="G991" s="1092"/>
    </row>
    <row r="992" spans="1:7" s="1162" customFormat="1">
      <c r="A992" s="1305"/>
      <c r="B992" s="1065" t="s">
        <v>3134</v>
      </c>
      <c r="C992" s="1277"/>
      <c r="D992" s="1275"/>
      <c r="E992" s="1388"/>
      <c r="F992" s="1211">
        <f>D992*E992</f>
        <v>0</v>
      </c>
      <c r="G992" s="1092"/>
    </row>
    <row r="993" spans="1:7" s="1162" customFormat="1">
      <c r="A993" s="1305"/>
      <c r="B993" s="1065" t="s">
        <v>3132</v>
      </c>
      <c r="C993" s="1293" t="s">
        <v>258</v>
      </c>
      <c r="D993" s="1154">
        <v>4</v>
      </c>
      <c r="E993" s="322"/>
      <c r="F993" s="1211">
        <f>D993*E993</f>
        <v>0</v>
      </c>
      <c r="G993" s="1092"/>
    </row>
    <row r="994" spans="1:7" s="1162" customFormat="1">
      <c r="A994" s="1305"/>
      <c r="B994" s="1065"/>
      <c r="C994" s="1277"/>
      <c r="D994" s="1278"/>
      <c r="E994" s="1388"/>
      <c r="F994" s="1211"/>
      <c r="G994" s="1092"/>
    </row>
    <row r="995" spans="1:7" s="1162" customFormat="1" ht="26.4">
      <c r="A995" s="1170" t="s">
        <v>1449</v>
      </c>
      <c r="B995" s="1270" t="s">
        <v>3135</v>
      </c>
      <c r="C995" s="1225"/>
      <c r="D995" s="1154"/>
      <c r="E995" s="1382"/>
      <c r="F995" s="1154"/>
      <c r="G995" s="1092"/>
    </row>
    <row r="996" spans="1:7" s="1162" customFormat="1">
      <c r="A996" s="1177"/>
      <c r="B996" s="1292" t="s">
        <v>533</v>
      </c>
      <c r="C996" s="1183"/>
      <c r="D996" s="1184"/>
      <c r="E996" s="1374"/>
      <c r="F996" s="1185"/>
      <c r="G996" s="1092"/>
    </row>
    <row r="997" spans="1:7" s="1162" customFormat="1">
      <c r="A997" s="1177"/>
      <c r="B997" s="1292" t="s">
        <v>3132</v>
      </c>
      <c r="C997" s="1293" t="s">
        <v>258</v>
      </c>
      <c r="D997" s="1154">
        <v>2</v>
      </c>
      <c r="E997" s="322"/>
      <c r="F997" s="1154">
        <f>D997*E997</f>
        <v>0</v>
      </c>
      <c r="G997" s="1092"/>
    </row>
    <row r="998" spans="1:7" s="1162" customFormat="1">
      <c r="A998" s="1177"/>
      <c r="B998" s="1292"/>
      <c r="C998" s="1293"/>
      <c r="D998" s="1154"/>
      <c r="E998" s="322"/>
      <c r="F998" s="1154"/>
      <c r="G998" s="1092"/>
    </row>
    <row r="999" spans="1:7" s="1162" customFormat="1" ht="26.4">
      <c r="A999" s="1170" t="s">
        <v>1452</v>
      </c>
      <c r="B999" s="1270" t="s">
        <v>3129</v>
      </c>
      <c r="C999" s="1225" t="s">
        <v>339</v>
      </c>
      <c r="D999" s="1154">
        <v>1</v>
      </c>
      <c r="E999" s="1382"/>
      <c r="F999" s="1154">
        <f t="shared" ref="F999:F1001" si="17">E999*D999</f>
        <v>0</v>
      </c>
      <c r="G999" s="1092"/>
    </row>
    <row r="1000" spans="1:7" s="1162" customFormat="1">
      <c r="A1000" s="1296"/>
      <c r="B1000" s="1236"/>
      <c r="C1000" s="1225"/>
      <c r="D1000" s="1154"/>
      <c r="E1000" s="1382"/>
      <c r="F1000" s="1154">
        <f t="shared" si="17"/>
        <v>0</v>
      </c>
      <c r="G1000" s="1092"/>
    </row>
    <row r="1001" spans="1:7" s="1162" customFormat="1" ht="39.6">
      <c r="A1001" s="1170" t="s">
        <v>1453</v>
      </c>
      <c r="B1001" s="1270" t="s">
        <v>3111</v>
      </c>
      <c r="C1001" s="1225" t="s">
        <v>339</v>
      </c>
      <c r="D1001" s="1154">
        <v>1</v>
      </c>
      <c r="E1001" s="1382"/>
      <c r="F1001" s="1154">
        <f t="shared" si="17"/>
        <v>0</v>
      </c>
      <c r="G1001" s="1092"/>
    </row>
    <row r="1002" spans="1:7" s="1162" customFormat="1" ht="13.8" thickBot="1">
      <c r="A1002" s="1170"/>
      <c r="B1002" s="1285"/>
      <c r="C1002" s="1176"/>
      <c r="D1002" s="1154"/>
      <c r="E1002" s="1382"/>
      <c r="F1002" s="1180"/>
      <c r="G1002" s="1092"/>
    </row>
    <row r="1003" spans="1:7" s="1162" customFormat="1" ht="13.8" thickBot="1">
      <c r="A1003" s="1238"/>
      <c r="B1003" s="1297" t="s">
        <v>3136</v>
      </c>
      <c r="C1003" s="1194"/>
      <c r="D1003" s="1195"/>
      <c r="E1003" s="1390"/>
      <c r="F1003" s="1283">
        <f>SUM(F988:F1001)</f>
        <v>0</v>
      </c>
      <c r="G1003" s="1092"/>
    </row>
    <row r="1004" spans="1:7" s="1162" customFormat="1">
      <c r="A1004" s="1271"/>
      <c r="B1004" s="1285"/>
      <c r="C1004" s="1176"/>
      <c r="D1004" s="1154"/>
      <c r="E1004" s="1382"/>
      <c r="F1004" s="1298"/>
      <c r="G1004" s="1092"/>
    </row>
    <row r="1005" spans="1:7" s="1162" customFormat="1">
      <c r="A1005" s="1306" t="s">
        <v>1457</v>
      </c>
      <c r="B1005" s="1132" t="s">
        <v>3137</v>
      </c>
      <c r="C1005" s="1176"/>
      <c r="D1005" s="1154"/>
      <c r="E1005" s="213"/>
      <c r="F1005" s="1154"/>
      <c r="G1005" s="1092"/>
    </row>
    <row r="1006" spans="1:7" s="1162" customFormat="1">
      <c r="A1006" s="1181"/>
      <c r="B1006" s="1223"/>
      <c r="C1006" s="1176"/>
      <c r="D1006" s="1154"/>
      <c r="E1006" s="1371"/>
      <c r="F1006" s="1154"/>
      <c r="G1006" s="1092"/>
    </row>
    <row r="1007" spans="1:7" s="1162" customFormat="1" ht="26.4">
      <c r="A1007" s="1170" t="s">
        <v>1458</v>
      </c>
      <c r="B1007" s="1270" t="s">
        <v>3138</v>
      </c>
      <c r="C1007" s="1225" t="s">
        <v>339</v>
      </c>
      <c r="D1007" s="1154">
        <v>1</v>
      </c>
      <c r="E1007" s="1382"/>
      <c r="F1007" s="1154">
        <f t="shared" ref="F1007:F1009" si="18">E1007*D1007</f>
        <v>0</v>
      </c>
      <c r="G1007" s="1092"/>
    </row>
    <row r="1008" spans="1:7" s="1162" customFormat="1">
      <c r="A1008" s="1170"/>
      <c r="B1008" s="1270"/>
      <c r="C1008" s="1225"/>
      <c r="D1008" s="1154"/>
      <c r="E1008" s="1382"/>
      <c r="F1008" s="1154"/>
      <c r="G1008" s="1092"/>
    </row>
    <row r="1009" spans="1:7" s="1162" customFormat="1" ht="26.4">
      <c r="A1009" s="1170" t="s">
        <v>1459</v>
      </c>
      <c r="B1009" s="1270" t="s">
        <v>3139</v>
      </c>
      <c r="C1009" s="1225" t="s">
        <v>339</v>
      </c>
      <c r="D1009" s="1154">
        <v>1</v>
      </c>
      <c r="E1009" s="1382"/>
      <c r="F1009" s="1154">
        <f t="shared" si="18"/>
        <v>0</v>
      </c>
      <c r="G1009" s="1092"/>
    </row>
    <row r="1010" spans="1:7" s="1162" customFormat="1">
      <c r="A1010" s="1170"/>
      <c r="B1010" s="1270"/>
      <c r="C1010" s="1225"/>
      <c r="D1010" s="1154"/>
      <c r="E1010" s="1382"/>
      <c r="F1010" s="1154"/>
      <c r="G1010" s="1092"/>
    </row>
    <row r="1011" spans="1:7" s="1162" customFormat="1" ht="39.6">
      <c r="A1011" s="1170" t="s">
        <v>1460</v>
      </c>
      <c r="B1011" s="1270" t="s">
        <v>3140</v>
      </c>
      <c r="C1011" s="1225" t="s">
        <v>339</v>
      </c>
      <c r="D1011" s="1154">
        <v>1</v>
      </c>
      <c r="E1011" s="1382"/>
      <c r="F1011" s="1154">
        <f t="shared" ref="F1011" si="19">E1011*D1011</f>
        <v>0</v>
      </c>
      <c r="G1011" s="1092"/>
    </row>
    <row r="1012" spans="1:7" s="1162" customFormat="1">
      <c r="A1012" s="1170"/>
      <c r="B1012" s="1270"/>
      <c r="C1012" s="1225"/>
      <c r="D1012" s="1154"/>
      <c r="E1012" s="1382"/>
      <c r="F1012" s="1154"/>
      <c r="G1012" s="1092"/>
    </row>
    <row r="1013" spans="1:7" s="1162" customFormat="1" ht="105.6">
      <c r="A1013" s="1170" t="s">
        <v>1461</v>
      </c>
      <c r="B1013" s="1270" t="s">
        <v>3141</v>
      </c>
      <c r="C1013" s="1225" t="s">
        <v>339</v>
      </c>
      <c r="D1013" s="1154">
        <v>1</v>
      </c>
      <c r="E1013" s="1382"/>
      <c r="F1013" s="1154">
        <f>E1013*D1013</f>
        <v>0</v>
      </c>
      <c r="G1013" s="1092"/>
    </row>
    <row r="1014" spans="1:7" s="1162" customFormat="1">
      <c r="A1014" s="1181"/>
      <c r="B1014" s="1236"/>
      <c r="C1014" s="823"/>
      <c r="D1014" s="1154"/>
      <c r="E1014" s="1382"/>
      <c r="F1014" s="1154"/>
      <c r="G1014" s="1092"/>
    </row>
    <row r="1015" spans="1:7" s="1162" customFormat="1" ht="52.8">
      <c r="A1015" s="1170" t="s">
        <v>1462</v>
      </c>
      <c r="B1015" s="1270" t="s">
        <v>3142</v>
      </c>
      <c r="C1015" s="1225" t="s">
        <v>339</v>
      </c>
      <c r="D1015" s="1154">
        <v>1</v>
      </c>
      <c r="E1015" s="1382"/>
      <c r="F1015" s="1154">
        <f>E1015*D1015</f>
        <v>0</v>
      </c>
      <c r="G1015" s="1092"/>
    </row>
    <row r="1016" spans="1:7" s="1162" customFormat="1">
      <c r="A1016" s="1170"/>
      <c r="B1016" s="1270"/>
      <c r="C1016" s="1225"/>
      <c r="D1016" s="1154"/>
      <c r="E1016" s="1180"/>
      <c r="F1016" s="1154"/>
      <c r="G1016" s="1092"/>
    </row>
    <row r="1017" spans="1:7" s="1162" customFormat="1" ht="13.8" thickBot="1">
      <c r="A1017" s="1190"/>
      <c r="B1017" s="1307"/>
      <c r="C1017" s="1158"/>
      <c r="D1017" s="1308"/>
      <c r="E1017" s="1192"/>
      <c r="F1017" s="1159"/>
      <c r="G1017" s="1092"/>
    </row>
    <row r="1018" spans="1:7" s="1162" customFormat="1" ht="13.8" thickBot="1">
      <c r="A1018" s="1309"/>
      <c r="B1018" s="1193" t="s">
        <v>3143</v>
      </c>
      <c r="C1018" s="1194"/>
      <c r="D1018" s="1310"/>
      <c r="E1018" s="1311"/>
      <c r="F1018" s="1283">
        <f>SUM(F1007:F1016)</f>
        <v>0</v>
      </c>
      <c r="G1018" s="1092"/>
    </row>
    <row r="1019" spans="1:7" s="1162" customFormat="1">
      <c r="A1019" s="1312"/>
      <c r="B1019" s="1313"/>
      <c r="C1019" s="1116"/>
      <c r="D1019" s="1314"/>
      <c r="E1019" s="1315"/>
      <c r="F1019" s="1154"/>
      <c r="G1019" s="1092"/>
    </row>
    <row r="1020" spans="1:7" s="1162" customFormat="1" ht="13.8">
      <c r="A1020" s="1312"/>
      <c r="B1020" s="1316"/>
      <c r="C1020" s="1317"/>
      <c r="D1020" s="1318"/>
      <c r="E1020" s="1319"/>
      <c r="F1020" s="1187"/>
      <c r="G1020" s="1092"/>
    </row>
    <row r="1021" spans="1:7" s="1162" customFormat="1" ht="13.8" thickBot="1">
      <c r="A1021" s="1320" t="s">
        <v>526</v>
      </c>
      <c r="B1021" s="1321" t="s">
        <v>3144</v>
      </c>
      <c r="C1021" s="1322"/>
      <c r="D1021" s="1323"/>
      <c r="E1021" s="1323"/>
      <c r="F1021" s="1324"/>
      <c r="G1021" s="1092"/>
    </row>
    <row r="1022" spans="1:7" s="1162" customFormat="1" ht="14.4" thickTop="1">
      <c r="A1022" s="1325"/>
      <c r="B1022" s="1316"/>
      <c r="C1022" s="1317"/>
      <c r="D1022" s="1318"/>
      <c r="E1022" s="1319"/>
      <c r="F1022" s="1187"/>
      <c r="G1022" s="1092"/>
    </row>
    <row r="1023" spans="1:7" s="1162" customFormat="1" ht="13.8">
      <c r="A1023" s="1326" t="s">
        <v>335</v>
      </c>
      <c r="B1023" s="1327" t="s">
        <v>2671</v>
      </c>
      <c r="C1023" s="1328"/>
      <c r="D1023" s="1329"/>
      <c r="E1023" s="1330"/>
      <c r="F1023" s="1331">
        <f>F358</f>
        <v>0</v>
      </c>
      <c r="G1023" s="1092"/>
    </row>
    <row r="1024" spans="1:7" s="1162" customFormat="1" ht="13.8">
      <c r="A1024" s="1332"/>
      <c r="B1024" s="1316"/>
      <c r="C1024" s="1317"/>
      <c r="D1024" s="1318"/>
      <c r="E1024" s="1319"/>
      <c r="F1024" s="1208"/>
      <c r="G1024" s="1092"/>
    </row>
    <row r="1025" spans="1:7" s="1162" customFormat="1" ht="13.8">
      <c r="A1025" s="1326" t="s">
        <v>337</v>
      </c>
      <c r="B1025" s="1327" t="s">
        <v>1463</v>
      </c>
      <c r="C1025" s="1328"/>
      <c r="D1025" s="1329"/>
      <c r="E1025" s="1330"/>
      <c r="F1025" s="1331">
        <f>F512</f>
        <v>0</v>
      </c>
      <c r="G1025" s="1092"/>
    </row>
    <row r="1026" spans="1:7" s="1162" customFormat="1" ht="13.8">
      <c r="A1026" s="1332"/>
      <c r="B1026" s="1333"/>
      <c r="C1026" s="1317"/>
      <c r="D1026" s="1318"/>
      <c r="E1026" s="1319"/>
      <c r="F1026" s="1209"/>
      <c r="G1026" s="1092"/>
    </row>
    <row r="1027" spans="1:7" s="1162" customFormat="1" ht="13.8">
      <c r="A1027" s="1326" t="s">
        <v>257</v>
      </c>
      <c r="B1027" s="1327" t="s">
        <v>2916</v>
      </c>
      <c r="C1027" s="1328"/>
      <c r="D1027" s="1329"/>
      <c r="E1027" s="1330"/>
      <c r="F1027" s="1331">
        <f>F594</f>
        <v>0</v>
      </c>
      <c r="G1027" s="1092"/>
    </row>
    <row r="1028" spans="1:7" s="1162" customFormat="1" ht="13.8">
      <c r="A1028" s="1332"/>
      <c r="B1028" s="1334"/>
      <c r="C1028" s="1317"/>
      <c r="D1028" s="1318"/>
      <c r="E1028" s="1319"/>
      <c r="F1028" s="1209"/>
      <c r="G1028" s="1092"/>
    </row>
    <row r="1029" spans="1:7" s="1162" customFormat="1" ht="13.8">
      <c r="A1029" s="1326" t="s">
        <v>256</v>
      </c>
      <c r="B1029" s="1327" t="s">
        <v>2958</v>
      </c>
      <c r="C1029" s="1328"/>
      <c r="D1029" s="1329"/>
      <c r="E1029" s="1330"/>
      <c r="F1029" s="1331">
        <f>F662</f>
        <v>0</v>
      </c>
      <c r="G1029" s="1092"/>
    </row>
    <row r="1030" spans="1:7" s="1162" customFormat="1" ht="13.8">
      <c r="A1030" s="1332"/>
      <c r="B1030" s="1333"/>
      <c r="C1030" s="1317"/>
      <c r="D1030" s="1318"/>
      <c r="E1030" s="1319"/>
      <c r="F1030" s="1209"/>
      <c r="G1030" s="1092"/>
    </row>
    <row r="1031" spans="1:7" s="1162" customFormat="1" ht="13.8">
      <c r="A1031" s="1326" t="s">
        <v>285</v>
      </c>
      <c r="B1031" s="1327" t="s">
        <v>3005</v>
      </c>
      <c r="C1031" s="1328"/>
      <c r="D1031" s="1329"/>
      <c r="E1031" s="1330"/>
      <c r="F1031" s="1331">
        <f>F852</f>
        <v>0</v>
      </c>
      <c r="G1031" s="1092"/>
    </row>
    <row r="1032" spans="1:7" s="1162" customFormat="1" ht="13.8">
      <c r="A1032" s="1332"/>
      <c r="B1032" s="1333"/>
      <c r="C1032" s="1317"/>
      <c r="D1032" s="1318"/>
      <c r="E1032" s="1319"/>
      <c r="F1032" s="1209"/>
      <c r="G1032" s="1092"/>
    </row>
    <row r="1033" spans="1:7" s="1162" customFormat="1" ht="13.8">
      <c r="A1033" s="1326" t="s">
        <v>333</v>
      </c>
      <c r="B1033" s="1335" t="s">
        <v>3092</v>
      </c>
      <c r="C1033" s="1328"/>
      <c r="D1033" s="1329"/>
      <c r="E1033" s="1330"/>
      <c r="F1033" s="1331">
        <f>F917</f>
        <v>0</v>
      </c>
      <c r="G1033" s="1092"/>
    </row>
    <row r="1034" spans="1:7" s="1162" customFormat="1" ht="13.8">
      <c r="A1034" s="1332"/>
      <c r="B1034" s="1333"/>
      <c r="C1034" s="1317"/>
      <c r="D1034" s="1318"/>
      <c r="E1034" s="1319"/>
      <c r="F1034" s="1209"/>
      <c r="G1034" s="1092"/>
    </row>
    <row r="1035" spans="1:7" s="1162" customFormat="1" ht="13.8">
      <c r="A1035" s="1326" t="s">
        <v>343</v>
      </c>
      <c r="B1035" s="1335" t="s">
        <v>3113</v>
      </c>
      <c r="C1035" s="1328"/>
      <c r="D1035" s="1329"/>
      <c r="E1035" s="1330"/>
      <c r="F1035" s="1331">
        <f>F963</f>
        <v>0</v>
      </c>
      <c r="G1035" s="1092"/>
    </row>
    <row r="1036" spans="1:7" s="1162" customFormat="1" ht="13.8">
      <c r="A1036" s="1332"/>
      <c r="B1036" s="1316"/>
      <c r="C1036" s="1317"/>
      <c r="D1036" s="1318"/>
      <c r="E1036" s="1319"/>
      <c r="F1036" s="1208"/>
      <c r="G1036" s="1092"/>
    </row>
    <row r="1037" spans="1:7" s="1162" customFormat="1" ht="13.8">
      <c r="A1037" s="1326" t="s">
        <v>344</v>
      </c>
      <c r="B1037" s="1335" t="s">
        <v>3128</v>
      </c>
      <c r="C1037" s="1328"/>
      <c r="D1037" s="1329"/>
      <c r="E1037" s="1330"/>
      <c r="F1037" s="1331">
        <f>F983</f>
        <v>0</v>
      </c>
      <c r="G1037" s="1092"/>
    </row>
    <row r="1038" spans="1:7" s="1162" customFormat="1" ht="13.8">
      <c r="A1038" s="1332"/>
      <c r="B1038" s="1336"/>
      <c r="C1038" s="1317"/>
      <c r="D1038" s="1318"/>
      <c r="E1038" s="1319"/>
      <c r="F1038" s="1209"/>
      <c r="G1038" s="1092"/>
    </row>
    <row r="1039" spans="1:7" s="1162" customFormat="1" ht="13.8">
      <c r="A1039" s="1326" t="s">
        <v>342</v>
      </c>
      <c r="B1039" s="1335" t="s">
        <v>3131</v>
      </c>
      <c r="C1039" s="1328"/>
      <c r="D1039" s="1329"/>
      <c r="E1039" s="1330"/>
      <c r="F1039" s="1331">
        <f>F1003</f>
        <v>0</v>
      </c>
      <c r="G1039" s="1092"/>
    </row>
    <row r="1040" spans="1:7" s="1162" customFormat="1" ht="13.8">
      <c r="A1040" s="1332"/>
      <c r="B1040" s="1285"/>
      <c r="C1040" s="1317"/>
      <c r="D1040" s="1318"/>
      <c r="E1040" s="1319"/>
      <c r="F1040" s="1209"/>
      <c r="G1040" s="1092"/>
    </row>
    <row r="1041" spans="1:7" s="1162" customFormat="1" ht="13.8">
      <c r="A1041" s="1326" t="s">
        <v>340</v>
      </c>
      <c r="B1041" s="1337" t="s">
        <v>3137</v>
      </c>
      <c r="C1041" s="1328"/>
      <c r="D1041" s="1329"/>
      <c r="E1041" s="1330"/>
      <c r="F1041" s="1331">
        <f>F1018</f>
        <v>0</v>
      </c>
      <c r="G1041" s="1092"/>
    </row>
    <row r="1042" spans="1:7" s="1162" customFormat="1" ht="14.4" thickBot="1">
      <c r="A1042" s="1338"/>
      <c r="B1042" s="1339"/>
      <c r="C1042" s="1340"/>
      <c r="D1042" s="1341"/>
      <c r="E1042" s="1342"/>
      <c r="F1042" s="1343"/>
      <c r="G1042" s="1092"/>
    </row>
    <row r="1043" spans="1:7" s="1162" customFormat="1" ht="27" thickBot="1">
      <c r="A1043" s="1344" t="s">
        <v>526</v>
      </c>
      <c r="B1043" s="1345" t="s">
        <v>3145</v>
      </c>
      <c r="C1043" s="1346"/>
      <c r="D1043" s="1347"/>
      <c r="E1043" s="1348"/>
      <c r="F1043" s="1349">
        <f>SUM(F1023:F1042)</f>
        <v>0</v>
      </c>
      <c r="G1043" s="1092"/>
    </row>
    <row r="1044" spans="1:7">
      <c r="A1044" s="1104"/>
      <c r="B1044" s="1105"/>
      <c r="C1044" s="1106"/>
      <c r="D1044" s="1107"/>
      <c r="E1044" s="1107"/>
      <c r="F1044" s="1107"/>
    </row>
    <row r="1045" spans="1:7">
      <c r="A1045" s="134"/>
      <c r="B1045" s="134"/>
      <c r="C1045" s="1218"/>
      <c r="D1045" s="1218"/>
      <c r="E1045" s="1211"/>
      <c r="F1045" s="1211"/>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&amp;L&amp;"Arial,Bold"&amp;8&amp;K01+017PAVILJON III - CJELOVITA OBNOVA ZGRADE
&amp;R&amp;"Arial,Bold"&amp;8&amp;K01+017TROŠKOVNIK</oddHeader>
    <oddFooter>&amp;L&amp;"Arial,Bold"&amp;8 027/21-GP
&amp;R&amp;"Arial,Bold"&amp;8&amp;K01+016&amp;F
&amp;A
&amp;P</oddFooter>
  </headerFooter>
  <rowBreaks count="10" manualBreakCount="10">
    <brk id="59" max="16383" man="1"/>
    <brk id="129" max="16383" man="1"/>
    <brk id="359" max="16383" man="1"/>
    <brk id="513" max="16383" man="1"/>
    <brk id="595" max="16383" man="1"/>
    <brk id="663" max="16383" man="1"/>
    <brk id="853" max="16383" man="1"/>
    <brk id="918" max="16383" man="1"/>
    <brk id="964" max="16383" man="1"/>
    <brk id="100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D1A40-4B10-4F4E-B19B-EBF83E265203}">
  <dimension ref="A3:H227"/>
  <sheetViews>
    <sheetView showZeros="0" view="pageBreakPreview" zoomScale="88" zoomScaleNormal="100" zoomScaleSheetLayoutView="88" workbookViewId="0">
      <selection activeCell="F137" sqref="F137"/>
    </sheetView>
  </sheetViews>
  <sheetFormatPr defaultRowHeight="13.2"/>
  <cols>
    <col min="1" max="1" width="9" style="599" customWidth="1"/>
    <col min="2" max="2" width="55.375" style="600" customWidth="1"/>
    <col min="3" max="3" width="8.875" style="597" customWidth="1"/>
    <col min="4" max="4" width="10.875" style="597" customWidth="1"/>
    <col min="5" max="5" width="12.375" style="597" customWidth="1"/>
    <col min="6" max="6" width="15.75" style="597" customWidth="1"/>
    <col min="7" max="7" width="45.375" style="1350" customWidth="1"/>
    <col min="8" max="256" width="9.125" style="598"/>
    <col min="257" max="257" width="8.625" style="598" customWidth="1"/>
    <col min="258" max="258" width="55.375" style="598" customWidth="1"/>
    <col min="259" max="259" width="8.875" style="598" customWidth="1"/>
    <col min="260" max="260" width="10.75" style="598" customWidth="1"/>
    <col min="261" max="261" width="12.375" style="598" customWidth="1"/>
    <col min="262" max="262" width="15.75" style="598" customWidth="1"/>
    <col min="263" max="263" width="9.875" style="598" bestFit="1" customWidth="1"/>
    <col min="264" max="512" width="9.125" style="598"/>
    <col min="513" max="513" width="8.625" style="598" customWidth="1"/>
    <col min="514" max="514" width="55.375" style="598" customWidth="1"/>
    <col min="515" max="515" width="8.875" style="598" customWidth="1"/>
    <col min="516" max="516" width="10.75" style="598" customWidth="1"/>
    <col min="517" max="517" width="12.375" style="598" customWidth="1"/>
    <col min="518" max="518" width="15.75" style="598" customWidth="1"/>
    <col min="519" max="519" width="9.875" style="598" bestFit="1" customWidth="1"/>
    <col min="520" max="768" width="9.125" style="598"/>
    <col min="769" max="769" width="8.625" style="598" customWidth="1"/>
    <col min="770" max="770" width="55.375" style="598" customWidth="1"/>
    <col min="771" max="771" width="8.875" style="598" customWidth="1"/>
    <col min="772" max="772" width="10.75" style="598" customWidth="1"/>
    <col min="773" max="773" width="12.375" style="598" customWidth="1"/>
    <col min="774" max="774" width="15.75" style="598" customWidth="1"/>
    <col min="775" max="775" width="9.875" style="598" bestFit="1" customWidth="1"/>
    <col min="776" max="1024" width="9.125" style="598"/>
    <col min="1025" max="1025" width="8.625" style="598" customWidth="1"/>
    <col min="1026" max="1026" width="55.375" style="598" customWidth="1"/>
    <col min="1027" max="1027" width="8.875" style="598" customWidth="1"/>
    <col min="1028" max="1028" width="10.75" style="598" customWidth="1"/>
    <col min="1029" max="1029" width="12.375" style="598" customWidth="1"/>
    <col min="1030" max="1030" width="15.75" style="598" customWidth="1"/>
    <col min="1031" max="1031" width="9.875" style="598" bestFit="1" customWidth="1"/>
    <col min="1032" max="1280" width="9.125" style="598"/>
    <col min="1281" max="1281" width="8.625" style="598" customWidth="1"/>
    <col min="1282" max="1282" width="55.375" style="598" customWidth="1"/>
    <col min="1283" max="1283" width="8.875" style="598" customWidth="1"/>
    <col min="1284" max="1284" width="10.75" style="598" customWidth="1"/>
    <col min="1285" max="1285" width="12.375" style="598" customWidth="1"/>
    <col min="1286" max="1286" width="15.75" style="598" customWidth="1"/>
    <col min="1287" max="1287" width="9.875" style="598" bestFit="1" customWidth="1"/>
    <col min="1288" max="1536" width="9.125" style="598"/>
    <col min="1537" max="1537" width="8.625" style="598" customWidth="1"/>
    <col min="1538" max="1538" width="55.375" style="598" customWidth="1"/>
    <col min="1539" max="1539" width="8.875" style="598" customWidth="1"/>
    <col min="1540" max="1540" width="10.75" style="598" customWidth="1"/>
    <col min="1541" max="1541" width="12.375" style="598" customWidth="1"/>
    <col min="1542" max="1542" width="15.75" style="598" customWidth="1"/>
    <col min="1543" max="1543" width="9.875" style="598" bestFit="1" customWidth="1"/>
    <col min="1544" max="1792" width="9.125" style="598"/>
    <col min="1793" max="1793" width="8.625" style="598" customWidth="1"/>
    <col min="1794" max="1794" width="55.375" style="598" customWidth="1"/>
    <col min="1795" max="1795" width="8.875" style="598" customWidth="1"/>
    <col min="1796" max="1796" width="10.75" style="598" customWidth="1"/>
    <col min="1797" max="1797" width="12.375" style="598" customWidth="1"/>
    <col min="1798" max="1798" width="15.75" style="598" customWidth="1"/>
    <col min="1799" max="1799" width="9.875" style="598" bestFit="1" customWidth="1"/>
    <col min="1800" max="2048" width="9.125" style="598"/>
    <col min="2049" max="2049" width="8.625" style="598" customWidth="1"/>
    <col min="2050" max="2050" width="55.375" style="598" customWidth="1"/>
    <col min="2051" max="2051" width="8.875" style="598" customWidth="1"/>
    <col min="2052" max="2052" width="10.75" style="598" customWidth="1"/>
    <col min="2053" max="2053" width="12.375" style="598" customWidth="1"/>
    <col min="2054" max="2054" width="15.75" style="598" customWidth="1"/>
    <col min="2055" max="2055" width="9.875" style="598" bestFit="1" customWidth="1"/>
    <col min="2056" max="2304" width="9.125" style="598"/>
    <col min="2305" max="2305" width="8.625" style="598" customWidth="1"/>
    <col min="2306" max="2306" width="55.375" style="598" customWidth="1"/>
    <col min="2307" max="2307" width="8.875" style="598" customWidth="1"/>
    <col min="2308" max="2308" width="10.75" style="598" customWidth="1"/>
    <col min="2309" max="2309" width="12.375" style="598" customWidth="1"/>
    <col min="2310" max="2310" width="15.75" style="598" customWidth="1"/>
    <col min="2311" max="2311" width="9.875" style="598" bestFit="1" customWidth="1"/>
    <col min="2312" max="2560" width="9.125" style="598"/>
    <col min="2561" max="2561" width="8.625" style="598" customWidth="1"/>
    <col min="2562" max="2562" width="55.375" style="598" customWidth="1"/>
    <col min="2563" max="2563" width="8.875" style="598" customWidth="1"/>
    <col min="2564" max="2564" width="10.75" style="598" customWidth="1"/>
    <col min="2565" max="2565" width="12.375" style="598" customWidth="1"/>
    <col min="2566" max="2566" width="15.75" style="598" customWidth="1"/>
    <col min="2567" max="2567" width="9.875" style="598" bestFit="1" customWidth="1"/>
    <col min="2568" max="2816" width="9.125" style="598"/>
    <col min="2817" max="2817" width="8.625" style="598" customWidth="1"/>
    <col min="2818" max="2818" width="55.375" style="598" customWidth="1"/>
    <col min="2819" max="2819" width="8.875" style="598" customWidth="1"/>
    <col min="2820" max="2820" width="10.75" style="598" customWidth="1"/>
    <col min="2821" max="2821" width="12.375" style="598" customWidth="1"/>
    <col min="2822" max="2822" width="15.75" style="598" customWidth="1"/>
    <col min="2823" max="2823" width="9.875" style="598" bestFit="1" customWidth="1"/>
    <col min="2824" max="3072" width="9.125" style="598"/>
    <col min="3073" max="3073" width="8.625" style="598" customWidth="1"/>
    <col min="3074" max="3074" width="55.375" style="598" customWidth="1"/>
    <col min="3075" max="3075" width="8.875" style="598" customWidth="1"/>
    <col min="3076" max="3076" width="10.75" style="598" customWidth="1"/>
    <col min="3077" max="3077" width="12.375" style="598" customWidth="1"/>
    <col min="3078" max="3078" width="15.75" style="598" customWidth="1"/>
    <col min="3079" max="3079" width="9.875" style="598" bestFit="1" customWidth="1"/>
    <col min="3080" max="3328" width="9.125" style="598"/>
    <col min="3329" max="3329" width="8.625" style="598" customWidth="1"/>
    <col min="3330" max="3330" width="55.375" style="598" customWidth="1"/>
    <col min="3331" max="3331" width="8.875" style="598" customWidth="1"/>
    <col min="3332" max="3332" width="10.75" style="598" customWidth="1"/>
    <col min="3333" max="3333" width="12.375" style="598" customWidth="1"/>
    <col min="3334" max="3334" width="15.75" style="598" customWidth="1"/>
    <col min="3335" max="3335" width="9.875" style="598" bestFit="1" customWidth="1"/>
    <col min="3336" max="3584" width="9.125" style="598"/>
    <col min="3585" max="3585" width="8.625" style="598" customWidth="1"/>
    <col min="3586" max="3586" width="55.375" style="598" customWidth="1"/>
    <col min="3587" max="3587" width="8.875" style="598" customWidth="1"/>
    <col min="3588" max="3588" width="10.75" style="598" customWidth="1"/>
    <col min="3589" max="3589" width="12.375" style="598" customWidth="1"/>
    <col min="3590" max="3590" width="15.75" style="598" customWidth="1"/>
    <col min="3591" max="3591" width="9.875" style="598" bestFit="1" customWidth="1"/>
    <col min="3592" max="3840" width="9.125" style="598"/>
    <col min="3841" max="3841" width="8.625" style="598" customWidth="1"/>
    <col min="3842" max="3842" width="55.375" style="598" customWidth="1"/>
    <col min="3843" max="3843" width="8.875" style="598" customWidth="1"/>
    <col min="3844" max="3844" width="10.75" style="598" customWidth="1"/>
    <col min="3845" max="3845" width="12.375" style="598" customWidth="1"/>
    <col min="3846" max="3846" width="15.75" style="598" customWidth="1"/>
    <col min="3847" max="3847" width="9.875" style="598" bestFit="1" customWidth="1"/>
    <col min="3848" max="4096" width="9.125" style="598"/>
    <col min="4097" max="4097" width="8.625" style="598" customWidth="1"/>
    <col min="4098" max="4098" width="55.375" style="598" customWidth="1"/>
    <col min="4099" max="4099" width="8.875" style="598" customWidth="1"/>
    <col min="4100" max="4100" width="10.75" style="598" customWidth="1"/>
    <col min="4101" max="4101" width="12.375" style="598" customWidth="1"/>
    <col min="4102" max="4102" width="15.75" style="598" customWidth="1"/>
    <col min="4103" max="4103" width="9.875" style="598" bestFit="1" customWidth="1"/>
    <col min="4104" max="4352" width="9.125" style="598"/>
    <col min="4353" max="4353" width="8.625" style="598" customWidth="1"/>
    <col min="4354" max="4354" width="55.375" style="598" customWidth="1"/>
    <col min="4355" max="4355" width="8.875" style="598" customWidth="1"/>
    <col min="4356" max="4356" width="10.75" style="598" customWidth="1"/>
    <col min="4357" max="4357" width="12.375" style="598" customWidth="1"/>
    <col min="4358" max="4358" width="15.75" style="598" customWidth="1"/>
    <col min="4359" max="4359" width="9.875" style="598" bestFit="1" customWidth="1"/>
    <col min="4360" max="4608" width="9.125" style="598"/>
    <col min="4609" max="4609" width="8.625" style="598" customWidth="1"/>
    <col min="4610" max="4610" width="55.375" style="598" customWidth="1"/>
    <col min="4611" max="4611" width="8.875" style="598" customWidth="1"/>
    <col min="4612" max="4612" width="10.75" style="598" customWidth="1"/>
    <col min="4613" max="4613" width="12.375" style="598" customWidth="1"/>
    <col min="4614" max="4614" width="15.75" style="598" customWidth="1"/>
    <col min="4615" max="4615" width="9.875" style="598" bestFit="1" customWidth="1"/>
    <col min="4616" max="4864" width="9.125" style="598"/>
    <col min="4865" max="4865" width="8.625" style="598" customWidth="1"/>
    <col min="4866" max="4866" width="55.375" style="598" customWidth="1"/>
    <col min="4867" max="4867" width="8.875" style="598" customWidth="1"/>
    <col min="4868" max="4868" width="10.75" style="598" customWidth="1"/>
    <col min="4869" max="4869" width="12.375" style="598" customWidth="1"/>
    <col min="4870" max="4870" width="15.75" style="598" customWidth="1"/>
    <col min="4871" max="4871" width="9.875" style="598" bestFit="1" customWidth="1"/>
    <col min="4872" max="5120" width="9.125" style="598"/>
    <col min="5121" max="5121" width="8.625" style="598" customWidth="1"/>
    <col min="5122" max="5122" width="55.375" style="598" customWidth="1"/>
    <col min="5123" max="5123" width="8.875" style="598" customWidth="1"/>
    <col min="5124" max="5124" width="10.75" style="598" customWidth="1"/>
    <col min="5125" max="5125" width="12.375" style="598" customWidth="1"/>
    <col min="5126" max="5126" width="15.75" style="598" customWidth="1"/>
    <col min="5127" max="5127" width="9.875" style="598" bestFit="1" customWidth="1"/>
    <col min="5128" max="5376" width="9.125" style="598"/>
    <col min="5377" max="5377" width="8.625" style="598" customWidth="1"/>
    <col min="5378" max="5378" width="55.375" style="598" customWidth="1"/>
    <col min="5379" max="5379" width="8.875" style="598" customWidth="1"/>
    <col min="5380" max="5380" width="10.75" style="598" customWidth="1"/>
    <col min="5381" max="5381" width="12.375" style="598" customWidth="1"/>
    <col min="5382" max="5382" width="15.75" style="598" customWidth="1"/>
    <col min="5383" max="5383" width="9.875" style="598" bestFit="1" customWidth="1"/>
    <col min="5384" max="5632" width="9.125" style="598"/>
    <col min="5633" max="5633" width="8.625" style="598" customWidth="1"/>
    <col min="5634" max="5634" width="55.375" style="598" customWidth="1"/>
    <col min="5635" max="5635" width="8.875" style="598" customWidth="1"/>
    <col min="5636" max="5636" width="10.75" style="598" customWidth="1"/>
    <col min="5637" max="5637" width="12.375" style="598" customWidth="1"/>
    <col min="5638" max="5638" width="15.75" style="598" customWidth="1"/>
    <col min="5639" max="5639" width="9.875" style="598" bestFit="1" customWidth="1"/>
    <col min="5640" max="5888" width="9.125" style="598"/>
    <col min="5889" max="5889" width="8.625" style="598" customWidth="1"/>
    <col min="5890" max="5890" width="55.375" style="598" customWidth="1"/>
    <col min="5891" max="5891" width="8.875" style="598" customWidth="1"/>
    <col min="5892" max="5892" width="10.75" style="598" customWidth="1"/>
    <col min="5893" max="5893" width="12.375" style="598" customWidth="1"/>
    <col min="5894" max="5894" width="15.75" style="598" customWidth="1"/>
    <col min="5895" max="5895" width="9.875" style="598" bestFit="1" customWidth="1"/>
    <col min="5896" max="6144" width="9.125" style="598"/>
    <col min="6145" max="6145" width="8.625" style="598" customWidth="1"/>
    <col min="6146" max="6146" width="55.375" style="598" customWidth="1"/>
    <col min="6147" max="6147" width="8.875" style="598" customWidth="1"/>
    <col min="6148" max="6148" width="10.75" style="598" customWidth="1"/>
    <col min="6149" max="6149" width="12.375" style="598" customWidth="1"/>
    <col min="6150" max="6150" width="15.75" style="598" customWidth="1"/>
    <col min="6151" max="6151" width="9.875" style="598" bestFit="1" customWidth="1"/>
    <col min="6152" max="6400" width="9.125" style="598"/>
    <col min="6401" max="6401" width="8.625" style="598" customWidth="1"/>
    <col min="6402" max="6402" width="55.375" style="598" customWidth="1"/>
    <col min="6403" max="6403" width="8.875" style="598" customWidth="1"/>
    <col min="6404" max="6404" width="10.75" style="598" customWidth="1"/>
    <col min="6405" max="6405" width="12.375" style="598" customWidth="1"/>
    <col min="6406" max="6406" width="15.75" style="598" customWidth="1"/>
    <col min="6407" max="6407" width="9.875" style="598" bestFit="1" customWidth="1"/>
    <col min="6408" max="6656" width="9.125" style="598"/>
    <col min="6657" max="6657" width="8.625" style="598" customWidth="1"/>
    <col min="6658" max="6658" width="55.375" style="598" customWidth="1"/>
    <col min="6659" max="6659" width="8.875" style="598" customWidth="1"/>
    <col min="6660" max="6660" width="10.75" style="598" customWidth="1"/>
    <col min="6661" max="6661" width="12.375" style="598" customWidth="1"/>
    <col min="6662" max="6662" width="15.75" style="598" customWidth="1"/>
    <col min="6663" max="6663" width="9.875" style="598" bestFit="1" customWidth="1"/>
    <col min="6664" max="6912" width="9.125" style="598"/>
    <col min="6913" max="6913" width="8.625" style="598" customWidth="1"/>
    <col min="6914" max="6914" width="55.375" style="598" customWidth="1"/>
    <col min="6915" max="6915" width="8.875" style="598" customWidth="1"/>
    <col min="6916" max="6916" width="10.75" style="598" customWidth="1"/>
    <col min="6917" max="6917" width="12.375" style="598" customWidth="1"/>
    <col min="6918" max="6918" width="15.75" style="598" customWidth="1"/>
    <col min="6919" max="6919" width="9.875" style="598" bestFit="1" customWidth="1"/>
    <col min="6920" max="7168" width="9.125" style="598"/>
    <col min="7169" max="7169" width="8.625" style="598" customWidth="1"/>
    <col min="7170" max="7170" width="55.375" style="598" customWidth="1"/>
    <col min="7171" max="7171" width="8.875" style="598" customWidth="1"/>
    <col min="7172" max="7172" width="10.75" style="598" customWidth="1"/>
    <col min="7173" max="7173" width="12.375" style="598" customWidth="1"/>
    <col min="7174" max="7174" width="15.75" style="598" customWidth="1"/>
    <col min="7175" max="7175" width="9.875" style="598" bestFit="1" customWidth="1"/>
    <col min="7176" max="7424" width="9.125" style="598"/>
    <col min="7425" max="7425" width="8.625" style="598" customWidth="1"/>
    <col min="7426" max="7426" width="55.375" style="598" customWidth="1"/>
    <col min="7427" max="7427" width="8.875" style="598" customWidth="1"/>
    <col min="7428" max="7428" width="10.75" style="598" customWidth="1"/>
    <col min="7429" max="7429" width="12.375" style="598" customWidth="1"/>
    <col min="7430" max="7430" width="15.75" style="598" customWidth="1"/>
    <col min="7431" max="7431" width="9.875" style="598" bestFit="1" customWidth="1"/>
    <col min="7432" max="7680" width="9.125" style="598"/>
    <col min="7681" max="7681" width="8.625" style="598" customWidth="1"/>
    <col min="7682" max="7682" width="55.375" style="598" customWidth="1"/>
    <col min="7683" max="7683" width="8.875" style="598" customWidth="1"/>
    <col min="7684" max="7684" width="10.75" style="598" customWidth="1"/>
    <col min="7685" max="7685" width="12.375" style="598" customWidth="1"/>
    <col min="7686" max="7686" width="15.75" style="598" customWidth="1"/>
    <col min="7687" max="7687" width="9.875" style="598" bestFit="1" customWidth="1"/>
    <col min="7688" max="7936" width="9.125" style="598"/>
    <col min="7937" max="7937" width="8.625" style="598" customWidth="1"/>
    <col min="7938" max="7938" width="55.375" style="598" customWidth="1"/>
    <col min="7939" max="7939" width="8.875" style="598" customWidth="1"/>
    <col min="7940" max="7940" width="10.75" style="598" customWidth="1"/>
    <col min="7941" max="7941" width="12.375" style="598" customWidth="1"/>
    <col min="7942" max="7942" width="15.75" style="598" customWidth="1"/>
    <col min="7943" max="7943" width="9.875" style="598" bestFit="1" customWidth="1"/>
    <col min="7944" max="8192" width="9.125" style="598"/>
    <col min="8193" max="8193" width="8.625" style="598" customWidth="1"/>
    <col min="8194" max="8194" width="55.375" style="598" customWidth="1"/>
    <col min="8195" max="8195" width="8.875" style="598" customWidth="1"/>
    <col min="8196" max="8196" width="10.75" style="598" customWidth="1"/>
    <col min="8197" max="8197" width="12.375" style="598" customWidth="1"/>
    <col min="8198" max="8198" width="15.75" style="598" customWidth="1"/>
    <col min="8199" max="8199" width="9.875" style="598" bestFit="1" customWidth="1"/>
    <col min="8200" max="8448" width="9.125" style="598"/>
    <col min="8449" max="8449" width="8.625" style="598" customWidth="1"/>
    <col min="8450" max="8450" width="55.375" style="598" customWidth="1"/>
    <col min="8451" max="8451" width="8.875" style="598" customWidth="1"/>
    <col min="8452" max="8452" width="10.75" style="598" customWidth="1"/>
    <col min="8453" max="8453" width="12.375" style="598" customWidth="1"/>
    <col min="8454" max="8454" width="15.75" style="598" customWidth="1"/>
    <col min="8455" max="8455" width="9.875" style="598" bestFit="1" customWidth="1"/>
    <col min="8456" max="8704" width="9.125" style="598"/>
    <col min="8705" max="8705" width="8.625" style="598" customWidth="1"/>
    <col min="8706" max="8706" width="55.375" style="598" customWidth="1"/>
    <col min="8707" max="8707" width="8.875" style="598" customWidth="1"/>
    <col min="8708" max="8708" width="10.75" style="598" customWidth="1"/>
    <col min="8709" max="8709" width="12.375" style="598" customWidth="1"/>
    <col min="8710" max="8710" width="15.75" style="598" customWidth="1"/>
    <col min="8711" max="8711" width="9.875" style="598" bestFit="1" customWidth="1"/>
    <col min="8712" max="8960" width="9.125" style="598"/>
    <col min="8961" max="8961" width="8.625" style="598" customWidth="1"/>
    <col min="8962" max="8962" width="55.375" style="598" customWidth="1"/>
    <col min="8963" max="8963" width="8.875" style="598" customWidth="1"/>
    <col min="8964" max="8964" width="10.75" style="598" customWidth="1"/>
    <col min="8965" max="8965" width="12.375" style="598" customWidth="1"/>
    <col min="8966" max="8966" width="15.75" style="598" customWidth="1"/>
    <col min="8967" max="8967" width="9.875" style="598" bestFit="1" customWidth="1"/>
    <col min="8968" max="9216" width="9.125" style="598"/>
    <col min="9217" max="9217" width="8.625" style="598" customWidth="1"/>
    <col min="9218" max="9218" width="55.375" style="598" customWidth="1"/>
    <col min="9219" max="9219" width="8.875" style="598" customWidth="1"/>
    <col min="9220" max="9220" width="10.75" style="598" customWidth="1"/>
    <col min="9221" max="9221" width="12.375" style="598" customWidth="1"/>
    <col min="9222" max="9222" width="15.75" style="598" customWidth="1"/>
    <col min="9223" max="9223" width="9.875" style="598" bestFit="1" customWidth="1"/>
    <col min="9224" max="9472" width="9.125" style="598"/>
    <col min="9473" max="9473" width="8.625" style="598" customWidth="1"/>
    <col min="9474" max="9474" width="55.375" style="598" customWidth="1"/>
    <col min="9475" max="9475" width="8.875" style="598" customWidth="1"/>
    <col min="9476" max="9476" width="10.75" style="598" customWidth="1"/>
    <col min="9477" max="9477" width="12.375" style="598" customWidth="1"/>
    <col min="9478" max="9478" width="15.75" style="598" customWidth="1"/>
    <col min="9479" max="9479" width="9.875" style="598" bestFit="1" customWidth="1"/>
    <col min="9480" max="9728" width="9.125" style="598"/>
    <col min="9729" max="9729" width="8.625" style="598" customWidth="1"/>
    <col min="9730" max="9730" width="55.375" style="598" customWidth="1"/>
    <col min="9731" max="9731" width="8.875" style="598" customWidth="1"/>
    <col min="9732" max="9732" width="10.75" style="598" customWidth="1"/>
    <col min="9733" max="9733" width="12.375" style="598" customWidth="1"/>
    <col min="9734" max="9734" width="15.75" style="598" customWidth="1"/>
    <col min="9735" max="9735" width="9.875" style="598" bestFit="1" customWidth="1"/>
    <col min="9736" max="9984" width="9.125" style="598"/>
    <col min="9985" max="9985" width="8.625" style="598" customWidth="1"/>
    <col min="9986" max="9986" width="55.375" style="598" customWidth="1"/>
    <col min="9987" max="9987" width="8.875" style="598" customWidth="1"/>
    <col min="9988" max="9988" width="10.75" style="598" customWidth="1"/>
    <col min="9989" max="9989" width="12.375" style="598" customWidth="1"/>
    <col min="9990" max="9990" width="15.75" style="598" customWidth="1"/>
    <col min="9991" max="9991" width="9.875" style="598" bestFit="1" customWidth="1"/>
    <col min="9992" max="10240" width="9.125" style="598"/>
    <col min="10241" max="10241" width="8.625" style="598" customWidth="1"/>
    <col min="10242" max="10242" width="55.375" style="598" customWidth="1"/>
    <col min="10243" max="10243" width="8.875" style="598" customWidth="1"/>
    <col min="10244" max="10244" width="10.75" style="598" customWidth="1"/>
    <col min="10245" max="10245" width="12.375" style="598" customWidth="1"/>
    <col min="10246" max="10246" width="15.75" style="598" customWidth="1"/>
    <col min="10247" max="10247" width="9.875" style="598" bestFit="1" customWidth="1"/>
    <col min="10248" max="10496" width="9.125" style="598"/>
    <col min="10497" max="10497" width="8.625" style="598" customWidth="1"/>
    <col min="10498" max="10498" width="55.375" style="598" customWidth="1"/>
    <col min="10499" max="10499" width="8.875" style="598" customWidth="1"/>
    <col min="10500" max="10500" width="10.75" style="598" customWidth="1"/>
    <col min="10501" max="10501" width="12.375" style="598" customWidth="1"/>
    <col min="10502" max="10502" width="15.75" style="598" customWidth="1"/>
    <col min="10503" max="10503" width="9.875" style="598" bestFit="1" customWidth="1"/>
    <col min="10504" max="10752" width="9.125" style="598"/>
    <col min="10753" max="10753" width="8.625" style="598" customWidth="1"/>
    <col min="10754" max="10754" width="55.375" style="598" customWidth="1"/>
    <col min="10755" max="10755" width="8.875" style="598" customWidth="1"/>
    <col min="10756" max="10756" width="10.75" style="598" customWidth="1"/>
    <col min="10757" max="10757" width="12.375" style="598" customWidth="1"/>
    <col min="10758" max="10758" width="15.75" style="598" customWidth="1"/>
    <col min="10759" max="10759" width="9.875" style="598" bestFit="1" customWidth="1"/>
    <col min="10760" max="11008" width="9.125" style="598"/>
    <col min="11009" max="11009" width="8.625" style="598" customWidth="1"/>
    <col min="11010" max="11010" width="55.375" style="598" customWidth="1"/>
    <col min="11011" max="11011" width="8.875" style="598" customWidth="1"/>
    <col min="11012" max="11012" width="10.75" style="598" customWidth="1"/>
    <col min="11013" max="11013" width="12.375" style="598" customWidth="1"/>
    <col min="11014" max="11014" width="15.75" style="598" customWidth="1"/>
    <col min="11015" max="11015" width="9.875" style="598" bestFit="1" customWidth="1"/>
    <col min="11016" max="11264" width="9.125" style="598"/>
    <col min="11265" max="11265" width="8.625" style="598" customWidth="1"/>
    <col min="11266" max="11266" width="55.375" style="598" customWidth="1"/>
    <col min="11267" max="11267" width="8.875" style="598" customWidth="1"/>
    <col min="11268" max="11268" width="10.75" style="598" customWidth="1"/>
    <col min="11269" max="11269" width="12.375" style="598" customWidth="1"/>
    <col min="11270" max="11270" width="15.75" style="598" customWidth="1"/>
    <col min="11271" max="11271" width="9.875" style="598" bestFit="1" customWidth="1"/>
    <col min="11272" max="11520" width="9.125" style="598"/>
    <col min="11521" max="11521" width="8.625" style="598" customWidth="1"/>
    <col min="11522" max="11522" width="55.375" style="598" customWidth="1"/>
    <col min="11523" max="11523" width="8.875" style="598" customWidth="1"/>
    <col min="11524" max="11524" width="10.75" style="598" customWidth="1"/>
    <col min="11525" max="11525" width="12.375" style="598" customWidth="1"/>
    <col min="11526" max="11526" width="15.75" style="598" customWidth="1"/>
    <col min="11527" max="11527" width="9.875" style="598" bestFit="1" customWidth="1"/>
    <col min="11528" max="11776" width="9.125" style="598"/>
    <col min="11777" max="11777" width="8.625" style="598" customWidth="1"/>
    <col min="11778" max="11778" width="55.375" style="598" customWidth="1"/>
    <col min="11779" max="11779" width="8.875" style="598" customWidth="1"/>
    <col min="11780" max="11780" width="10.75" style="598" customWidth="1"/>
    <col min="11781" max="11781" width="12.375" style="598" customWidth="1"/>
    <col min="11782" max="11782" width="15.75" style="598" customWidth="1"/>
    <col min="11783" max="11783" width="9.875" style="598" bestFit="1" customWidth="1"/>
    <col min="11784" max="12032" width="9.125" style="598"/>
    <col min="12033" max="12033" width="8.625" style="598" customWidth="1"/>
    <col min="12034" max="12034" width="55.375" style="598" customWidth="1"/>
    <col min="12035" max="12035" width="8.875" style="598" customWidth="1"/>
    <col min="12036" max="12036" width="10.75" style="598" customWidth="1"/>
    <col min="12037" max="12037" width="12.375" style="598" customWidth="1"/>
    <col min="12038" max="12038" width="15.75" style="598" customWidth="1"/>
    <col min="12039" max="12039" width="9.875" style="598" bestFit="1" customWidth="1"/>
    <col min="12040" max="12288" width="9.125" style="598"/>
    <col min="12289" max="12289" width="8.625" style="598" customWidth="1"/>
    <col min="12290" max="12290" width="55.375" style="598" customWidth="1"/>
    <col min="12291" max="12291" width="8.875" style="598" customWidth="1"/>
    <col min="12292" max="12292" width="10.75" style="598" customWidth="1"/>
    <col min="12293" max="12293" width="12.375" style="598" customWidth="1"/>
    <col min="12294" max="12294" width="15.75" style="598" customWidth="1"/>
    <col min="12295" max="12295" width="9.875" style="598" bestFit="1" customWidth="1"/>
    <col min="12296" max="12544" width="9.125" style="598"/>
    <col min="12545" max="12545" width="8.625" style="598" customWidth="1"/>
    <col min="12546" max="12546" width="55.375" style="598" customWidth="1"/>
    <col min="12547" max="12547" width="8.875" style="598" customWidth="1"/>
    <col min="12548" max="12548" width="10.75" style="598" customWidth="1"/>
    <col min="12549" max="12549" width="12.375" style="598" customWidth="1"/>
    <col min="12550" max="12550" width="15.75" style="598" customWidth="1"/>
    <col min="12551" max="12551" width="9.875" style="598" bestFit="1" customWidth="1"/>
    <col min="12552" max="12800" width="9.125" style="598"/>
    <col min="12801" max="12801" width="8.625" style="598" customWidth="1"/>
    <col min="12802" max="12802" width="55.375" style="598" customWidth="1"/>
    <col min="12803" max="12803" width="8.875" style="598" customWidth="1"/>
    <col min="12804" max="12804" width="10.75" style="598" customWidth="1"/>
    <col min="12805" max="12805" width="12.375" style="598" customWidth="1"/>
    <col min="12806" max="12806" width="15.75" style="598" customWidth="1"/>
    <col min="12807" max="12807" width="9.875" style="598" bestFit="1" customWidth="1"/>
    <col min="12808" max="13056" width="9.125" style="598"/>
    <col min="13057" max="13057" width="8.625" style="598" customWidth="1"/>
    <col min="13058" max="13058" width="55.375" style="598" customWidth="1"/>
    <col min="13059" max="13059" width="8.875" style="598" customWidth="1"/>
    <col min="13060" max="13060" width="10.75" style="598" customWidth="1"/>
    <col min="13061" max="13061" width="12.375" style="598" customWidth="1"/>
    <col min="13062" max="13062" width="15.75" style="598" customWidth="1"/>
    <col min="13063" max="13063" width="9.875" style="598" bestFit="1" customWidth="1"/>
    <col min="13064" max="13312" width="9.125" style="598"/>
    <col min="13313" max="13313" width="8.625" style="598" customWidth="1"/>
    <col min="13314" max="13314" width="55.375" style="598" customWidth="1"/>
    <col min="13315" max="13315" width="8.875" style="598" customWidth="1"/>
    <col min="13316" max="13316" width="10.75" style="598" customWidth="1"/>
    <col min="13317" max="13317" width="12.375" style="598" customWidth="1"/>
    <col min="13318" max="13318" width="15.75" style="598" customWidth="1"/>
    <col min="13319" max="13319" width="9.875" style="598" bestFit="1" customWidth="1"/>
    <col min="13320" max="13568" width="9.125" style="598"/>
    <col min="13569" max="13569" width="8.625" style="598" customWidth="1"/>
    <col min="13570" max="13570" width="55.375" style="598" customWidth="1"/>
    <col min="13571" max="13571" width="8.875" style="598" customWidth="1"/>
    <col min="13572" max="13572" width="10.75" style="598" customWidth="1"/>
    <col min="13573" max="13573" width="12.375" style="598" customWidth="1"/>
    <col min="13574" max="13574" width="15.75" style="598" customWidth="1"/>
    <col min="13575" max="13575" width="9.875" style="598" bestFit="1" customWidth="1"/>
    <col min="13576" max="13824" width="9.125" style="598"/>
    <col min="13825" max="13825" width="8.625" style="598" customWidth="1"/>
    <col min="13826" max="13826" width="55.375" style="598" customWidth="1"/>
    <col min="13827" max="13827" width="8.875" style="598" customWidth="1"/>
    <col min="13828" max="13828" width="10.75" style="598" customWidth="1"/>
    <col min="13829" max="13829" width="12.375" style="598" customWidth="1"/>
    <col min="13830" max="13830" width="15.75" style="598" customWidth="1"/>
    <col min="13831" max="13831" width="9.875" style="598" bestFit="1" customWidth="1"/>
    <col min="13832" max="14080" width="9.125" style="598"/>
    <col min="14081" max="14081" width="8.625" style="598" customWidth="1"/>
    <col min="14082" max="14082" width="55.375" style="598" customWidth="1"/>
    <col min="14083" max="14083" width="8.875" style="598" customWidth="1"/>
    <col min="14084" max="14084" width="10.75" style="598" customWidth="1"/>
    <col min="14085" max="14085" width="12.375" style="598" customWidth="1"/>
    <col min="14086" max="14086" width="15.75" style="598" customWidth="1"/>
    <col min="14087" max="14087" width="9.875" style="598" bestFit="1" customWidth="1"/>
    <col min="14088" max="14336" width="9.125" style="598"/>
    <col min="14337" max="14337" width="8.625" style="598" customWidth="1"/>
    <col min="14338" max="14338" width="55.375" style="598" customWidth="1"/>
    <col min="14339" max="14339" width="8.875" style="598" customWidth="1"/>
    <col min="14340" max="14340" width="10.75" style="598" customWidth="1"/>
    <col min="14341" max="14341" width="12.375" style="598" customWidth="1"/>
    <col min="14342" max="14342" width="15.75" style="598" customWidth="1"/>
    <col min="14343" max="14343" width="9.875" style="598" bestFit="1" customWidth="1"/>
    <col min="14344" max="14592" width="9.125" style="598"/>
    <col min="14593" max="14593" width="8.625" style="598" customWidth="1"/>
    <col min="14594" max="14594" width="55.375" style="598" customWidth="1"/>
    <col min="14595" max="14595" width="8.875" style="598" customWidth="1"/>
    <col min="14596" max="14596" width="10.75" style="598" customWidth="1"/>
    <col min="14597" max="14597" width="12.375" style="598" customWidth="1"/>
    <col min="14598" max="14598" width="15.75" style="598" customWidth="1"/>
    <col min="14599" max="14599" width="9.875" style="598" bestFit="1" customWidth="1"/>
    <col min="14600" max="14848" width="9.125" style="598"/>
    <col min="14849" max="14849" width="8.625" style="598" customWidth="1"/>
    <col min="14850" max="14850" width="55.375" style="598" customWidth="1"/>
    <col min="14851" max="14851" width="8.875" style="598" customWidth="1"/>
    <col min="14852" max="14852" width="10.75" style="598" customWidth="1"/>
    <col min="14853" max="14853" width="12.375" style="598" customWidth="1"/>
    <col min="14854" max="14854" width="15.75" style="598" customWidth="1"/>
    <col min="14855" max="14855" width="9.875" style="598" bestFit="1" customWidth="1"/>
    <col min="14856" max="15104" width="9.125" style="598"/>
    <col min="15105" max="15105" width="8.625" style="598" customWidth="1"/>
    <col min="15106" max="15106" width="55.375" style="598" customWidth="1"/>
    <col min="15107" max="15107" width="8.875" style="598" customWidth="1"/>
    <col min="15108" max="15108" width="10.75" style="598" customWidth="1"/>
    <col min="15109" max="15109" width="12.375" style="598" customWidth="1"/>
    <col min="15110" max="15110" width="15.75" style="598" customWidth="1"/>
    <col min="15111" max="15111" width="9.875" style="598" bestFit="1" customWidth="1"/>
    <col min="15112" max="15360" width="9.125" style="598"/>
    <col min="15361" max="15361" width="8.625" style="598" customWidth="1"/>
    <col min="15362" max="15362" width="55.375" style="598" customWidth="1"/>
    <col min="15363" max="15363" width="8.875" style="598" customWidth="1"/>
    <col min="15364" max="15364" width="10.75" style="598" customWidth="1"/>
    <col min="15365" max="15365" width="12.375" style="598" customWidth="1"/>
    <col min="15366" max="15366" width="15.75" style="598" customWidth="1"/>
    <col min="15367" max="15367" width="9.875" style="598" bestFit="1" customWidth="1"/>
    <col min="15368" max="15616" width="9.125" style="598"/>
    <col min="15617" max="15617" width="8.625" style="598" customWidth="1"/>
    <col min="15618" max="15618" width="55.375" style="598" customWidth="1"/>
    <col min="15619" max="15619" width="8.875" style="598" customWidth="1"/>
    <col min="15620" max="15620" width="10.75" style="598" customWidth="1"/>
    <col min="15621" max="15621" width="12.375" style="598" customWidth="1"/>
    <col min="15622" max="15622" width="15.75" style="598" customWidth="1"/>
    <col min="15623" max="15623" width="9.875" style="598" bestFit="1" customWidth="1"/>
    <col min="15624" max="15872" width="9.125" style="598"/>
    <col min="15873" max="15873" width="8.625" style="598" customWidth="1"/>
    <col min="15874" max="15874" width="55.375" style="598" customWidth="1"/>
    <col min="15875" max="15875" width="8.875" style="598" customWidth="1"/>
    <col min="15876" max="15876" width="10.75" style="598" customWidth="1"/>
    <col min="15877" max="15877" width="12.375" style="598" customWidth="1"/>
    <col min="15878" max="15878" width="15.75" style="598" customWidth="1"/>
    <col min="15879" max="15879" width="9.875" style="598" bestFit="1" customWidth="1"/>
    <col min="15880" max="16128" width="9.125" style="598"/>
    <col min="16129" max="16129" width="8.625" style="598" customWidth="1"/>
    <col min="16130" max="16130" width="55.375" style="598" customWidth="1"/>
    <col min="16131" max="16131" width="8.875" style="598" customWidth="1"/>
    <col min="16132" max="16132" width="10.75" style="598" customWidth="1"/>
    <col min="16133" max="16133" width="12.375" style="598" customWidth="1"/>
    <col min="16134" max="16134" width="15.75" style="598" customWidth="1"/>
    <col min="16135" max="16135" width="9.875" style="598" bestFit="1" customWidth="1"/>
    <col min="16136" max="16384" width="9.125" style="598"/>
  </cols>
  <sheetData>
    <row r="3" spans="2:2" ht="26.4">
      <c r="B3" s="129" t="s">
        <v>1069</v>
      </c>
    </row>
    <row r="5" spans="2:2">
      <c r="B5" s="600" t="s">
        <v>1020</v>
      </c>
    </row>
    <row r="6" spans="2:2" ht="39.6">
      <c r="B6" s="343" t="s">
        <v>1921</v>
      </c>
    </row>
    <row r="7" spans="2:2">
      <c r="B7" s="570"/>
    </row>
    <row r="8" spans="2:2">
      <c r="B8" s="570" t="s">
        <v>1070</v>
      </c>
    </row>
    <row r="9" spans="2:2">
      <c r="B9" s="343" t="s">
        <v>2222</v>
      </c>
    </row>
    <row r="10" spans="2:2">
      <c r="B10" s="570"/>
    </row>
    <row r="11" spans="2:2">
      <c r="B11" s="570" t="s">
        <v>1021</v>
      </c>
    </row>
    <row r="12" spans="2:2" ht="26.4">
      <c r="B12" s="571" t="s">
        <v>2223</v>
      </c>
    </row>
    <row r="13" spans="2:2">
      <c r="B13" s="570"/>
    </row>
    <row r="14" spans="2:2">
      <c r="B14" s="570" t="s">
        <v>1071</v>
      </c>
    </row>
    <row r="15" spans="2:2">
      <c r="B15" s="344" t="s">
        <v>1072</v>
      </c>
    </row>
    <row r="27" spans="1:6" ht="13.8" thickBot="1"/>
    <row r="28" spans="1:6" ht="18" thickBot="1">
      <c r="A28" s="1518" t="s">
        <v>1949</v>
      </c>
      <c r="B28" s="1519"/>
      <c r="C28" s="1519"/>
      <c r="D28" s="1519"/>
      <c r="E28" s="1519"/>
      <c r="F28" s="1520"/>
    </row>
    <row r="45" spans="3:6">
      <c r="C45" s="118" t="s">
        <v>1073</v>
      </c>
      <c r="D45" s="206"/>
      <c r="E45" s="207"/>
      <c r="F45" s="207"/>
    </row>
    <row r="46" spans="3:6">
      <c r="C46" s="1524" t="s">
        <v>1266</v>
      </c>
      <c r="D46" s="1524"/>
      <c r="E46" s="1524"/>
      <c r="F46" s="1524"/>
    </row>
    <row r="47" spans="3:6">
      <c r="C47" s="565"/>
      <c r="D47" s="565"/>
      <c r="E47" s="565"/>
      <c r="F47" s="565"/>
    </row>
    <row r="48" spans="3:6">
      <c r="C48" s="565"/>
      <c r="D48" s="565"/>
      <c r="E48" s="565"/>
      <c r="F48" s="565"/>
    </row>
    <row r="49" spans="1:7">
      <c r="C49" s="565"/>
      <c r="D49" s="565"/>
      <c r="E49" s="565"/>
      <c r="F49" s="565"/>
    </row>
    <row r="50" spans="1:7">
      <c r="C50" s="565"/>
      <c r="D50" s="565"/>
      <c r="E50" s="565"/>
      <c r="F50" s="565"/>
    </row>
    <row r="51" spans="1:7">
      <c r="C51" s="565"/>
      <c r="D51" s="565"/>
      <c r="E51" s="565"/>
      <c r="F51" s="565"/>
    </row>
    <row r="52" spans="1:7">
      <c r="C52" s="566"/>
      <c r="D52" s="566"/>
      <c r="E52" s="207"/>
      <c r="F52" s="207"/>
    </row>
    <row r="53" spans="1:7">
      <c r="C53" s="566"/>
      <c r="D53" s="566"/>
      <c r="E53" s="207"/>
      <c r="F53" s="207"/>
    </row>
    <row r="54" spans="1:7">
      <c r="C54" s="566"/>
      <c r="D54" s="566"/>
      <c r="E54" s="207"/>
      <c r="F54" s="207"/>
    </row>
    <row r="55" spans="1:7">
      <c r="C55" s="118" t="s">
        <v>1265</v>
      </c>
      <c r="D55" s="206"/>
      <c r="E55" s="207"/>
      <c r="F55" s="207"/>
    </row>
    <row r="56" spans="1:7">
      <c r="C56" s="206"/>
      <c r="D56" s="206"/>
      <c r="E56" s="207"/>
      <c r="F56" s="207"/>
    </row>
    <row r="57" spans="1:7">
      <c r="C57" s="1524" t="s">
        <v>1264</v>
      </c>
      <c r="D57" s="1524"/>
      <c r="E57" s="1524"/>
      <c r="F57" s="1524"/>
    </row>
    <row r="58" spans="1:7">
      <c r="C58" s="1525"/>
      <c r="D58" s="1525"/>
      <c r="E58" s="1525"/>
      <c r="F58" s="1525"/>
    </row>
    <row r="60" spans="1:7" s="61" customFormat="1" ht="10.199999999999999">
      <c r="A60" s="100"/>
      <c r="B60" s="101"/>
      <c r="C60" s="208"/>
      <c r="D60" s="209"/>
      <c r="E60" s="209"/>
      <c r="F60" s="209"/>
      <c r="G60" s="1351"/>
    </row>
    <row r="61" spans="1:7">
      <c r="A61" s="49" t="s">
        <v>527</v>
      </c>
      <c r="B61" s="50" t="s">
        <v>1950</v>
      </c>
      <c r="E61" s="609"/>
      <c r="F61" s="609"/>
    </row>
    <row r="62" spans="1:7">
      <c r="A62" s="49"/>
      <c r="B62" s="50"/>
      <c r="E62" s="609"/>
      <c r="F62" s="609"/>
    </row>
    <row r="63" spans="1:7">
      <c r="A63" s="110"/>
      <c r="B63" s="111" t="s">
        <v>190</v>
      </c>
      <c r="E63" s="609"/>
      <c r="F63" s="609"/>
    </row>
    <row r="64" spans="1:7">
      <c r="A64" s="49"/>
      <c r="B64" s="50"/>
      <c r="E64" s="609"/>
      <c r="F64" s="609"/>
    </row>
    <row r="65" spans="1:7" s="766" customFormat="1" ht="96" customHeight="1">
      <c r="A65" s="210" t="s">
        <v>335</v>
      </c>
      <c r="B65" s="211" t="s">
        <v>4043</v>
      </c>
      <c r="C65" s="212"/>
      <c r="D65" s="213"/>
      <c r="E65" s="214"/>
      <c r="F65" s="215"/>
      <c r="G65" s="1087"/>
    </row>
    <row r="66" spans="1:7" s="766" customFormat="1">
      <c r="A66" s="210"/>
      <c r="B66" s="211"/>
      <c r="C66" s="212"/>
      <c r="D66" s="213"/>
      <c r="E66" s="214"/>
      <c r="F66" s="215"/>
      <c r="G66" s="1352"/>
    </row>
    <row r="67" spans="1:7" s="766" customFormat="1" ht="45.6">
      <c r="A67" s="210" t="s">
        <v>337</v>
      </c>
      <c r="B67" s="211" t="s">
        <v>1877</v>
      </c>
      <c r="C67" s="212"/>
      <c r="D67" s="213"/>
      <c r="E67" s="214"/>
      <c r="F67" s="215"/>
      <c r="G67" s="1352"/>
    </row>
    <row r="68" spans="1:7" s="766" customFormat="1">
      <c r="A68" s="210"/>
      <c r="B68" s="216"/>
      <c r="C68" s="212"/>
      <c r="D68" s="213"/>
      <c r="E68" s="214"/>
      <c r="F68" s="215"/>
      <c r="G68" s="1352"/>
    </row>
    <row r="69" spans="1:7" s="766" customFormat="1" ht="48.75" customHeight="1">
      <c r="A69" s="210" t="s">
        <v>257</v>
      </c>
      <c r="B69" s="211" t="s">
        <v>1880</v>
      </c>
      <c r="C69" s="212"/>
      <c r="D69" s="213"/>
      <c r="E69" s="214"/>
      <c r="F69" s="215"/>
      <c r="G69" s="1352"/>
    </row>
    <row r="70" spans="1:7" s="766" customFormat="1" ht="9.75" customHeight="1">
      <c r="A70" s="767"/>
      <c r="B70" s="768"/>
      <c r="C70" s="769"/>
      <c r="D70" s="770"/>
      <c r="E70" s="771"/>
      <c r="F70" s="772"/>
      <c r="G70" s="1352"/>
    </row>
    <row r="71" spans="1:7" s="766" customFormat="1" ht="45.6">
      <c r="A71" s="210" t="s">
        <v>256</v>
      </c>
      <c r="B71" s="211" t="s">
        <v>1881</v>
      </c>
      <c r="C71" s="212"/>
      <c r="D71" s="213"/>
      <c r="E71" s="214"/>
      <c r="F71" s="215"/>
      <c r="G71" s="1352"/>
    </row>
    <row r="72" spans="1:7" s="766" customFormat="1">
      <c r="A72" s="210"/>
      <c r="B72" s="211"/>
      <c r="C72" s="212"/>
      <c r="D72" s="213"/>
      <c r="E72" s="214"/>
      <c r="F72" s="215"/>
      <c r="G72" s="1352"/>
    </row>
    <row r="73" spans="1:7" s="766" customFormat="1" ht="39" customHeight="1">
      <c r="A73" s="210" t="s">
        <v>285</v>
      </c>
      <c r="B73" s="211" t="s">
        <v>1878</v>
      </c>
      <c r="C73" s="212"/>
      <c r="D73" s="213"/>
      <c r="E73" s="214"/>
      <c r="F73" s="215"/>
      <c r="G73" s="1352"/>
    </row>
    <row r="74" spans="1:7" s="766" customFormat="1" ht="22.8">
      <c r="A74" s="210"/>
      <c r="B74" s="211" t="s">
        <v>1882</v>
      </c>
      <c r="C74" s="212"/>
      <c r="D74" s="213"/>
      <c r="E74" s="214"/>
      <c r="F74" s="215"/>
      <c r="G74" s="1352"/>
    </row>
    <row r="75" spans="1:7" s="766" customFormat="1">
      <c r="A75" s="210"/>
      <c r="B75" s="211"/>
      <c r="C75" s="212"/>
      <c r="D75" s="213"/>
      <c r="E75" s="214"/>
      <c r="F75" s="215"/>
      <c r="G75" s="1352"/>
    </row>
    <row r="76" spans="1:7" s="766" customFormat="1" ht="34.200000000000003">
      <c r="A76" s="210" t="s">
        <v>333</v>
      </c>
      <c r="B76" s="211" t="s">
        <v>1267</v>
      </c>
      <c r="C76" s="212"/>
      <c r="D76" s="213"/>
      <c r="E76" s="214"/>
      <c r="F76" s="215"/>
      <c r="G76" s="1352"/>
    </row>
    <row r="77" spans="1:7" s="766" customFormat="1">
      <c r="A77" s="210"/>
      <c r="B77" s="211"/>
      <c r="C77" s="212"/>
      <c r="D77" s="213"/>
      <c r="E77" s="214"/>
      <c r="F77" s="215"/>
      <c r="G77" s="1352"/>
    </row>
    <row r="78" spans="1:7" s="766" customFormat="1" ht="22.8">
      <c r="A78" s="210" t="s">
        <v>343</v>
      </c>
      <c r="B78" s="211" t="s">
        <v>1268</v>
      </c>
      <c r="C78" s="212"/>
      <c r="D78" s="213"/>
      <c r="E78" s="214"/>
      <c r="F78" s="215"/>
      <c r="G78" s="1352"/>
    </row>
    <row r="79" spans="1:7" s="766" customFormat="1" ht="45.6">
      <c r="A79" s="210"/>
      <c r="B79" s="211" t="s">
        <v>1269</v>
      </c>
      <c r="C79" s="212"/>
      <c r="D79" s="213"/>
      <c r="E79" s="214"/>
      <c r="F79" s="215"/>
      <c r="G79" s="1352"/>
    </row>
    <row r="80" spans="1:7" s="766" customFormat="1">
      <c r="A80" s="210"/>
      <c r="B80" s="211" t="s">
        <v>1270</v>
      </c>
      <c r="C80" s="212"/>
      <c r="D80" s="213"/>
      <c r="E80" s="214"/>
      <c r="F80" s="215"/>
      <c r="G80" s="1352"/>
    </row>
    <row r="81" spans="1:7" s="766" customFormat="1">
      <c r="A81" s="210"/>
      <c r="B81" s="211" t="s">
        <v>1271</v>
      </c>
      <c r="C81" s="212"/>
      <c r="D81" s="213"/>
      <c r="E81" s="214"/>
      <c r="F81" s="215"/>
      <c r="G81" s="1352"/>
    </row>
    <row r="82" spans="1:7" s="766" customFormat="1">
      <c r="A82" s="210"/>
      <c r="B82" s="211" t="s">
        <v>1272</v>
      </c>
      <c r="C82" s="212"/>
      <c r="D82" s="213"/>
      <c r="E82" s="214"/>
      <c r="F82" s="215"/>
      <c r="G82" s="1352"/>
    </row>
    <row r="83" spans="1:7" s="766" customFormat="1" ht="22.8">
      <c r="A83" s="210"/>
      <c r="B83" s="211" t="s">
        <v>1273</v>
      </c>
      <c r="C83" s="212"/>
      <c r="D83" s="213"/>
      <c r="E83" s="214"/>
      <c r="F83" s="215"/>
      <c r="G83" s="1352"/>
    </row>
    <row r="84" spans="1:7" s="766" customFormat="1" ht="22.8">
      <c r="A84" s="210"/>
      <c r="B84" s="211" t="s">
        <v>1274</v>
      </c>
      <c r="C84" s="212"/>
      <c r="D84" s="213"/>
      <c r="E84" s="214"/>
      <c r="F84" s="215"/>
      <c r="G84" s="1352"/>
    </row>
    <row r="85" spans="1:7" s="766" customFormat="1">
      <c r="A85" s="210"/>
      <c r="B85" s="211" t="s">
        <v>1275</v>
      </c>
      <c r="C85" s="212"/>
      <c r="D85" s="213"/>
      <c r="E85" s="214"/>
      <c r="F85" s="215"/>
      <c r="G85" s="1352"/>
    </row>
    <row r="86" spans="1:7" s="766" customFormat="1" ht="22.8">
      <c r="A86" s="210"/>
      <c r="B86" s="211" t="s">
        <v>1276</v>
      </c>
      <c r="C86" s="212"/>
      <c r="D86" s="213"/>
      <c r="E86" s="214"/>
      <c r="F86" s="215"/>
      <c r="G86" s="1352"/>
    </row>
    <row r="87" spans="1:7" s="766" customFormat="1" ht="22.8">
      <c r="A87" s="210"/>
      <c r="B87" s="211" t="s">
        <v>1277</v>
      </c>
      <c r="C87" s="212"/>
      <c r="D87" s="213"/>
      <c r="E87" s="214"/>
      <c r="F87" s="215"/>
      <c r="G87" s="1352"/>
    </row>
    <row r="88" spans="1:7" s="766" customFormat="1" ht="22.8">
      <c r="A88" s="210"/>
      <c r="B88" s="211" t="s">
        <v>1278</v>
      </c>
      <c r="C88" s="212"/>
      <c r="D88" s="213"/>
      <c r="E88" s="214"/>
      <c r="F88" s="215"/>
      <c r="G88" s="1352"/>
    </row>
    <row r="89" spans="1:7" s="766" customFormat="1" ht="15.75" customHeight="1">
      <c r="A89" s="210"/>
      <c r="B89" s="211"/>
      <c r="C89" s="212"/>
      <c r="D89" s="213"/>
      <c r="E89" s="214"/>
      <c r="F89" s="215"/>
      <c r="G89" s="1352"/>
    </row>
    <row r="90" spans="1:7" s="766" customFormat="1">
      <c r="A90" s="210" t="s">
        <v>344</v>
      </c>
      <c r="B90" s="211" t="s">
        <v>1883</v>
      </c>
      <c r="C90" s="212"/>
      <c r="D90" s="213"/>
      <c r="E90" s="214"/>
      <c r="F90" s="215"/>
      <c r="G90" s="1352"/>
    </row>
    <row r="91" spans="1:7" s="766" customFormat="1" ht="45.6">
      <c r="A91" s="210"/>
      <c r="B91" s="211" t="s">
        <v>1884</v>
      </c>
      <c r="C91" s="212"/>
      <c r="D91" s="213"/>
      <c r="E91" s="214"/>
      <c r="F91" s="215"/>
      <c r="G91" s="1352"/>
    </row>
    <row r="92" spans="1:7" s="766" customFormat="1">
      <c r="A92" s="210"/>
      <c r="B92" s="211" t="s">
        <v>1885</v>
      </c>
      <c r="C92" s="212"/>
      <c r="D92" s="213"/>
      <c r="E92" s="214"/>
      <c r="F92" s="215"/>
      <c r="G92" s="1352"/>
    </row>
    <row r="93" spans="1:7" s="766" customFormat="1" ht="34.200000000000003">
      <c r="A93" s="210"/>
      <c r="B93" s="211" t="s">
        <v>1886</v>
      </c>
      <c r="C93" s="212"/>
      <c r="D93" s="213"/>
      <c r="E93" s="214"/>
      <c r="F93" s="215"/>
      <c r="G93" s="1352"/>
    </row>
    <row r="94" spans="1:7" s="766" customFormat="1">
      <c r="A94" s="210"/>
      <c r="B94" s="211"/>
      <c r="C94" s="212"/>
      <c r="D94" s="213"/>
      <c r="E94" s="214"/>
      <c r="F94" s="215"/>
      <c r="G94" s="1352"/>
    </row>
    <row r="95" spans="1:7" s="766" customFormat="1" ht="22.8">
      <c r="A95" s="210" t="s">
        <v>342</v>
      </c>
      <c r="B95" s="211" t="s">
        <v>1837</v>
      </c>
      <c r="C95" s="212"/>
      <c r="D95" s="213"/>
      <c r="E95" s="214"/>
      <c r="F95" s="215"/>
      <c r="G95" s="1352"/>
    </row>
    <row r="96" spans="1:7" s="766" customFormat="1">
      <c r="A96" s="210"/>
      <c r="B96" s="211"/>
      <c r="C96" s="212"/>
      <c r="D96" s="213"/>
      <c r="E96" s="214"/>
      <c r="F96" s="215"/>
      <c r="G96" s="1352"/>
    </row>
    <row r="97" spans="1:7" s="766" customFormat="1" ht="22.8">
      <c r="A97" s="210" t="s">
        <v>340</v>
      </c>
      <c r="B97" s="211" t="s">
        <v>1279</v>
      </c>
      <c r="C97" s="212"/>
      <c r="D97" s="213"/>
      <c r="E97" s="214"/>
      <c r="F97" s="215"/>
      <c r="G97" s="1352"/>
    </row>
    <row r="98" spans="1:7" s="766" customFormat="1">
      <c r="A98" s="210"/>
      <c r="B98" s="211"/>
      <c r="C98" s="212"/>
      <c r="D98" s="213"/>
      <c r="E98" s="214"/>
      <c r="F98" s="215"/>
      <c r="G98" s="1352"/>
    </row>
    <row r="99" spans="1:7" s="766" customFormat="1" ht="45.6">
      <c r="A99" s="210" t="s">
        <v>341</v>
      </c>
      <c r="B99" s="211" t="s">
        <v>1879</v>
      </c>
      <c r="C99" s="212"/>
      <c r="D99" s="213"/>
      <c r="E99" s="214"/>
      <c r="F99" s="215"/>
      <c r="G99" s="1352"/>
    </row>
    <row r="100" spans="1:7" s="766" customFormat="1">
      <c r="A100" s="210"/>
      <c r="B100" s="211"/>
      <c r="C100" s="212"/>
      <c r="D100" s="213"/>
      <c r="E100" s="214"/>
      <c r="F100" s="215"/>
      <c r="G100" s="1352"/>
    </row>
    <row r="101" spans="1:7" s="766" customFormat="1" ht="22.8">
      <c r="A101" s="210" t="s">
        <v>551</v>
      </c>
      <c r="B101" s="211" t="s">
        <v>1280</v>
      </c>
      <c r="C101" s="212"/>
      <c r="D101" s="213"/>
      <c r="E101" s="214"/>
      <c r="F101" s="215"/>
      <c r="G101" s="1352"/>
    </row>
    <row r="102" spans="1:7" s="766" customFormat="1">
      <c r="A102" s="210"/>
      <c r="B102" s="211"/>
      <c r="C102" s="212"/>
      <c r="D102" s="213"/>
      <c r="E102" s="214"/>
      <c r="F102" s="215"/>
      <c r="G102" s="1352"/>
    </row>
    <row r="103" spans="1:7" s="766" customFormat="1" ht="45.6">
      <c r="A103" s="210" t="s">
        <v>926</v>
      </c>
      <c r="B103" s="211" t="s">
        <v>1281</v>
      </c>
      <c r="C103" s="212"/>
      <c r="D103" s="213"/>
      <c r="E103" s="214"/>
      <c r="F103" s="215"/>
      <c r="G103" s="1352"/>
    </row>
    <row r="104" spans="1:7" s="766" customFormat="1">
      <c r="A104" s="210"/>
      <c r="B104" s="211"/>
      <c r="C104" s="212"/>
      <c r="D104" s="213"/>
      <c r="E104" s="214"/>
      <c r="F104" s="215"/>
      <c r="G104" s="1352"/>
    </row>
    <row r="105" spans="1:7" s="766" customFormat="1" ht="79.8">
      <c r="A105" s="210" t="s">
        <v>927</v>
      </c>
      <c r="B105" s="211" t="s">
        <v>1887</v>
      </c>
      <c r="C105" s="212"/>
      <c r="D105" s="213"/>
      <c r="E105" s="214"/>
      <c r="F105" s="215"/>
      <c r="G105" s="1352"/>
    </row>
    <row r="106" spans="1:7" s="766" customFormat="1">
      <c r="A106" s="210"/>
      <c r="B106" s="211"/>
      <c r="C106" s="212"/>
      <c r="D106" s="213"/>
      <c r="E106" s="214"/>
      <c r="F106" s="215"/>
      <c r="G106" s="1352"/>
    </row>
    <row r="107" spans="1:7" s="766" customFormat="1" ht="45.6">
      <c r="A107" s="210" t="s">
        <v>928</v>
      </c>
      <c r="B107" s="211" t="s">
        <v>1888</v>
      </c>
      <c r="C107" s="212"/>
      <c r="D107" s="213"/>
      <c r="E107" s="214"/>
      <c r="F107" s="215"/>
      <c r="G107" s="1352"/>
    </row>
    <row r="108" spans="1:7" s="766" customFormat="1">
      <c r="A108" s="210"/>
      <c r="B108" s="211"/>
      <c r="C108" s="212"/>
      <c r="D108" s="213"/>
      <c r="E108" s="214"/>
      <c r="F108" s="215"/>
      <c r="G108" s="1352"/>
    </row>
    <row r="109" spans="1:7" s="766" customFormat="1" ht="34.200000000000003">
      <c r="A109" s="210" t="s">
        <v>929</v>
      </c>
      <c r="B109" s="211" t="s">
        <v>1892</v>
      </c>
      <c r="C109" s="212"/>
      <c r="D109" s="213"/>
      <c r="E109" s="214"/>
      <c r="F109" s="215"/>
      <c r="G109" s="1352"/>
    </row>
    <row r="110" spans="1:7" s="766" customFormat="1" ht="34.200000000000003">
      <c r="A110" s="210"/>
      <c r="B110" s="211" t="s">
        <v>1282</v>
      </c>
      <c r="C110" s="212"/>
      <c r="D110" s="213"/>
      <c r="E110" s="214"/>
      <c r="F110" s="215"/>
      <c r="G110" s="1352"/>
    </row>
    <row r="111" spans="1:7" s="766" customFormat="1">
      <c r="A111" s="210"/>
      <c r="B111" s="211" t="s">
        <v>1283</v>
      </c>
      <c r="C111" s="212"/>
      <c r="D111" s="213"/>
      <c r="E111" s="214"/>
      <c r="F111" s="215"/>
      <c r="G111" s="1352"/>
    </row>
    <row r="112" spans="1:7" s="766" customFormat="1" ht="12">
      <c r="A112" s="767"/>
      <c r="B112" s="768"/>
      <c r="C112" s="769"/>
      <c r="D112" s="770"/>
      <c r="E112" s="771"/>
      <c r="F112" s="772"/>
      <c r="G112" s="1352"/>
    </row>
    <row r="113" spans="1:7" s="766" customFormat="1" ht="22.8">
      <c r="A113" s="210" t="s">
        <v>1012</v>
      </c>
      <c r="B113" s="211" t="s">
        <v>1944</v>
      </c>
      <c r="C113" s="212"/>
      <c r="D113" s="213"/>
      <c r="E113" s="214"/>
      <c r="F113" s="215"/>
      <c r="G113" s="1352"/>
    </row>
    <row r="114" spans="1:7" s="766" customFormat="1" ht="22.8">
      <c r="A114" s="210"/>
      <c r="B114" s="211" t="s">
        <v>1893</v>
      </c>
      <c r="C114" s="212"/>
      <c r="D114" s="213"/>
      <c r="E114" s="214"/>
      <c r="F114" s="215"/>
      <c r="G114" s="1352"/>
    </row>
    <row r="115" spans="1:7" s="766" customFormat="1">
      <c r="A115" s="210"/>
      <c r="B115" s="211"/>
      <c r="C115" s="212"/>
      <c r="D115" s="213"/>
      <c r="E115" s="214"/>
      <c r="F115" s="215"/>
      <c r="G115" s="1352"/>
    </row>
    <row r="116" spans="1:7" s="766" customFormat="1" ht="22.8">
      <c r="A116" s="210" t="s">
        <v>1017</v>
      </c>
      <c r="B116" s="211" t="s">
        <v>1894</v>
      </c>
      <c r="C116" s="212"/>
      <c r="D116" s="213"/>
      <c r="E116" s="214"/>
      <c r="F116" s="215"/>
      <c r="G116" s="1352"/>
    </row>
    <row r="117" spans="1:7" s="766" customFormat="1">
      <c r="A117" s="210"/>
      <c r="B117" s="211"/>
      <c r="C117" s="212"/>
      <c r="D117" s="213"/>
      <c r="E117" s="214"/>
      <c r="F117" s="215"/>
      <c r="G117" s="1352"/>
    </row>
    <row r="118" spans="1:7" s="766" customFormat="1" ht="34.200000000000003">
      <c r="A118" s="210" t="s">
        <v>1019</v>
      </c>
      <c r="B118" s="211" t="s">
        <v>1891</v>
      </c>
      <c r="C118" s="212"/>
      <c r="D118" s="213"/>
      <c r="E118" s="214"/>
      <c r="F118" s="215"/>
      <c r="G118" s="1352"/>
    </row>
    <row r="119" spans="1:7" s="766" customFormat="1">
      <c r="A119" s="210"/>
      <c r="B119" s="211"/>
      <c r="C119" s="212"/>
      <c r="D119" s="213"/>
      <c r="E119" s="214"/>
      <c r="F119" s="215"/>
      <c r="G119" s="1352"/>
    </row>
    <row r="120" spans="1:7" s="766" customFormat="1" ht="34.200000000000003">
      <c r="A120" s="210" t="s">
        <v>1157</v>
      </c>
      <c r="B120" s="211" t="s">
        <v>1761</v>
      </c>
      <c r="C120" s="212"/>
      <c r="D120" s="213"/>
      <c r="E120" s="214"/>
      <c r="F120" s="215"/>
      <c r="G120" s="1352"/>
    </row>
    <row r="121" spans="1:7" s="766" customFormat="1">
      <c r="A121" s="210"/>
      <c r="B121" s="211"/>
      <c r="C121" s="212"/>
      <c r="D121" s="213"/>
      <c r="E121" s="214"/>
      <c r="F121" s="215"/>
      <c r="G121" s="1352"/>
    </row>
    <row r="122" spans="1:7" s="766" customFormat="1" ht="22.8">
      <c r="A122" s="210" t="s">
        <v>1158</v>
      </c>
      <c r="B122" s="211" t="s">
        <v>1895</v>
      </c>
      <c r="C122" s="212"/>
      <c r="D122" s="213"/>
      <c r="E122" s="214"/>
      <c r="F122" s="215"/>
      <c r="G122" s="1352"/>
    </row>
    <row r="123" spans="1:7" s="766" customFormat="1" ht="22.8">
      <c r="A123" s="210"/>
      <c r="B123" s="211" t="s">
        <v>1284</v>
      </c>
      <c r="C123" s="212"/>
      <c r="D123" s="213"/>
      <c r="E123" s="214"/>
      <c r="F123" s="215"/>
      <c r="G123" s="1352"/>
    </row>
    <row r="124" spans="1:7" s="766" customFormat="1">
      <c r="A124" s="210"/>
      <c r="B124" s="211"/>
      <c r="C124" s="212"/>
      <c r="D124" s="213"/>
      <c r="E124" s="214"/>
      <c r="F124" s="215"/>
      <c r="G124" s="1352"/>
    </row>
    <row r="125" spans="1:7" s="766" customFormat="1" ht="34.200000000000003">
      <c r="A125" s="210" t="s">
        <v>1159</v>
      </c>
      <c r="B125" s="211" t="s">
        <v>1285</v>
      </c>
      <c r="C125" s="212"/>
      <c r="D125" s="213"/>
      <c r="E125" s="214"/>
      <c r="F125" s="215"/>
      <c r="G125" s="1352"/>
    </row>
    <row r="126" spans="1:7" s="766" customFormat="1">
      <c r="A126" s="210"/>
      <c r="B126" s="211"/>
      <c r="C126" s="212"/>
      <c r="D126" s="213"/>
      <c r="E126" s="214"/>
      <c r="F126" s="215"/>
      <c r="G126" s="1352"/>
    </row>
    <row r="127" spans="1:7" s="766" customFormat="1" ht="22.8">
      <c r="A127" s="210" t="s">
        <v>1160</v>
      </c>
      <c r="B127" s="211" t="s">
        <v>1286</v>
      </c>
      <c r="C127" s="212"/>
      <c r="D127" s="213"/>
      <c r="E127" s="214"/>
      <c r="F127" s="215"/>
      <c r="G127" s="1352"/>
    </row>
    <row r="128" spans="1:7" s="766" customFormat="1">
      <c r="A128" s="210"/>
      <c r="B128" s="211" t="s">
        <v>1890</v>
      </c>
      <c r="C128" s="212"/>
      <c r="D128" s="213"/>
      <c r="E128" s="214"/>
      <c r="F128" s="215"/>
      <c r="G128" s="1352"/>
    </row>
    <row r="129" spans="1:7" s="766" customFormat="1">
      <c r="A129" s="210"/>
      <c r="B129" s="211"/>
      <c r="C129" s="212"/>
      <c r="D129" s="213"/>
      <c r="E129" s="214"/>
      <c r="F129" s="215"/>
      <c r="G129" s="1352"/>
    </row>
    <row r="130" spans="1:7" s="766" customFormat="1" ht="34.200000000000003">
      <c r="A130" s="210" t="s">
        <v>1165</v>
      </c>
      <c r="B130" s="211" t="s">
        <v>1889</v>
      </c>
      <c r="C130" s="212"/>
      <c r="D130" s="213"/>
      <c r="E130" s="214"/>
      <c r="F130" s="215"/>
      <c r="G130" s="1352"/>
    </row>
    <row r="131" spans="1:7">
      <c r="A131" s="49"/>
      <c r="B131" s="610"/>
      <c r="C131" s="611"/>
      <c r="D131" s="611"/>
      <c r="E131" s="328"/>
      <c r="F131" s="328"/>
    </row>
    <row r="132" spans="1:7" s="61" customFormat="1" ht="20.399999999999999">
      <c r="A132" s="70" t="s">
        <v>350</v>
      </c>
      <c r="B132" s="68" t="s">
        <v>351</v>
      </c>
      <c r="C132" s="68" t="s">
        <v>352</v>
      </c>
      <c r="D132" s="69" t="s">
        <v>353</v>
      </c>
      <c r="E132" s="69" t="s">
        <v>354</v>
      </c>
      <c r="F132" s="69" t="s">
        <v>355</v>
      </c>
      <c r="G132" s="1351"/>
    </row>
    <row r="133" spans="1:7" s="61" customFormat="1" ht="10.199999999999999">
      <c r="A133" s="100"/>
      <c r="B133" s="101"/>
      <c r="C133" s="208"/>
      <c r="D133" s="209"/>
      <c r="E133" s="209"/>
      <c r="F133" s="209"/>
      <c r="G133" s="1351"/>
    </row>
    <row r="134" spans="1:7" s="317" customFormat="1">
      <c r="A134" s="773" t="s">
        <v>1480</v>
      </c>
      <c r="B134" s="834" t="s">
        <v>3178</v>
      </c>
      <c r="C134" s="835"/>
      <c r="D134" s="775"/>
      <c r="E134" s="776"/>
      <c r="F134" s="777"/>
    </row>
    <row r="135" spans="1:7" s="317" customFormat="1">
      <c r="A135" s="836"/>
      <c r="B135" s="837"/>
      <c r="C135" s="838"/>
      <c r="D135" s="781"/>
      <c r="E135" s="839"/>
      <c r="F135" s="839"/>
    </row>
    <row r="136" spans="1:7" s="317" customFormat="1" ht="54.75" customHeight="1">
      <c r="A136" s="840" t="s">
        <v>1483</v>
      </c>
      <c r="B136" s="121" t="s">
        <v>3179</v>
      </c>
      <c r="C136" s="841"/>
      <c r="D136" s="856"/>
      <c r="E136" s="841"/>
      <c r="F136" s="841"/>
    </row>
    <row r="137" spans="1:7" s="317" customFormat="1" ht="13.5" customHeight="1">
      <c r="A137" s="840"/>
      <c r="B137" s="824" t="s">
        <v>533</v>
      </c>
      <c r="C137" s="841" t="s">
        <v>258</v>
      </c>
      <c r="D137" s="856">
        <v>1</v>
      </c>
      <c r="E137" s="841"/>
      <c r="F137" s="841">
        <f>D137*E137</f>
        <v>0</v>
      </c>
    </row>
    <row r="138" spans="1:7" s="317" customFormat="1">
      <c r="A138" s="840"/>
      <c r="B138" s="824"/>
      <c r="C138" s="841"/>
      <c r="D138" s="856"/>
      <c r="E138" s="841"/>
      <c r="F138" s="841"/>
    </row>
    <row r="139" spans="1:7" s="317" customFormat="1" ht="27.75" customHeight="1">
      <c r="A139" s="840" t="s">
        <v>1484</v>
      </c>
      <c r="B139" s="824" t="s">
        <v>3180</v>
      </c>
      <c r="C139" s="841"/>
      <c r="D139" s="856"/>
      <c r="E139" s="841"/>
      <c r="F139" s="841"/>
    </row>
    <row r="140" spans="1:7" s="317" customFormat="1" ht="13.5" customHeight="1">
      <c r="A140" s="840"/>
      <c r="B140" s="824" t="s">
        <v>533</v>
      </c>
      <c r="C140" s="841" t="s">
        <v>258</v>
      </c>
      <c r="D140" s="856">
        <v>1</v>
      </c>
      <c r="E140" s="841"/>
      <c r="F140" s="841">
        <f>D140*E140</f>
        <v>0</v>
      </c>
    </row>
    <row r="141" spans="1:7" s="317" customFormat="1">
      <c r="A141" s="840"/>
      <c r="B141" s="824"/>
      <c r="C141" s="841"/>
      <c r="D141" s="856"/>
      <c r="E141" s="841"/>
      <c r="F141" s="841"/>
    </row>
    <row r="142" spans="1:7" s="317" customFormat="1">
      <c r="A142" s="840" t="s">
        <v>1487</v>
      </c>
      <c r="B142" s="824" t="s">
        <v>3181</v>
      </c>
      <c r="C142" s="841"/>
      <c r="D142" s="856"/>
      <c r="E142" s="841"/>
      <c r="F142" s="841"/>
    </row>
    <row r="143" spans="1:7" s="317" customFormat="1" ht="13.5" customHeight="1">
      <c r="A143" s="840"/>
      <c r="B143" s="824" t="s">
        <v>533</v>
      </c>
      <c r="C143" s="841" t="s">
        <v>258</v>
      </c>
      <c r="D143" s="856">
        <v>2</v>
      </c>
      <c r="E143" s="841"/>
      <c r="F143" s="841">
        <f>D143*E143</f>
        <v>0</v>
      </c>
    </row>
    <row r="144" spans="1:7" s="317" customFormat="1" ht="13.8" thickBot="1">
      <c r="A144" s="836"/>
      <c r="B144" s="837"/>
      <c r="C144" s="867"/>
      <c r="D144" s="867"/>
      <c r="E144" s="867"/>
      <c r="F144" s="867"/>
    </row>
    <row r="145" spans="1:7" s="137" customFormat="1" ht="13.8" thickBot="1">
      <c r="A145" s="842"/>
      <c r="B145" s="843" t="s">
        <v>3182</v>
      </c>
      <c r="C145" s="844"/>
      <c r="D145" s="844"/>
      <c r="E145" s="1370"/>
      <c r="F145" s="325">
        <f>SUM(F137:F143)</f>
        <v>0</v>
      </c>
      <c r="G145" s="1034"/>
    </row>
    <row r="146" spans="1:7" s="317" customFormat="1">
      <c r="A146" s="836"/>
      <c r="B146" s="837"/>
      <c r="C146" s="867"/>
      <c r="D146" s="867"/>
      <c r="E146" s="867"/>
      <c r="F146" s="867"/>
    </row>
    <row r="147" spans="1:7" s="317" customFormat="1">
      <c r="A147" s="773" t="s">
        <v>1488</v>
      </c>
      <c r="B147" s="834" t="s">
        <v>3183</v>
      </c>
      <c r="C147" s="774"/>
      <c r="D147" s="775"/>
      <c r="E147" s="868"/>
      <c r="F147" s="869"/>
    </row>
    <row r="148" spans="1:7" s="317" customFormat="1">
      <c r="A148" s="836"/>
      <c r="B148" s="837"/>
      <c r="C148" s="867"/>
      <c r="D148" s="867"/>
      <c r="E148" s="867"/>
      <c r="F148" s="867"/>
    </row>
    <row r="149" spans="1:7" s="317" customFormat="1" ht="79.2">
      <c r="A149" s="840" t="s">
        <v>1489</v>
      </c>
      <c r="B149" s="121" t="s">
        <v>3951</v>
      </c>
      <c r="C149" s="764"/>
      <c r="D149" s="764"/>
      <c r="E149" s="764"/>
      <c r="F149" s="764"/>
    </row>
    <row r="150" spans="1:7" s="317" customFormat="1">
      <c r="A150" s="840"/>
      <c r="B150" s="121" t="s">
        <v>3184</v>
      </c>
      <c r="C150" s="841"/>
      <c r="D150" s="856"/>
      <c r="E150" s="841"/>
      <c r="F150" s="841"/>
    </row>
    <row r="151" spans="1:7" s="317" customFormat="1">
      <c r="A151" s="840"/>
      <c r="B151" s="121" t="s">
        <v>3185</v>
      </c>
      <c r="C151" s="841" t="s">
        <v>1243</v>
      </c>
      <c r="D151" s="856">
        <v>370</v>
      </c>
      <c r="E151" s="841"/>
      <c r="F151" s="841">
        <f t="shared" ref="F151:F156" si="0">D151*E151</f>
        <v>0</v>
      </c>
    </row>
    <row r="152" spans="1:7" s="317" customFormat="1">
      <c r="A152" s="840"/>
      <c r="B152" s="121" t="s">
        <v>3186</v>
      </c>
      <c r="C152" s="841" t="s">
        <v>1243</v>
      </c>
      <c r="D152" s="856">
        <v>45</v>
      </c>
      <c r="E152" s="841"/>
      <c r="F152" s="841">
        <f t="shared" si="0"/>
        <v>0</v>
      </c>
    </row>
    <row r="153" spans="1:7" s="317" customFormat="1">
      <c r="A153" s="840"/>
      <c r="B153" s="121" t="s">
        <v>3187</v>
      </c>
      <c r="C153" s="841" t="s">
        <v>1243</v>
      </c>
      <c r="D153" s="856">
        <v>35</v>
      </c>
      <c r="E153" s="841"/>
      <c r="F153" s="841">
        <f t="shared" si="0"/>
        <v>0</v>
      </c>
    </row>
    <row r="154" spans="1:7" s="317" customFormat="1">
      <c r="A154" s="840"/>
      <c r="B154" s="121" t="s">
        <v>3188</v>
      </c>
      <c r="C154" s="841" t="s">
        <v>1243</v>
      </c>
      <c r="D154" s="856">
        <v>10</v>
      </c>
      <c r="E154" s="841"/>
      <c r="F154" s="841">
        <f t="shared" si="0"/>
        <v>0</v>
      </c>
    </row>
    <row r="155" spans="1:7" s="317" customFormat="1">
      <c r="A155" s="840"/>
      <c r="B155" s="121" t="s">
        <v>3189</v>
      </c>
      <c r="C155" s="841" t="s">
        <v>1243</v>
      </c>
      <c r="D155" s="856">
        <v>20</v>
      </c>
      <c r="E155" s="841"/>
      <c r="F155" s="841">
        <f t="shared" si="0"/>
        <v>0</v>
      </c>
    </row>
    <row r="156" spans="1:7" s="317" customFormat="1">
      <c r="A156" s="840"/>
      <c r="B156" s="121" t="s">
        <v>3190</v>
      </c>
      <c r="C156" s="841" t="s">
        <v>1243</v>
      </c>
      <c r="D156" s="856">
        <v>60</v>
      </c>
      <c r="E156" s="841"/>
      <c r="F156" s="841">
        <f t="shared" si="0"/>
        <v>0</v>
      </c>
    </row>
    <row r="157" spans="1:7" s="317" customFormat="1">
      <c r="A157" s="836"/>
      <c r="B157" s="837"/>
      <c r="C157" s="867"/>
      <c r="D157" s="867"/>
      <c r="E157" s="867"/>
      <c r="F157" s="867"/>
    </row>
    <row r="158" spans="1:7" s="317" customFormat="1" ht="13.5" customHeight="1">
      <c r="A158" s="840" t="s">
        <v>1490</v>
      </c>
      <c r="B158" s="824" t="s">
        <v>3191</v>
      </c>
      <c r="C158" s="841"/>
      <c r="D158" s="856"/>
      <c r="E158" s="841"/>
      <c r="F158" s="841"/>
    </row>
    <row r="159" spans="1:7" s="317" customFormat="1" ht="13.5" customHeight="1">
      <c r="A159" s="840"/>
      <c r="B159" s="824" t="s">
        <v>533</v>
      </c>
      <c r="C159" s="841"/>
      <c r="D159" s="856"/>
      <c r="E159" s="841"/>
      <c r="F159" s="841"/>
    </row>
    <row r="160" spans="1:7" s="317" customFormat="1">
      <c r="A160" s="840"/>
      <c r="B160" s="824" t="s">
        <v>1328</v>
      </c>
      <c r="C160" s="841" t="s">
        <v>258</v>
      </c>
      <c r="D160" s="856">
        <v>52</v>
      </c>
      <c r="E160" s="841"/>
      <c r="F160" s="841">
        <f>D160*E160</f>
        <v>0</v>
      </c>
    </row>
    <row r="161" spans="1:6" s="317" customFormat="1">
      <c r="A161" s="840"/>
      <c r="B161" s="824" t="s">
        <v>1326</v>
      </c>
      <c r="C161" s="841" t="s">
        <v>258</v>
      </c>
      <c r="D161" s="856">
        <v>0</v>
      </c>
      <c r="E161" s="841"/>
      <c r="F161" s="841">
        <f t="shared" ref="F161:F165" si="1">D161*E161</f>
        <v>0</v>
      </c>
    </row>
    <row r="162" spans="1:6" s="317" customFormat="1">
      <c r="A162" s="840"/>
      <c r="B162" s="824" t="s">
        <v>1324</v>
      </c>
      <c r="C162" s="841" t="s">
        <v>258</v>
      </c>
      <c r="D162" s="856">
        <v>1</v>
      </c>
      <c r="E162" s="841"/>
      <c r="F162" s="841">
        <f>D162*E162</f>
        <v>0</v>
      </c>
    </row>
    <row r="163" spans="1:6" s="317" customFormat="1">
      <c r="A163" s="840"/>
      <c r="B163" s="824" t="s">
        <v>1323</v>
      </c>
      <c r="C163" s="841" t="s">
        <v>258</v>
      </c>
      <c r="D163" s="856">
        <v>0</v>
      </c>
      <c r="E163" s="841"/>
      <c r="F163" s="841">
        <f t="shared" si="1"/>
        <v>0</v>
      </c>
    </row>
    <row r="164" spans="1:6" s="317" customFormat="1">
      <c r="A164" s="840"/>
      <c r="B164" s="824" t="s">
        <v>1322</v>
      </c>
      <c r="C164" s="841" t="s">
        <v>258</v>
      </c>
      <c r="D164" s="856">
        <v>0</v>
      </c>
      <c r="E164" s="841"/>
      <c r="F164" s="841">
        <f t="shared" si="1"/>
        <v>0</v>
      </c>
    </row>
    <row r="165" spans="1:6" s="317" customFormat="1">
      <c r="A165" s="840"/>
      <c r="B165" s="824" t="s">
        <v>1321</v>
      </c>
      <c r="C165" s="841" t="s">
        <v>258</v>
      </c>
      <c r="D165" s="856">
        <v>0</v>
      </c>
      <c r="E165" s="841"/>
      <c r="F165" s="841">
        <f t="shared" si="1"/>
        <v>0</v>
      </c>
    </row>
    <row r="166" spans="1:6" s="317" customFormat="1">
      <c r="A166" s="836"/>
      <c r="B166" s="837"/>
      <c r="C166" s="867"/>
      <c r="D166" s="867"/>
      <c r="E166" s="867"/>
      <c r="F166" s="867"/>
    </row>
    <row r="167" spans="1:6" s="317" customFormat="1" ht="39.75" customHeight="1">
      <c r="A167" s="840" t="s">
        <v>1951</v>
      </c>
      <c r="B167" s="824" t="s">
        <v>3192</v>
      </c>
      <c r="C167" s="841"/>
      <c r="D167" s="856"/>
      <c r="E167" s="841"/>
      <c r="F167" s="841"/>
    </row>
    <row r="168" spans="1:6" s="317" customFormat="1" ht="13.5" customHeight="1">
      <c r="A168" s="840"/>
      <c r="B168" s="824" t="s">
        <v>533</v>
      </c>
      <c r="C168" s="841"/>
      <c r="D168" s="856"/>
      <c r="E168" s="841"/>
      <c r="F168" s="841"/>
    </row>
    <row r="169" spans="1:6" s="317" customFormat="1">
      <c r="A169" s="840"/>
      <c r="B169" s="824" t="s">
        <v>1328</v>
      </c>
      <c r="C169" s="841" t="s">
        <v>258</v>
      </c>
      <c r="D169" s="856">
        <v>59</v>
      </c>
      <c r="E169" s="841"/>
      <c r="F169" s="841">
        <f>D169*E169</f>
        <v>0</v>
      </c>
    </row>
    <row r="170" spans="1:6" s="317" customFormat="1">
      <c r="A170" s="836"/>
      <c r="B170" s="837"/>
      <c r="C170" s="867"/>
      <c r="D170" s="867"/>
      <c r="E170" s="867"/>
      <c r="F170" s="867"/>
    </row>
    <row r="171" spans="1:6" s="317" customFormat="1" ht="39.75" customHeight="1">
      <c r="A171" s="840" t="s">
        <v>1952</v>
      </c>
      <c r="B171" s="824" t="s">
        <v>3193</v>
      </c>
      <c r="C171" s="841"/>
      <c r="D171" s="856"/>
      <c r="E171" s="841"/>
      <c r="F171" s="841"/>
    </row>
    <row r="172" spans="1:6" s="317" customFormat="1" ht="13.5" customHeight="1">
      <c r="A172" s="840"/>
      <c r="B172" s="824" t="s">
        <v>533</v>
      </c>
      <c r="C172" s="841"/>
      <c r="D172" s="856"/>
      <c r="E172" s="841"/>
      <c r="F172" s="841"/>
    </row>
    <row r="173" spans="1:6" s="317" customFormat="1">
      <c r="A173" s="840"/>
      <c r="B173" s="824" t="s">
        <v>1328</v>
      </c>
      <c r="C173" s="841" t="s">
        <v>258</v>
      </c>
      <c r="D173" s="856">
        <v>20</v>
      </c>
      <c r="E173" s="841"/>
      <c r="F173" s="841">
        <f>D173*E173</f>
        <v>0</v>
      </c>
    </row>
    <row r="174" spans="1:6" s="781" customFormat="1">
      <c r="A174" s="845"/>
      <c r="B174" s="846"/>
      <c r="C174" s="778"/>
      <c r="D174" s="779"/>
      <c r="E174" s="870"/>
      <c r="F174" s="780"/>
    </row>
    <row r="175" spans="1:6" s="317" customFormat="1" ht="26.4">
      <c r="A175" s="840" t="s">
        <v>1953</v>
      </c>
      <c r="B175" s="824" t="s">
        <v>3194</v>
      </c>
      <c r="C175" s="841" t="s">
        <v>258</v>
      </c>
      <c r="D175" s="856">
        <v>30</v>
      </c>
      <c r="E175" s="841"/>
      <c r="F175" s="841">
        <f>D175*E175</f>
        <v>0</v>
      </c>
    </row>
    <row r="176" spans="1:6" s="317" customFormat="1" ht="13.5" customHeight="1">
      <c r="A176" s="840"/>
      <c r="B176" s="824" t="s">
        <v>533</v>
      </c>
      <c r="C176" s="841"/>
      <c r="D176" s="856"/>
      <c r="E176" s="841"/>
      <c r="F176" s="841"/>
    </row>
    <row r="177" spans="1:8" s="317" customFormat="1">
      <c r="A177" s="840"/>
      <c r="B177" s="824"/>
      <c r="C177" s="841"/>
      <c r="D177" s="856"/>
      <c r="E177" s="841"/>
      <c r="F177" s="841"/>
    </row>
    <row r="178" spans="1:8" s="766" customFormat="1" ht="39.6">
      <c r="A178" s="847" t="s">
        <v>1954</v>
      </c>
      <c r="B178" s="121" t="s">
        <v>1329</v>
      </c>
      <c r="C178" s="871"/>
      <c r="D178" s="871"/>
      <c r="E178" s="871"/>
      <c r="F178" s="871"/>
      <c r="G178" s="1353">
        <f>SUM(F133:F179)</f>
        <v>0</v>
      </c>
      <c r="H178" s="783"/>
    </row>
    <row r="179" spans="1:8" s="781" customFormat="1">
      <c r="A179" s="836"/>
      <c r="B179" s="848" t="s">
        <v>533</v>
      </c>
      <c r="C179" s="326" t="s">
        <v>258</v>
      </c>
      <c r="D179" s="320">
        <v>3</v>
      </c>
      <c r="E179" s="321"/>
      <c r="F179" s="320">
        <f>D179*E179</f>
        <v>0</v>
      </c>
    </row>
    <row r="180" spans="1:8" s="781" customFormat="1">
      <c r="A180" s="836"/>
      <c r="B180" s="848"/>
      <c r="C180" s="862"/>
      <c r="D180" s="775"/>
      <c r="E180" s="872"/>
      <c r="F180" s="872"/>
    </row>
    <row r="181" spans="1:8" s="315" customFormat="1" ht="75" customHeight="1">
      <c r="A181" s="847" t="s">
        <v>1955</v>
      </c>
      <c r="B181" s="319" t="s">
        <v>3195</v>
      </c>
      <c r="C181" s="326"/>
      <c r="D181" s="320"/>
      <c r="E181" s="321"/>
      <c r="F181" s="320"/>
      <c r="G181" s="1033"/>
    </row>
    <row r="182" spans="1:8" s="315" customFormat="1">
      <c r="A182" s="847"/>
      <c r="B182" s="319" t="s">
        <v>1421</v>
      </c>
      <c r="C182" s="326" t="s">
        <v>258</v>
      </c>
      <c r="D182" s="320">
        <v>60</v>
      </c>
      <c r="E182" s="321"/>
      <c r="F182" s="320">
        <f>D182*E182</f>
        <v>0</v>
      </c>
      <c r="G182" s="1033"/>
    </row>
    <row r="183" spans="1:8" s="781" customFormat="1" ht="13.8" thickBot="1">
      <c r="A183" s="836"/>
      <c r="B183" s="848"/>
      <c r="C183" s="862"/>
      <c r="D183" s="775"/>
      <c r="E183" s="872"/>
      <c r="F183" s="872"/>
    </row>
    <row r="184" spans="1:8" s="137" customFormat="1" ht="13.8" thickBot="1">
      <c r="A184" s="842"/>
      <c r="B184" s="843" t="s">
        <v>3196</v>
      </c>
      <c r="C184" s="844"/>
      <c r="D184" s="844"/>
      <c r="E184" s="1370"/>
      <c r="F184" s="325">
        <f>SUM(F150:F182)</f>
        <v>0</v>
      </c>
      <c r="G184" s="1354"/>
    </row>
    <row r="185" spans="1:8" s="781" customFormat="1">
      <c r="A185" s="836"/>
      <c r="B185" s="848"/>
      <c r="C185" s="862"/>
      <c r="D185" s="775"/>
      <c r="E185" s="872"/>
      <c r="F185" s="872"/>
    </row>
    <row r="186" spans="1:8" s="317" customFormat="1" ht="26.4">
      <c r="A186" s="773" t="s">
        <v>1491</v>
      </c>
      <c r="B186" s="834" t="s">
        <v>3197</v>
      </c>
      <c r="C186" s="774"/>
      <c r="D186" s="775"/>
      <c r="E186" s="868"/>
      <c r="F186" s="869"/>
    </row>
    <row r="187" spans="1:8" s="851" customFormat="1" ht="13.8">
      <c r="A187" s="849"/>
      <c r="B187" s="850"/>
      <c r="C187" s="57"/>
      <c r="D187" s="764"/>
      <c r="E187" s="342"/>
      <c r="F187" s="57"/>
    </row>
    <row r="188" spans="1:8" s="317" customFormat="1" ht="53.25" customHeight="1">
      <c r="A188" s="847" t="s">
        <v>1493</v>
      </c>
      <c r="B188" s="52" t="s">
        <v>3198</v>
      </c>
      <c r="C188" s="326" t="s">
        <v>1244</v>
      </c>
      <c r="D188" s="320">
        <v>1</v>
      </c>
      <c r="E188" s="321"/>
      <c r="F188" s="321">
        <f>D188*E188</f>
        <v>0</v>
      </c>
      <c r="G188" s="852"/>
    </row>
    <row r="189" spans="1:8" s="317" customFormat="1" ht="15.75" customHeight="1">
      <c r="A189" s="853"/>
      <c r="B189" s="698"/>
      <c r="C189" s="764"/>
      <c r="D189" s="764"/>
      <c r="E189" s="854"/>
      <c r="F189" s="764"/>
    </row>
    <row r="190" spans="1:8" s="317" customFormat="1" ht="66.75" customHeight="1">
      <c r="A190" s="836" t="s">
        <v>1495</v>
      </c>
      <c r="B190" s="52" t="s">
        <v>3199</v>
      </c>
      <c r="C190" s="326" t="s">
        <v>1244</v>
      </c>
      <c r="D190" s="856">
        <v>1</v>
      </c>
      <c r="E190" s="321"/>
      <c r="F190" s="841">
        <f>D190*E190</f>
        <v>0</v>
      </c>
    </row>
    <row r="191" spans="1:8" s="855" customFormat="1">
      <c r="A191" s="836"/>
      <c r="B191" s="52"/>
      <c r="C191" s="622"/>
      <c r="D191" s="856"/>
      <c r="E191" s="622"/>
      <c r="F191" s="622"/>
    </row>
    <row r="192" spans="1:8" s="317" customFormat="1" ht="66">
      <c r="A192" s="836" t="s">
        <v>1496</v>
      </c>
      <c r="B192" s="52" t="s">
        <v>3200</v>
      </c>
      <c r="C192" s="873"/>
      <c r="D192" s="873"/>
      <c r="E192" s="856"/>
      <c r="F192" s="841"/>
    </row>
    <row r="193" spans="1:7" s="317" customFormat="1">
      <c r="A193" s="853"/>
      <c r="B193" s="52" t="s">
        <v>3201</v>
      </c>
      <c r="C193" s="856" t="s">
        <v>1243</v>
      </c>
      <c r="D193" s="856">
        <v>534</v>
      </c>
      <c r="E193" s="622"/>
      <c r="F193" s="841">
        <f>D193*E193</f>
        <v>0</v>
      </c>
    </row>
    <row r="194" spans="1:7" s="317" customFormat="1" ht="15.6">
      <c r="A194" s="853"/>
      <c r="B194" s="52" t="s">
        <v>3202</v>
      </c>
      <c r="C194" s="874" t="s">
        <v>3203</v>
      </c>
      <c r="D194" s="856">
        <v>5</v>
      </c>
      <c r="E194" s="622"/>
      <c r="F194" s="841">
        <f>D194*E194</f>
        <v>0</v>
      </c>
    </row>
    <row r="195" spans="1:7" s="317" customFormat="1" ht="26.4">
      <c r="A195" s="853"/>
      <c r="B195" s="857" t="s">
        <v>3204</v>
      </c>
      <c r="C195" s="873"/>
      <c r="D195" s="856"/>
      <c r="E195" s="856"/>
      <c r="F195" s="841"/>
    </row>
    <row r="196" spans="1:7" s="317" customFormat="1">
      <c r="A196" s="853"/>
      <c r="B196" s="858"/>
      <c r="C196" s="873"/>
      <c r="D196" s="856"/>
      <c r="E196" s="856"/>
      <c r="F196" s="841"/>
    </row>
    <row r="197" spans="1:7" s="317" customFormat="1" ht="39.6">
      <c r="A197" s="836" t="s">
        <v>1497</v>
      </c>
      <c r="B197" s="52" t="s">
        <v>3205</v>
      </c>
      <c r="C197" s="326" t="s">
        <v>1244</v>
      </c>
      <c r="D197" s="856">
        <v>1</v>
      </c>
      <c r="E197" s="841"/>
      <c r="F197" s="841">
        <f>D197*E197</f>
        <v>0</v>
      </c>
    </row>
    <row r="198" spans="1:7" s="317" customFormat="1">
      <c r="A198" s="853"/>
      <c r="B198" s="858"/>
      <c r="C198" s="873"/>
      <c r="D198" s="856"/>
      <c r="E198" s="622"/>
      <c r="F198" s="841"/>
    </row>
    <row r="199" spans="1:7" s="317" customFormat="1" ht="31.5" customHeight="1">
      <c r="A199" s="836" t="s">
        <v>1498</v>
      </c>
      <c r="B199" s="52" t="s">
        <v>3206</v>
      </c>
      <c r="C199" s="326" t="s">
        <v>1244</v>
      </c>
      <c r="D199" s="856">
        <v>1</v>
      </c>
      <c r="E199" s="841"/>
      <c r="F199" s="841">
        <f>D199*E199</f>
        <v>0</v>
      </c>
      <c r="G199" s="852"/>
    </row>
    <row r="200" spans="1:7" s="781" customFormat="1" ht="13.8" thickBot="1">
      <c r="A200" s="836"/>
      <c r="B200" s="848"/>
      <c r="C200" s="862"/>
      <c r="D200" s="775"/>
      <c r="E200" s="872"/>
      <c r="F200" s="872"/>
    </row>
    <row r="201" spans="1:7" s="137" customFormat="1" ht="27" thickBot="1">
      <c r="A201" s="842"/>
      <c r="B201" s="843" t="s">
        <v>3207</v>
      </c>
      <c r="C201" s="844"/>
      <c r="D201" s="844"/>
      <c r="E201" s="1370"/>
      <c r="F201" s="325">
        <f>SUM(F188:F199)</f>
        <v>0</v>
      </c>
      <c r="G201" s="1034"/>
    </row>
    <row r="202" spans="1:7" s="781" customFormat="1">
      <c r="A202" s="836"/>
      <c r="B202" s="848"/>
      <c r="C202" s="862"/>
      <c r="D202" s="775"/>
      <c r="E202" s="872"/>
      <c r="F202" s="872"/>
    </row>
    <row r="203" spans="1:7" s="783" customFormat="1">
      <c r="A203" s="794" t="s">
        <v>1499</v>
      </c>
      <c r="B203" s="834" t="s">
        <v>3137</v>
      </c>
      <c r="C203" s="774"/>
      <c r="D203" s="775"/>
      <c r="E203" s="875"/>
      <c r="F203" s="775"/>
      <c r="G203" s="1355"/>
    </row>
    <row r="204" spans="1:7" s="783" customFormat="1">
      <c r="A204" s="859"/>
      <c r="B204" s="792"/>
      <c r="C204" s="774"/>
      <c r="D204" s="775"/>
      <c r="E204" s="860"/>
      <c r="F204" s="775"/>
      <c r="G204" s="1355"/>
    </row>
    <row r="205" spans="1:7" s="783" customFormat="1">
      <c r="A205" s="861"/>
      <c r="B205" s="793"/>
      <c r="C205" s="862"/>
      <c r="D205" s="775"/>
      <c r="E205" s="862"/>
      <c r="F205" s="775"/>
      <c r="G205" s="1355"/>
    </row>
    <row r="206" spans="1:7" s="317" customFormat="1" ht="108" customHeight="1">
      <c r="A206" s="836" t="s">
        <v>1501</v>
      </c>
      <c r="B206" s="52" t="s">
        <v>3208</v>
      </c>
      <c r="C206" s="326" t="s">
        <v>1244</v>
      </c>
      <c r="D206" s="115">
        <v>1</v>
      </c>
      <c r="E206" s="115"/>
      <c r="F206" s="115">
        <f>D206*E206</f>
        <v>0</v>
      </c>
    </row>
    <row r="207" spans="1:7" s="317" customFormat="1">
      <c r="A207" s="853"/>
      <c r="B207" s="52"/>
      <c r="C207" s="115"/>
      <c r="D207" s="115"/>
      <c r="E207" s="115"/>
      <c r="F207" s="115"/>
    </row>
    <row r="208" spans="1:7" s="317" customFormat="1" ht="69" customHeight="1">
      <c r="A208" s="836" t="s">
        <v>1502</v>
      </c>
      <c r="B208" s="52" t="s">
        <v>3209</v>
      </c>
      <c r="C208" s="326" t="s">
        <v>1244</v>
      </c>
      <c r="D208" s="115">
        <v>1</v>
      </c>
      <c r="E208" s="115"/>
      <c r="F208" s="115">
        <f>D208*E208</f>
        <v>0</v>
      </c>
    </row>
    <row r="209" spans="1:7" s="783" customFormat="1">
      <c r="A209" s="784"/>
      <c r="B209" s="793"/>
      <c r="C209" s="862"/>
      <c r="D209" s="775"/>
      <c r="E209" s="862"/>
      <c r="F209" s="775"/>
      <c r="G209" s="1355"/>
    </row>
    <row r="210" spans="1:7" s="783" customFormat="1" ht="13.8" thickBot="1">
      <c r="A210" s="789"/>
      <c r="B210" s="795"/>
      <c r="C210" s="778"/>
      <c r="D210" s="779"/>
      <c r="E210" s="863"/>
      <c r="F210" s="779"/>
      <c r="G210" s="1355"/>
    </row>
    <row r="211" spans="1:7" s="783" customFormat="1" ht="13.8" thickBot="1">
      <c r="A211" s="796"/>
      <c r="B211" s="790" t="s">
        <v>3210</v>
      </c>
      <c r="C211" s="866"/>
      <c r="D211" s="876"/>
      <c r="E211" s="877"/>
      <c r="F211" s="864">
        <f>SUM(F205:F209)</f>
        <v>0</v>
      </c>
      <c r="G211" s="1355"/>
    </row>
    <row r="212" spans="1:7" s="783" customFormat="1">
      <c r="A212" s="797"/>
      <c r="B212" s="798"/>
      <c r="C212" s="212"/>
      <c r="D212" s="799"/>
      <c r="E212" s="321"/>
      <c r="F212" s="320"/>
      <c r="G212" s="1355"/>
    </row>
    <row r="213" spans="1:7" s="783" customFormat="1" ht="13.8">
      <c r="A213" s="797"/>
      <c r="B213" s="800"/>
      <c r="C213" s="785"/>
      <c r="D213" s="786"/>
      <c r="E213" s="787"/>
      <c r="F213" s="788"/>
      <c r="G213" s="1355"/>
    </row>
    <row r="214" spans="1:7" s="783" customFormat="1" ht="13.8" thickBot="1">
      <c r="A214" s="801" t="s">
        <v>527</v>
      </c>
      <c r="B214" s="802" t="s">
        <v>3211</v>
      </c>
      <c r="C214" s="803"/>
      <c r="D214" s="804"/>
      <c r="E214" s="804"/>
      <c r="F214" s="805"/>
      <c r="G214" s="1355"/>
    </row>
    <row r="215" spans="1:7" s="783" customFormat="1" ht="14.4" thickTop="1">
      <c r="A215" s="806"/>
      <c r="B215" s="800"/>
      <c r="C215" s="785"/>
      <c r="D215" s="786"/>
      <c r="E215" s="787"/>
      <c r="F215" s="788"/>
      <c r="G215" s="1355"/>
    </row>
    <row r="216" spans="1:7" s="783" customFormat="1" ht="13.8">
      <c r="A216" s="813"/>
      <c r="B216" s="814"/>
      <c r="C216" s="785"/>
      <c r="D216" s="786"/>
      <c r="E216" s="787"/>
      <c r="F216" s="322"/>
      <c r="G216" s="1355"/>
    </row>
    <row r="217" spans="1:7" s="783" customFormat="1" ht="13.8">
      <c r="A217" s="807" t="s">
        <v>1480</v>
      </c>
      <c r="B217" s="808" t="s">
        <v>3178</v>
      </c>
      <c r="C217" s="809"/>
      <c r="D217" s="810"/>
      <c r="E217" s="811"/>
      <c r="F217" s="812">
        <f>F145</f>
        <v>0</v>
      </c>
      <c r="G217" s="1355"/>
    </row>
    <row r="218" spans="1:7" s="783" customFormat="1" ht="13.8">
      <c r="A218" s="813"/>
      <c r="B218" s="815"/>
      <c r="C218" s="785"/>
      <c r="D218" s="786"/>
      <c r="E218" s="787"/>
      <c r="F218" s="322"/>
      <c r="G218" s="1355"/>
    </row>
    <row r="219" spans="1:7" s="783" customFormat="1" ht="13.8">
      <c r="A219" s="807" t="s">
        <v>1488</v>
      </c>
      <c r="B219" s="808" t="s">
        <v>3183</v>
      </c>
      <c r="C219" s="809"/>
      <c r="D219" s="810"/>
      <c r="E219" s="811"/>
      <c r="F219" s="812">
        <f>F184</f>
        <v>0</v>
      </c>
      <c r="G219" s="1355"/>
    </row>
    <row r="220" spans="1:7" s="783" customFormat="1" ht="13.8">
      <c r="A220" s="813"/>
      <c r="B220" s="814"/>
      <c r="C220" s="785"/>
      <c r="D220" s="786"/>
      <c r="E220" s="787"/>
      <c r="F220" s="322"/>
      <c r="G220" s="1355"/>
    </row>
    <row r="221" spans="1:7" s="783" customFormat="1" ht="26.4">
      <c r="A221" s="807" t="s">
        <v>1491</v>
      </c>
      <c r="B221" s="808" t="s">
        <v>3197</v>
      </c>
      <c r="C221" s="809"/>
      <c r="D221" s="810"/>
      <c r="E221" s="811"/>
      <c r="F221" s="812">
        <f>F201</f>
        <v>0</v>
      </c>
      <c r="G221" s="1355"/>
    </row>
    <row r="222" spans="1:7" s="783" customFormat="1" ht="13.8">
      <c r="A222" s="813"/>
      <c r="B222" s="816"/>
      <c r="C222" s="785"/>
      <c r="D222" s="786"/>
      <c r="E222" s="787"/>
      <c r="F222" s="322"/>
      <c r="G222" s="1355"/>
    </row>
    <row r="223" spans="1:7" s="783" customFormat="1" ht="13.8">
      <c r="A223" s="807" t="s">
        <v>1499</v>
      </c>
      <c r="B223" s="865" t="s">
        <v>3137</v>
      </c>
      <c r="C223" s="809"/>
      <c r="D223" s="810"/>
      <c r="E223" s="811"/>
      <c r="F223" s="812">
        <f>F211</f>
        <v>0</v>
      </c>
      <c r="G223" s="1355"/>
    </row>
    <row r="224" spans="1:7" s="783" customFormat="1" ht="13.8">
      <c r="A224" s="813"/>
      <c r="B224" s="816"/>
      <c r="C224" s="785"/>
      <c r="D224" s="786"/>
      <c r="E224" s="787"/>
      <c r="F224" s="322"/>
      <c r="G224" s="1355"/>
    </row>
    <row r="225" spans="1:7" s="783" customFormat="1" ht="13.8" thickBot="1">
      <c r="A225" s="817" t="s">
        <v>527</v>
      </c>
      <c r="B225" s="818" t="s">
        <v>3212</v>
      </c>
      <c r="C225" s="220"/>
      <c r="D225" s="819"/>
      <c r="E225" s="820"/>
      <c r="F225" s="821">
        <f>SUM(F216:F224)</f>
        <v>0</v>
      </c>
      <c r="G225" s="1355"/>
    </row>
    <row r="226" spans="1:7">
      <c r="A226" s="100"/>
      <c r="B226" s="101"/>
      <c r="C226" s="208"/>
      <c r="D226" s="209"/>
      <c r="E226" s="209"/>
      <c r="F226" s="209"/>
    </row>
    <row r="227" spans="1:7">
      <c r="A227" s="324"/>
      <c r="B227" s="324"/>
      <c r="C227" s="132"/>
      <c r="D227" s="132"/>
      <c r="E227" s="133"/>
      <c r="F227" s="133"/>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&amp;L&amp;"Arial,Bold"&amp;8&amp;K01+017PAVILJON III - CJELOVITA OBNOVA ZGRADE
&amp;R&amp;"Arial,Bold"&amp;8&amp;K01+017TROŠKOVNIK</oddHeader>
    <oddFooter>&amp;L&amp;"Arial,Bold"&amp;8 027/21-GP
&amp;R&amp;"Arial,Bold"&amp;8&amp;K01+016&amp;F
&amp;A
&amp;P</oddFooter>
  </headerFooter>
  <rowBreaks count="5" manualBreakCount="5">
    <brk id="59" max="16383" man="1"/>
    <brk id="131" max="16383" man="1"/>
    <brk id="146" max="16383" man="1"/>
    <brk id="185" max="16383" man="1"/>
    <brk id="211"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D6768-3D40-4D22-8915-DCD7A9EE9115}">
  <sheetPr codeName="Sheet15"/>
  <dimension ref="A3:I968"/>
  <sheetViews>
    <sheetView showZeros="0" view="pageBreakPreview" zoomScale="88" zoomScaleNormal="100" zoomScaleSheetLayoutView="88" workbookViewId="0">
      <selection activeCell="F98" sqref="F98"/>
    </sheetView>
  </sheetViews>
  <sheetFormatPr defaultRowHeight="13.2"/>
  <cols>
    <col min="1" max="1" width="10.375" style="599" customWidth="1"/>
    <col min="2" max="2" width="55.375" style="600" customWidth="1"/>
    <col min="3" max="3" width="8.875" style="601" customWidth="1"/>
    <col min="4" max="4" width="10.875" style="601" customWidth="1"/>
    <col min="5" max="5" width="12.375" style="601" customWidth="1"/>
    <col min="6" max="6" width="15.75" style="601" customWidth="1"/>
    <col min="7" max="7" width="45.375" style="613" customWidth="1"/>
    <col min="8" max="256" width="9.125" style="598"/>
    <col min="257" max="257" width="9.25" style="598" customWidth="1"/>
    <col min="258" max="258" width="55.375" style="598" customWidth="1"/>
    <col min="259" max="259" width="7.625" style="598" customWidth="1"/>
    <col min="260" max="260" width="9.75" style="598" customWidth="1"/>
    <col min="261" max="261" width="15.625" style="598" customWidth="1"/>
    <col min="262" max="262" width="15.75" style="598" customWidth="1"/>
    <col min="263" max="512" width="9.125" style="598"/>
    <col min="513" max="513" width="9.25" style="598" customWidth="1"/>
    <col min="514" max="514" width="55.375" style="598" customWidth="1"/>
    <col min="515" max="515" width="7.625" style="598" customWidth="1"/>
    <col min="516" max="516" width="9.75" style="598" customWidth="1"/>
    <col min="517" max="517" width="15.625" style="598" customWidth="1"/>
    <col min="518" max="518" width="15.75" style="598" customWidth="1"/>
    <col min="519" max="768" width="9.125" style="598"/>
    <col min="769" max="769" width="9.25" style="598" customWidth="1"/>
    <col min="770" max="770" width="55.375" style="598" customWidth="1"/>
    <col min="771" max="771" width="7.625" style="598" customWidth="1"/>
    <col min="772" max="772" width="9.75" style="598" customWidth="1"/>
    <col min="773" max="773" width="15.625" style="598" customWidth="1"/>
    <col min="774" max="774" width="15.75" style="598" customWidth="1"/>
    <col min="775" max="1024" width="9.125" style="598"/>
    <col min="1025" max="1025" width="9.25" style="598" customWidth="1"/>
    <col min="1026" max="1026" width="55.375" style="598" customWidth="1"/>
    <col min="1027" max="1027" width="7.625" style="598" customWidth="1"/>
    <col min="1028" max="1028" width="9.75" style="598" customWidth="1"/>
    <col min="1029" max="1029" width="15.625" style="598" customWidth="1"/>
    <col min="1030" max="1030" width="15.75" style="598" customWidth="1"/>
    <col min="1031" max="1280" width="9.125" style="598"/>
    <col min="1281" max="1281" width="9.25" style="598" customWidth="1"/>
    <col min="1282" max="1282" width="55.375" style="598" customWidth="1"/>
    <col min="1283" max="1283" width="7.625" style="598" customWidth="1"/>
    <col min="1284" max="1284" width="9.75" style="598" customWidth="1"/>
    <col min="1285" max="1285" width="15.625" style="598" customWidth="1"/>
    <col min="1286" max="1286" width="15.75" style="598" customWidth="1"/>
    <col min="1287" max="1536" width="9.125" style="598"/>
    <col min="1537" max="1537" width="9.25" style="598" customWidth="1"/>
    <col min="1538" max="1538" width="55.375" style="598" customWidth="1"/>
    <col min="1539" max="1539" width="7.625" style="598" customWidth="1"/>
    <col min="1540" max="1540" width="9.75" style="598" customWidth="1"/>
    <col min="1541" max="1541" width="15.625" style="598" customWidth="1"/>
    <col min="1542" max="1542" width="15.75" style="598" customWidth="1"/>
    <col min="1543" max="1792" width="9.125" style="598"/>
    <col min="1793" max="1793" width="9.25" style="598" customWidth="1"/>
    <col min="1794" max="1794" width="55.375" style="598" customWidth="1"/>
    <col min="1795" max="1795" width="7.625" style="598" customWidth="1"/>
    <col min="1796" max="1796" width="9.75" style="598" customWidth="1"/>
    <col min="1797" max="1797" width="15.625" style="598" customWidth="1"/>
    <col min="1798" max="1798" width="15.75" style="598" customWidth="1"/>
    <col min="1799" max="2048" width="9.125" style="598"/>
    <col min="2049" max="2049" width="9.25" style="598" customWidth="1"/>
    <col min="2050" max="2050" width="55.375" style="598" customWidth="1"/>
    <col min="2051" max="2051" width="7.625" style="598" customWidth="1"/>
    <col min="2052" max="2052" width="9.75" style="598" customWidth="1"/>
    <col min="2053" max="2053" width="15.625" style="598" customWidth="1"/>
    <col min="2054" max="2054" width="15.75" style="598" customWidth="1"/>
    <col min="2055" max="2304" width="9.125" style="598"/>
    <col min="2305" max="2305" width="9.25" style="598" customWidth="1"/>
    <col min="2306" max="2306" width="55.375" style="598" customWidth="1"/>
    <col min="2307" max="2307" width="7.625" style="598" customWidth="1"/>
    <col min="2308" max="2308" width="9.75" style="598" customWidth="1"/>
    <col min="2309" max="2309" width="15.625" style="598" customWidth="1"/>
    <col min="2310" max="2310" width="15.75" style="598" customWidth="1"/>
    <col min="2311" max="2560" width="9.125" style="598"/>
    <col min="2561" max="2561" width="9.25" style="598" customWidth="1"/>
    <col min="2562" max="2562" width="55.375" style="598" customWidth="1"/>
    <col min="2563" max="2563" width="7.625" style="598" customWidth="1"/>
    <col min="2564" max="2564" width="9.75" style="598" customWidth="1"/>
    <col min="2565" max="2565" width="15.625" style="598" customWidth="1"/>
    <col min="2566" max="2566" width="15.75" style="598" customWidth="1"/>
    <col min="2567" max="2816" width="9.125" style="598"/>
    <col min="2817" max="2817" width="9.25" style="598" customWidth="1"/>
    <col min="2818" max="2818" width="55.375" style="598" customWidth="1"/>
    <col min="2819" max="2819" width="7.625" style="598" customWidth="1"/>
    <col min="2820" max="2820" width="9.75" style="598" customWidth="1"/>
    <col min="2821" max="2821" width="15.625" style="598" customWidth="1"/>
    <col min="2822" max="2822" width="15.75" style="598" customWidth="1"/>
    <col min="2823" max="3072" width="9.125" style="598"/>
    <col min="3073" max="3073" width="9.25" style="598" customWidth="1"/>
    <col min="3074" max="3074" width="55.375" style="598" customWidth="1"/>
    <col min="3075" max="3075" width="7.625" style="598" customWidth="1"/>
    <col min="3076" max="3076" width="9.75" style="598" customWidth="1"/>
    <col min="3077" max="3077" width="15.625" style="598" customWidth="1"/>
    <col min="3078" max="3078" width="15.75" style="598" customWidth="1"/>
    <col min="3079" max="3328" width="9.125" style="598"/>
    <col min="3329" max="3329" width="9.25" style="598" customWidth="1"/>
    <col min="3330" max="3330" width="55.375" style="598" customWidth="1"/>
    <col min="3331" max="3331" width="7.625" style="598" customWidth="1"/>
    <col min="3332" max="3332" width="9.75" style="598" customWidth="1"/>
    <col min="3333" max="3333" width="15.625" style="598" customWidth="1"/>
    <col min="3334" max="3334" width="15.75" style="598" customWidth="1"/>
    <col min="3335" max="3584" width="9.125" style="598"/>
    <col min="3585" max="3585" width="9.25" style="598" customWidth="1"/>
    <col min="3586" max="3586" width="55.375" style="598" customWidth="1"/>
    <col min="3587" max="3587" width="7.625" style="598" customWidth="1"/>
    <col min="3588" max="3588" width="9.75" style="598" customWidth="1"/>
    <col min="3589" max="3589" width="15.625" style="598" customWidth="1"/>
    <col min="3590" max="3590" width="15.75" style="598" customWidth="1"/>
    <col min="3591" max="3840" width="9.125" style="598"/>
    <col min="3841" max="3841" width="9.25" style="598" customWidth="1"/>
    <col min="3842" max="3842" width="55.375" style="598" customWidth="1"/>
    <col min="3843" max="3843" width="7.625" style="598" customWidth="1"/>
    <col min="3844" max="3844" width="9.75" style="598" customWidth="1"/>
    <col min="3845" max="3845" width="15.625" style="598" customWidth="1"/>
    <col min="3846" max="3846" width="15.75" style="598" customWidth="1"/>
    <col min="3847" max="4096" width="9.125" style="598"/>
    <col min="4097" max="4097" width="9.25" style="598" customWidth="1"/>
    <col min="4098" max="4098" width="55.375" style="598" customWidth="1"/>
    <col min="4099" max="4099" width="7.625" style="598" customWidth="1"/>
    <col min="4100" max="4100" width="9.75" style="598" customWidth="1"/>
    <col min="4101" max="4101" width="15.625" style="598" customWidth="1"/>
    <col min="4102" max="4102" width="15.75" style="598" customWidth="1"/>
    <col min="4103" max="4352" width="9.125" style="598"/>
    <col min="4353" max="4353" width="9.25" style="598" customWidth="1"/>
    <col min="4354" max="4354" width="55.375" style="598" customWidth="1"/>
    <col min="4355" max="4355" width="7.625" style="598" customWidth="1"/>
    <col min="4356" max="4356" width="9.75" style="598" customWidth="1"/>
    <col min="4357" max="4357" width="15.625" style="598" customWidth="1"/>
    <col min="4358" max="4358" width="15.75" style="598" customWidth="1"/>
    <col min="4359" max="4608" width="9.125" style="598"/>
    <col min="4609" max="4609" width="9.25" style="598" customWidth="1"/>
    <col min="4610" max="4610" width="55.375" style="598" customWidth="1"/>
    <col min="4611" max="4611" width="7.625" style="598" customWidth="1"/>
    <col min="4612" max="4612" width="9.75" style="598" customWidth="1"/>
    <col min="4613" max="4613" width="15.625" style="598" customWidth="1"/>
    <col min="4614" max="4614" width="15.75" style="598" customWidth="1"/>
    <col min="4615" max="4864" width="9.125" style="598"/>
    <col min="4865" max="4865" width="9.25" style="598" customWidth="1"/>
    <col min="4866" max="4866" width="55.375" style="598" customWidth="1"/>
    <col min="4867" max="4867" width="7.625" style="598" customWidth="1"/>
    <col min="4868" max="4868" width="9.75" style="598" customWidth="1"/>
    <col min="4869" max="4869" width="15.625" style="598" customWidth="1"/>
    <col min="4870" max="4870" width="15.75" style="598" customWidth="1"/>
    <col min="4871" max="5120" width="9.125" style="598"/>
    <col min="5121" max="5121" width="9.25" style="598" customWidth="1"/>
    <col min="5122" max="5122" width="55.375" style="598" customWidth="1"/>
    <col min="5123" max="5123" width="7.625" style="598" customWidth="1"/>
    <col min="5124" max="5124" width="9.75" style="598" customWidth="1"/>
    <col min="5125" max="5125" width="15.625" style="598" customWidth="1"/>
    <col min="5126" max="5126" width="15.75" style="598" customWidth="1"/>
    <col min="5127" max="5376" width="9.125" style="598"/>
    <col min="5377" max="5377" width="9.25" style="598" customWidth="1"/>
    <col min="5378" max="5378" width="55.375" style="598" customWidth="1"/>
    <col min="5379" max="5379" width="7.625" style="598" customWidth="1"/>
    <col min="5380" max="5380" width="9.75" style="598" customWidth="1"/>
    <col min="5381" max="5381" width="15.625" style="598" customWidth="1"/>
    <col min="5382" max="5382" width="15.75" style="598" customWidth="1"/>
    <col min="5383" max="5632" width="9.125" style="598"/>
    <col min="5633" max="5633" width="9.25" style="598" customWidth="1"/>
    <col min="5634" max="5634" width="55.375" style="598" customWidth="1"/>
    <col min="5635" max="5635" width="7.625" style="598" customWidth="1"/>
    <col min="5636" max="5636" width="9.75" style="598" customWidth="1"/>
    <col min="5637" max="5637" width="15.625" style="598" customWidth="1"/>
    <col min="5638" max="5638" width="15.75" style="598" customWidth="1"/>
    <col min="5639" max="5888" width="9.125" style="598"/>
    <col min="5889" max="5889" width="9.25" style="598" customWidth="1"/>
    <col min="5890" max="5890" width="55.375" style="598" customWidth="1"/>
    <col min="5891" max="5891" width="7.625" style="598" customWidth="1"/>
    <col min="5892" max="5892" width="9.75" style="598" customWidth="1"/>
    <col min="5893" max="5893" width="15.625" style="598" customWidth="1"/>
    <col min="5894" max="5894" width="15.75" style="598" customWidth="1"/>
    <col min="5895" max="6144" width="9.125" style="598"/>
    <col min="6145" max="6145" width="9.25" style="598" customWidth="1"/>
    <col min="6146" max="6146" width="55.375" style="598" customWidth="1"/>
    <col min="6147" max="6147" width="7.625" style="598" customWidth="1"/>
    <col min="6148" max="6148" width="9.75" style="598" customWidth="1"/>
    <col min="6149" max="6149" width="15.625" style="598" customWidth="1"/>
    <col min="6150" max="6150" width="15.75" style="598" customWidth="1"/>
    <col min="6151" max="6400" width="9.125" style="598"/>
    <col min="6401" max="6401" width="9.25" style="598" customWidth="1"/>
    <col min="6402" max="6402" width="55.375" style="598" customWidth="1"/>
    <col min="6403" max="6403" width="7.625" style="598" customWidth="1"/>
    <col min="6404" max="6404" width="9.75" style="598" customWidth="1"/>
    <col min="6405" max="6405" width="15.625" style="598" customWidth="1"/>
    <col min="6406" max="6406" width="15.75" style="598" customWidth="1"/>
    <col min="6407" max="6656" width="9.125" style="598"/>
    <col min="6657" max="6657" width="9.25" style="598" customWidth="1"/>
    <col min="6658" max="6658" width="55.375" style="598" customWidth="1"/>
    <col min="6659" max="6659" width="7.625" style="598" customWidth="1"/>
    <col min="6660" max="6660" width="9.75" style="598" customWidth="1"/>
    <col min="6661" max="6661" width="15.625" style="598" customWidth="1"/>
    <col min="6662" max="6662" width="15.75" style="598" customWidth="1"/>
    <col min="6663" max="6912" width="9.125" style="598"/>
    <col min="6913" max="6913" width="9.25" style="598" customWidth="1"/>
    <col min="6914" max="6914" width="55.375" style="598" customWidth="1"/>
    <col min="6915" max="6915" width="7.625" style="598" customWidth="1"/>
    <col min="6916" max="6916" width="9.75" style="598" customWidth="1"/>
    <col min="6917" max="6917" width="15.625" style="598" customWidth="1"/>
    <col min="6918" max="6918" width="15.75" style="598" customWidth="1"/>
    <col min="6919" max="7168" width="9.125" style="598"/>
    <col min="7169" max="7169" width="9.25" style="598" customWidth="1"/>
    <col min="7170" max="7170" width="55.375" style="598" customWidth="1"/>
    <col min="7171" max="7171" width="7.625" style="598" customWidth="1"/>
    <col min="7172" max="7172" width="9.75" style="598" customWidth="1"/>
    <col min="7173" max="7173" width="15.625" style="598" customWidth="1"/>
    <col min="7174" max="7174" width="15.75" style="598" customWidth="1"/>
    <col min="7175" max="7424" width="9.125" style="598"/>
    <col min="7425" max="7425" width="9.25" style="598" customWidth="1"/>
    <col min="7426" max="7426" width="55.375" style="598" customWidth="1"/>
    <col min="7427" max="7427" width="7.625" style="598" customWidth="1"/>
    <col min="7428" max="7428" width="9.75" style="598" customWidth="1"/>
    <col min="7429" max="7429" width="15.625" style="598" customWidth="1"/>
    <col min="7430" max="7430" width="15.75" style="598" customWidth="1"/>
    <col min="7431" max="7680" width="9.125" style="598"/>
    <col min="7681" max="7681" width="9.25" style="598" customWidth="1"/>
    <col min="7682" max="7682" width="55.375" style="598" customWidth="1"/>
    <col min="7683" max="7683" width="7.625" style="598" customWidth="1"/>
    <col min="7684" max="7684" width="9.75" style="598" customWidth="1"/>
    <col min="7685" max="7685" width="15.625" style="598" customWidth="1"/>
    <col min="7686" max="7686" width="15.75" style="598" customWidth="1"/>
    <col min="7687" max="7936" width="9.125" style="598"/>
    <col min="7937" max="7937" width="9.25" style="598" customWidth="1"/>
    <col min="7938" max="7938" width="55.375" style="598" customWidth="1"/>
    <col min="7939" max="7939" width="7.625" style="598" customWidth="1"/>
    <col min="7940" max="7940" width="9.75" style="598" customWidth="1"/>
    <col min="7941" max="7941" width="15.625" style="598" customWidth="1"/>
    <col min="7942" max="7942" width="15.75" style="598" customWidth="1"/>
    <col min="7943" max="8192" width="9.125" style="598"/>
    <col min="8193" max="8193" width="9.25" style="598" customWidth="1"/>
    <col min="8194" max="8194" width="55.375" style="598" customWidth="1"/>
    <col min="8195" max="8195" width="7.625" style="598" customWidth="1"/>
    <col min="8196" max="8196" width="9.75" style="598" customWidth="1"/>
    <col min="8197" max="8197" width="15.625" style="598" customWidth="1"/>
    <col min="8198" max="8198" width="15.75" style="598" customWidth="1"/>
    <col min="8199" max="8448" width="9.125" style="598"/>
    <col min="8449" max="8449" width="9.25" style="598" customWidth="1"/>
    <col min="8450" max="8450" width="55.375" style="598" customWidth="1"/>
    <col min="8451" max="8451" width="7.625" style="598" customWidth="1"/>
    <col min="8452" max="8452" width="9.75" style="598" customWidth="1"/>
    <col min="8453" max="8453" width="15.625" style="598" customWidth="1"/>
    <col min="8454" max="8454" width="15.75" style="598" customWidth="1"/>
    <col min="8455" max="8704" width="9.125" style="598"/>
    <col min="8705" max="8705" width="9.25" style="598" customWidth="1"/>
    <col min="8706" max="8706" width="55.375" style="598" customWidth="1"/>
    <col min="8707" max="8707" width="7.625" style="598" customWidth="1"/>
    <col min="8708" max="8708" width="9.75" style="598" customWidth="1"/>
    <col min="8709" max="8709" width="15.625" style="598" customWidth="1"/>
    <col min="8710" max="8710" width="15.75" style="598" customWidth="1"/>
    <col min="8711" max="8960" width="9.125" style="598"/>
    <col min="8961" max="8961" width="9.25" style="598" customWidth="1"/>
    <col min="8962" max="8962" width="55.375" style="598" customWidth="1"/>
    <col min="8963" max="8963" width="7.625" style="598" customWidth="1"/>
    <col min="8964" max="8964" width="9.75" style="598" customWidth="1"/>
    <col min="8965" max="8965" width="15.625" style="598" customWidth="1"/>
    <col min="8966" max="8966" width="15.75" style="598" customWidth="1"/>
    <col min="8967" max="9216" width="9.125" style="598"/>
    <col min="9217" max="9217" width="9.25" style="598" customWidth="1"/>
    <col min="9218" max="9218" width="55.375" style="598" customWidth="1"/>
    <col min="9219" max="9219" width="7.625" style="598" customWidth="1"/>
    <col min="9220" max="9220" width="9.75" style="598" customWidth="1"/>
    <col min="9221" max="9221" width="15.625" style="598" customWidth="1"/>
    <col min="9222" max="9222" width="15.75" style="598" customWidth="1"/>
    <col min="9223" max="9472" width="9.125" style="598"/>
    <col min="9473" max="9473" width="9.25" style="598" customWidth="1"/>
    <col min="9474" max="9474" width="55.375" style="598" customWidth="1"/>
    <col min="9475" max="9475" width="7.625" style="598" customWidth="1"/>
    <col min="9476" max="9476" width="9.75" style="598" customWidth="1"/>
    <col min="9477" max="9477" width="15.625" style="598" customWidth="1"/>
    <col min="9478" max="9478" width="15.75" style="598" customWidth="1"/>
    <col min="9479" max="9728" width="9.125" style="598"/>
    <col min="9729" max="9729" width="9.25" style="598" customWidth="1"/>
    <col min="9730" max="9730" width="55.375" style="598" customWidth="1"/>
    <col min="9731" max="9731" width="7.625" style="598" customWidth="1"/>
    <col min="9732" max="9732" width="9.75" style="598" customWidth="1"/>
    <col min="9733" max="9733" width="15.625" style="598" customWidth="1"/>
    <col min="9734" max="9734" width="15.75" style="598" customWidth="1"/>
    <col min="9735" max="9984" width="9.125" style="598"/>
    <col min="9985" max="9985" width="9.25" style="598" customWidth="1"/>
    <col min="9986" max="9986" width="55.375" style="598" customWidth="1"/>
    <col min="9987" max="9987" width="7.625" style="598" customWidth="1"/>
    <col min="9988" max="9988" width="9.75" style="598" customWidth="1"/>
    <col min="9989" max="9989" width="15.625" style="598" customWidth="1"/>
    <col min="9990" max="9990" width="15.75" style="598" customWidth="1"/>
    <col min="9991" max="10240" width="9.125" style="598"/>
    <col min="10241" max="10241" width="9.25" style="598" customWidth="1"/>
    <col min="10242" max="10242" width="55.375" style="598" customWidth="1"/>
    <col min="10243" max="10243" width="7.625" style="598" customWidth="1"/>
    <col min="10244" max="10244" width="9.75" style="598" customWidth="1"/>
    <col min="10245" max="10245" width="15.625" style="598" customWidth="1"/>
    <col min="10246" max="10246" width="15.75" style="598" customWidth="1"/>
    <col min="10247" max="10496" width="9.125" style="598"/>
    <col min="10497" max="10497" width="9.25" style="598" customWidth="1"/>
    <col min="10498" max="10498" width="55.375" style="598" customWidth="1"/>
    <col min="10499" max="10499" width="7.625" style="598" customWidth="1"/>
    <col min="10500" max="10500" width="9.75" style="598" customWidth="1"/>
    <col min="10501" max="10501" width="15.625" style="598" customWidth="1"/>
    <col min="10502" max="10502" width="15.75" style="598" customWidth="1"/>
    <col min="10503" max="10752" width="9.125" style="598"/>
    <col min="10753" max="10753" width="9.25" style="598" customWidth="1"/>
    <col min="10754" max="10754" width="55.375" style="598" customWidth="1"/>
    <col min="10755" max="10755" width="7.625" style="598" customWidth="1"/>
    <col min="10756" max="10756" width="9.75" style="598" customWidth="1"/>
    <col min="10757" max="10757" width="15.625" style="598" customWidth="1"/>
    <col min="10758" max="10758" width="15.75" style="598" customWidth="1"/>
    <col min="10759" max="11008" width="9.125" style="598"/>
    <col min="11009" max="11009" width="9.25" style="598" customWidth="1"/>
    <col min="11010" max="11010" width="55.375" style="598" customWidth="1"/>
    <col min="11011" max="11011" width="7.625" style="598" customWidth="1"/>
    <col min="11012" max="11012" width="9.75" style="598" customWidth="1"/>
    <col min="11013" max="11013" width="15.625" style="598" customWidth="1"/>
    <col min="11014" max="11014" width="15.75" style="598" customWidth="1"/>
    <col min="11015" max="11264" width="9.125" style="598"/>
    <col min="11265" max="11265" width="9.25" style="598" customWidth="1"/>
    <col min="11266" max="11266" width="55.375" style="598" customWidth="1"/>
    <col min="11267" max="11267" width="7.625" style="598" customWidth="1"/>
    <col min="11268" max="11268" width="9.75" style="598" customWidth="1"/>
    <col min="11269" max="11269" width="15.625" style="598" customWidth="1"/>
    <col min="11270" max="11270" width="15.75" style="598" customWidth="1"/>
    <col min="11271" max="11520" width="9.125" style="598"/>
    <col min="11521" max="11521" width="9.25" style="598" customWidth="1"/>
    <col min="11522" max="11522" width="55.375" style="598" customWidth="1"/>
    <col min="11523" max="11523" width="7.625" style="598" customWidth="1"/>
    <col min="11524" max="11524" width="9.75" style="598" customWidth="1"/>
    <col min="11525" max="11525" width="15.625" style="598" customWidth="1"/>
    <col min="11526" max="11526" width="15.75" style="598" customWidth="1"/>
    <col min="11527" max="11776" width="9.125" style="598"/>
    <col min="11777" max="11777" width="9.25" style="598" customWidth="1"/>
    <col min="11778" max="11778" width="55.375" style="598" customWidth="1"/>
    <col min="11779" max="11779" width="7.625" style="598" customWidth="1"/>
    <col min="11780" max="11780" width="9.75" style="598" customWidth="1"/>
    <col min="11781" max="11781" width="15.625" style="598" customWidth="1"/>
    <col min="11782" max="11782" width="15.75" style="598" customWidth="1"/>
    <col min="11783" max="12032" width="9.125" style="598"/>
    <col min="12033" max="12033" width="9.25" style="598" customWidth="1"/>
    <col min="12034" max="12034" width="55.375" style="598" customWidth="1"/>
    <col min="12035" max="12035" width="7.625" style="598" customWidth="1"/>
    <col min="12036" max="12036" width="9.75" style="598" customWidth="1"/>
    <col min="12037" max="12037" width="15.625" style="598" customWidth="1"/>
    <col min="12038" max="12038" width="15.75" style="598" customWidth="1"/>
    <col min="12039" max="12288" width="9.125" style="598"/>
    <col min="12289" max="12289" width="9.25" style="598" customWidth="1"/>
    <col min="12290" max="12290" width="55.375" style="598" customWidth="1"/>
    <col min="12291" max="12291" width="7.625" style="598" customWidth="1"/>
    <col min="12292" max="12292" width="9.75" style="598" customWidth="1"/>
    <col min="12293" max="12293" width="15.625" style="598" customWidth="1"/>
    <col min="12294" max="12294" width="15.75" style="598" customWidth="1"/>
    <col min="12295" max="12544" width="9.125" style="598"/>
    <col min="12545" max="12545" width="9.25" style="598" customWidth="1"/>
    <col min="12546" max="12546" width="55.375" style="598" customWidth="1"/>
    <col min="12547" max="12547" width="7.625" style="598" customWidth="1"/>
    <col min="12548" max="12548" width="9.75" style="598" customWidth="1"/>
    <col min="12549" max="12549" width="15.625" style="598" customWidth="1"/>
    <col min="12550" max="12550" width="15.75" style="598" customWidth="1"/>
    <col min="12551" max="12800" width="9.125" style="598"/>
    <col min="12801" max="12801" width="9.25" style="598" customWidth="1"/>
    <col min="12802" max="12802" width="55.375" style="598" customWidth="1"/>
    <col min="12803" max="12803" width="7.625" style="598" customWidth="1"/>
    <col min="12804" max="12804" width="9.75" style="598" customWidth="1"/>
    <col min="12805" max="12805" width="15.625" style="598" customWidth="1"/>
    <col min="12806" max="12806" width="15.75" style="598" customWidth="1"/>
    <col min="12807" max="13056" width="9.125" style="598"/>
    <col min="13057" max="13057" width="9.25" style="598" customWidth="1"/>
    <col min="13058" max="13058" width="55.375" style="598" customWidth="1"/>
    <col min="13059" max="13059" width="7.625" style="598" customWidth="1"/>
    <col min="13060" max="13060" width="9.75" style="598" customWidth="1"/>
    <col min="13061" max="13061" width="15.625" style="598" customWidth="1"/>
    <col min="13062" max="13062" width="15.75" style="598" customWidth="1"/>
    <col min="13063" max="13312" width="9.125" style="598"/>
    <col min="13313" max="13313" width="9.25" style="598" customWidth="1"/>
    <col min="13314" max="13314" width="55.375" style="598" customWidth="1"/>
    <col min="13315" max="13315" width="7.625" style="598" customWidth="1"/>
    <col min="13316" max="13316" width="9.75" style="598" customWidth="1"/>
    <col min="13317" max="13317" width="15.625" style="598" customWidth="1"/>
    <col min="13318" max="13318" width="15.75" style="598" customWidth="1"/>
    <col min="13319" max="13568" width="9.125" style="598"/>
    <col min="13569" max="13569" width="9.25" style="598" customWidth="1"/>
    <col min="13570" max="13570" width="55.375" style="598" customWidth="1"/>
    <col min="13571" max="13571" width="7.625" style="598" customWidth="1"/>
    <col min="13572" max="13572" width="9.75" style="598" customWidth="1"/>
    <col min="13573" max="13573" width="15.625" style="598" customWidth="1"/>
    <col min="13574" max="13574" width="15.75" style="598" customWidth="1"/>
    <col min="13575" max="13824" width="9.125" style="598"/>
    <col min="13825" max="13825" width="9.25" style="598" customWidth="1"/>
    <col min="13826" max="13826" width="55.375" style="598" customWidth="1"/>
    <col min="13827" max="13827" width="7.625" style="598" customWidth="1"/>
    <col min="13828" max="13828" width="9.75" style="598" customWidth="1"/>
    <col min="13829" max="13829" width="15.625" style="598" customWidth="1"/>
    <col min="13830" max="13830" width="15.75" style="598" customWidth="1"/>
    <col min="13831" max="14080" width="9.125" style="598"/>
    <col min="14081" max="14081" width="9.25" style="598" customWidth="1"/>
    <col min="14082" max="14082" width="55.375" style="598" customWidth="1"/>
    <col min="14083" max="14083" width="7.625" style="598" customWidth="1"/>
    <col min="14084" max="14084" width="9.75" style="598" customWidth="1"/>
    <col min="14085" max="14085" width="15.625" style="598" customWidth="1"/>
    <col min="14086" max="14086" width="15.75" style="598" customWidth="1"/>
    <col min="14087" max="14336" width="9.125" style="598"/>
    <col min="14337" max="14337" width="9.25" style="598" customWidth="1"/>
    <col min="14338" max="14338" width="55.375" style="598" customWidth="1"/>
    <col min="14339" max="14339" width="7.625" style="598" customWidth="1"/>
    <col min="14340" max="14340" width="9.75" style="598" customWidth="1"/>
    <col min="14341" max="14341" width="15.625" style="598" customWidth="1"/>
    <col min="14342" max="14342" width="15.75" style="598" customWidth="1"/>
    <col min="14343" max="14592" width="9.125" style="598"/>
    <col min="14593" max="14593" width="9.25" style="598" customWidth="1"/>
    <col min="14594" max="14594" width="55.375" style="598" customWidth="1"/>
    <col min="14595" max="14595" width="7.625" style="598" customWidth="1"/>
    <col min="14596" max="14596" width="9.75" style="598" customWidth="1"/>
    <col min="14597" max="14597" width="15.625" style="598" customWidth="1"/>
    <col min="14598" max="14598" width="15.75" style="598" customWidth="1"/>
    <col min="14599" max="14848" width="9.125" style="598"/>
    <col min="14849" max="14849" width="9.25" style="598" customWidth="1"/>
    <col min="14850" max="14850" width="55.375" style="598" customWidth="1"/>
    <col min="14851" max="14851" width="7.625" style="598" customWidth="1"/>
    <col min="14852" max="14852" width="9.75" style="598" customWidth="1"/>
    <col min="14853" max="14853" width="15.625" style="598" customWidth="1"/>
    <col min="14854" max="14854" width="15.75" style="598" customWidth="1"/>
    <col min="14855" max="15104" width="9.125" style="598"/>
    <col min="15105" max="15105" width="9.25" style="598" customWidth="1"/>
    <col min="15106" max="15106" width="55.375" style="598" customWidth="1"/>
    <col min="15107" max="15107" width="7.625" style="598" customWidth="1"/>
    <col min="15108" max="15108" width="9.75" style="598" customWidth="1"/>
    <col min="15109" max="15109" width="15.625" style="598" customWidth="1"/>
    <col min="15110" max="15110" width="15.75" style="598" customWidth="1"/>
    <col min="15111" max="15360" width="9.125" style="598"/>
    <col min="15361" max="15361" width="9.25" style="598" customWidth="1"/>
    <col min="15362" max="15362" width="55.375" style="598" customWidth="1"/>
    <col min="15363" max="15363" width="7.625" style="598" customWidth="1"/>
    <col min="15364" max="15364" width="9.75" style="598" customWidth="1"/>
    <col min="15365" max="15365" width="15.625" style="598" customWidth="1"/>
    <col min="15366" max="15366" width="15.75" style="598" customWidth="1"/>
    <col min="15367" max="15616" width="9.125" style="598"/>
    <col min="15617" max="15617" width="9.25" style="598" customWidth="1"/>
    <col min="15618" max="15618" width="55.375" style="598" customWidth="1"/>
    <col min="15619" max="15619" width="7.625" style="598" customWidth="1"/>
    <col min="15620" max="15620" width="9.75" style="598" customWidth="1"/>
    <col min="15621" max="15621" width="15.625" style="598" customWidth="1"/>
    <col min="15622" max="15622" width="15.75" style="598" customWidth="1"/>
    <col min="15623" max="15872" width="9.125" style="598"/>
    <col min="15873" max="15873" width="9.25" style="598" customWidth="1"/>
    <col min="15874" max="15874" width="55.375" style="598" customWidth="1"/>
    <col min="15875" max="15875" width="7.625" style="598" customWidth="1"/>
    <col min="15876" max="15876" width="9.75" style="598" customWidth="1"/>
    <col min="15877" max="15877" width="15.625" style="598" customWidth="1"/>
    <col min="15878" max="15878" width="15.75" style="598" customWidth="1"/>
    <col min="15879" max="16128" width="9.125" style="598"/>
    <col min="16129" max="16129" width="9.25" style="598" customWidth="1"/>
    <col min="16130" max="16130" width="55.375" style="598" customWidth="1"/>
    <col min="16131" max="16131" width="7.625" style="598" customWidth="1"/>
    <col min="16132" max="16132" width="9.75" style="598" customWidth="1"/>
    <col min="16133" max="16133" width="15.625" style="598" customWidth="1"/>
    <col min="16134" max="16134" width="15.75" style="598" customWidth="1"/>
    <col min="16135" max="16384" width="9.125" style="598"/>
  </cols>
  <sheetData>
    <row r="3" spans="2:2" ht="26.4">
      <c r="B3" s="129" t="s">
        <v>1069</v>
      </c>
    </row>
    <row r="5" spans="2:2">
      <c r="B5" s="600" t="s">
        <v>1020</v>
      </c>
    </row>
    <row r="6" spans="2:2" ht="39.6">
      <c r="B6" s="343" t="s">
        <v>1921</v>
      </c>
    </row>
    <row r="7" spans="2:2">
      <c r="B7" s="570"/>
    </row>
    <row r="8" spans="2:2">
      <c r="B8" s="570" t="s">
        <v>1070</v>
      </c>
    </row>
    <row r="9" spans="2:2">
      <c r="B9" s="343" t="s">
        <v>2222</v>
      </c>
    </row>
    <row r="10" spans="2:2">
      <c r="B10" s="570"/>
    </row>
    <row r="11" spans="2:2">
      <c r="B11" s="570" t="s">
        <v>1021</v>
      </c>
    </row>
    <row r="12" spans="2:2" ht="26.4">
      <c r="B12" s="571" t="s">
        <v>2223</v>
      </c>
    </row>
    <row r="13" spans="2:2">
      <c r="B13" s="570"/>
    </row>
    <row r="14" spans="2:2">
      <c r="B14" s="570" t="s">
        <v>1071</v>
      </c>
    </row>
    <row r="15" spans="2:2">
      <c r="B15" s="344" t="s">
        <v>1072</v>
      </c>
    </row>
    <row r="27" spans="1:6" ht="13.8" thickBot="1"/>
    <row r="28" spans="1:6" ht="18" thickBot="1">
      <c r="A28" s="1518" t="s">
        <v>1956</v>
      </c>
      <c r="B28" s="1519"/>
      <c r="C28" s="1519"/>
      <c r="D28" s="1519"/>
      <c r="E28" s="1519"/>
      <c r="F28" s="1520"/>
    </row>
    <row r="45" spans="3:6">
      <c r="C45" s="242" t="s">
        <v>1073</v>
      </c>
      <c r="D45" s="223"/>
      <c r="E45" s="224"/>
      <c r="F45" s="224"/>
    </row>
    <row r="46" spans="3:6">
      <c r="C46" s="1526" t="s">
        <v>1210</v>
      </c>
      <c r="D46" s="1526"/>
      <c r="E46" s="1526"/>
      <c r="F46" s="1526"/>
    </row>
    <row r="47" spans="3:6">
      <c r="C47" s="567"/>
      <c r="D47" s="567"/>
      <c r="E47" s="567"/>
      <c r="F47" s="567"/>
    </row>
    <row r="48" spans="3:6">
      <c r="C48" s="567"/>
      <c r="D48" s="567"/>
      <c r="E48" s="567"/>
      <c r="F48" s="567"/>
    </row>
    <row r="49" spans="1:7">
      <c r="C49" s="567"/>
      <c r="D49" s="567"/>
      <c r="E49" s="567"/>
      <c r="F49" s="567"/>
    </row>
    <row r="50" spans="1:7">
      <c r="C50" s="567"/>
      <c r="D50" s="567"/>
      <c r="E50" s="567"/>
      <c r="F50" s="567"/>
    </row>
    <row r="51" spans="1:7">
      <c r="C51" s="567"/>
      <c r="D51" s="567"/>
      <c r="E51" s="567"/>
      <c r="F51" s="567"/>
    </row>
    <row r="52" spans="1:7">
      <c r="C52" s="567"/>
      <c r="D52" s="567"/>
      <c r="E52" s="567"/>
      <c r="F52" s="567"/>
    </row>
    <row r="53" spans="1:7">
      <c r="C53" s="225"/>
      <c r="D53" s="225"/>
      <c r="E53" s="224"/>
      <c r="F53" s="224"/>
    </row>
    <row r="54" spans="1:7">
      <c r="C54" s="225"/>
      <c r="D54" s="225"/>
      <c r="E54" s="224"/>
      <c r="F54" s="224"/>
    </row>
    <row r="55" spans="1:7">
      <c r="C55" s="242"/>
      <c r="D55" s="223"/>
      <c r="E55" s="224"/>
      <c r="F55" s="224"/>
    </row>
    <row r="56" spans="1:7">
      <c r="C56" s="242"/>
      <c r="D56" s="223"/>
      <c r="E56" s="224"/>
      <c r="F56" s="224"/>
    </row>
    <row r="57" spans="1:7">
      <c r="C57" s="1526"/>
      <c r="D57" s="1526"/>
      <c r="E57" s="1526"/>
      <c r="F57" s="1526"/>
    </row>
    <row r="58" spans="1:7">
      <c r="C58" s="1526"/>
      <c r="D58" s="1526"/>
      <c r="E58" s="1526"/>
      <c r="F58" s="1526"/>
    </row>
    <row r="59" spans="1:7">
      <c r="C59" s="567"/>
      <c r="D59" s="567"/>
      <c r="E59" s="567"/>
      <c r="F59" s="567"/>
    </row>
    <row r="61" spans="1:7" s="61" customFormat="1" ht="10.199999999999999">
      <c r="A61" s="100"/>
      <c r="B61" s="101"/>
      <c r="C61" s="226"/>
      <c r="D61" s="227"/>
      <c r="E61" s="227"/>
      <c r="F61" s="227"/>
      <c r="G61" s="614"/>
    </row>
    <row r="62" spans="1:7">
      <c r="A62" s="49" t="s">
        <v>1209</v>
      </c>
      <c r="B62" s="50" t="s">
        <v>1464</v>
      </c>
      <c r="E62" s="602"/>
      <c r="F62" s="602"/>
    </row>
    <row r="63" spans="1:7">
      <c r="A63" s="49"/>
      <c r="B63" s="50"/>
      <c r="E63" s="602"/>
      <c r="F63" s="602"/>
    </row>
    <row r="64" spans="1:7">
      <c r="A64" s="110"/>
      <c r="B64" s="111" t="s">
        <v>190</v>
      </c>
      <c r="E64" s="602"/>
      <c r="F64" s="602"/>
    </row>
    <row r="65" spans="1:7">
      <c r="A65" s="49"/>
      <c r="B65" s="50"/>
      <c r="E65" s="602"/>
      <c r="F65" s="602"/>
    </row>
    <row r="66" spans="1:7" s="623" customFormat="1" ht="39.75" customHeight="1">
      <c r="A66" s="879"/>
      <c r="B66" s="880" t="s">
        <v>1896</v>
      </c>
      <c r="C66" s="881"/>
      <c r="D66" s="881"/>
      <c r="E66" s="881"/>
      <c r="F66" s="881"/>
      <c r="G66" s="615"/>
    </row>
    <row r="67" spans="1:7" s="623" customFormat="1" ht="12" customHeight="1">
      <c r="A67" s="879"/>
      <c r="B67" s="880"/>
      <c r="C67" s="881"/>
      <c r="D67" s="881"/>
      <c r="E67" s="881"/>
      <c r="F67" s="881"/>
      <c r="G67" s="615"/>
    </row>
    <row r="68" spans="1:7" s="623" customFormat="1" ht="44.25" customHeight="1">
      <c r="A68" s="879"/>
      <c r="B68" s="880" t="s">
        <v>1214</v>
      </c>
      <c r="C68" s="881"/>
      <c r="D68" s="881"/>
      <c r="E68" s="881"/>
      <c r="F68" s="881"/>
      <c r="G68" s="615"/>
    </row>
    <row r="69" spans="1:7" s="623" customFormat="1" ht="256.5" customHeight="1">
      <c r="A69" s="879"/>
      <c r="B69" s="880" t="s">
        <v>1897</v>
      </c>
      <c r="C69" s="881"/>
      <c r="D69" s="881"/>
      <c r="E69" s="881"/>
      <c r="F69" s="881"/>
      <c r="G69" s="615"/>
    </row>
    <row r="70" spans="1:7" s="623" customFormat="1" ht="201.75" customHeight="1">
      <c r="A70" s="879"/>
      <c r="B70" s="880" t="s">
        <v>4093</v>
      </c>
      <c r="C70" s="881"/>
      <c r="D70" s="881"/>
      <c r="E70" s="881"/>
      <c r="F70" s="881"/>
      <c r="G70" s="1356"/>
    </row>
    <row r="71" spans="1:7" s="623" customFormat="1" ht="88.5" customHeight="1">
      <c r="A71" s="879"/>
      <c r="B71" s="882" t="s">
        <v>1465</v>
      </c>
      <c r="C71" s="881"/>
      <c r="D71" s="881"/>
      <c r="E71" s="881"/>
      <c r="F71" s="881"/>
      <c r="G71" s="615"/>
    </row>
    <row r="72" spans="1:7" s="623" customFormat="1" ht="71.25" customHeight="1">
      <c r="A72" s="879"/>
      <c r="B72" s="882" t="s">
        <v>1466</v>
      </c>
      <c r="C72" s="881"/>
      <c r="D72" s="881"/>
      <c r="E72" s="881"/>
      <c r="F72" s="881"/>
      <c r="G72" s="615"/>
    </row>
    <row r="73" spans="1:7" s="623" customFormat="1" ht="19.5" customHeight="1">
      <c r="A73" s="879"/>
      <c r="B73" s="880"/>
      <c r="C73" s="881"/>
      <c r="D73" s="881"/>
      <c r="E73" s="881"/>
      <c r="F73" s="881"/>
      <c r="G73" s="883"/>
    </row>
    <row r="74" spans="1:7" s="623" customFormat="1" ht="55.5" customHeight="1">
      <c r="A74" s="879"/>
      <c r="B74" s="880" t="s">
        <v>1898</v>
      </c>
      <c r="C74" s="881"/>
      <c r="D74" s="881"/>
      <c r="E74" s="881"/>
      <c r="F74" s="881"/>
      <c r="G74" s="883"/>
    </row>
    <row r="75" spans="1:7" s="623" customFormat="1" ht="60" customHeight="1">
      <c r="A75" s="879"/>
      <c r="B75" s="880" t="s">
        <v>1215</v>
      </c>
      <c r="C75" s="881"/>
      <c r="D75" s="881"/>
      <c r="E75" s="881"/>
      <c r="F75" s="881"/>
      <c r="G75" s="615"/>
    </row>
    <row r="76" spans="1:7" s="623" customFormat="1" ht="79.8">
      <c r="A76" s="879"/>
      <c r="B76" s="880" t="s">
        <v>1216</v>
      </c>
      <c r="C76" s="881"/>
      <c r="D76" s="881"/>
      <c r="E76" s="881"/>
      <c r="F76" s="881"/>
      <c r="G76" s="615"/>
    </row>
    <row r="77" spans="1:7" s="623" customFormat="1" ht="28.5" customHeight="1">
      <c r="A77" s="879"/>
      <c r="B77" s="880" t="s">
        <v>1467</v>
      </c>
      <c r="C77" s="881"/>
      <c r="D77" s="881"/>
      <c r="E77" s="881"/>
      <c r="F77" s="881"/>
      <c r="G77" s="615"/>
    </row>
    <row r="78" spans="1:7" s="623" customFormat="1" ht="33.75" customHeight="1">
      <c r="A78" s="879"/>
      <c r="B78" s="880" t="s">
        <v>1468</v>
      </c>
      <c r="C78" s="881"/>
      <c r="D78" s="881"/>
      <c r="E78" s="881"/>
      <c r="F78" s="881"/>
      <c r="G78" s="615"/>
    </row>
    <row r="79" spans="1:7" s="623" customFormat="1" ht="56.25" customHeight="1">
      <c r="A79" s="879"/>
      <c r="B79" s="880" t="s">
        <v>1469</v>
      </c>
      <c r="C79" s="881"/>
      <c r="D79" s="881"/>
      <c r="E79" s="881"/>
      <c r="F79" s="881"/>
      <c r="G79" s="615"/>
    </row>
    <row r="80" spans="1:7" s="623" customFormat="1" ht="43.5" customHeight="1">
      <c r="A80" s="879"/>
      <c r="B80" s="884" t="s">
        <v>1470</v>
      </c>
      <c r="C80" s="881"/>
      <c r="D80" s="881"/>
      <c r="E80" s="881"/>
      <c r="F80" s="881"/>
      <c r="G80" s="885"/>
    </row>
    <row r="81" spans="1:7" s="623" customFormat="1" ht="49.5" customHeight="1">
      <c r="A81" s="879"/>
      <c r="B81" s="884" t="s">
        <v>1471</v>
      </c>
      <c r="C81" s="881"/>
      <c r="D81" s="881"/>
      <c r="E81" s="881"/>
      <c r="F81" s="881"/>
      <c r="G81" s="885"/>
    </row>
    <row r="82" spans="1:7" s="623" customFormat="1" ht="60" customHeight="1">
      <c r="A82" s="879"/>
      <c r="B82" s="884" t="s">
        <v>1472</v>
      </c>
      <c r="C82" s="886"/>
      <c r="D82" s="886"/>
      <c r="E82" s="887"/>
      <c r="F82" s="887"/>
      <c r="G82" s="885"/>
    </row>
    <row r="83" spans="1:7" s="623" customFormat="1" ht="147.75" customHeight="1">
      <c r="A83" s="879"/>
      <c r="B83" s="884" t="s">
        <v>1473</v>
      </c>
      <c r="C83" s="886"/>
      <c r="D83" s="886"/>
      <c r="E83" s="887"/>
      <c r="F83" s="887"/>
      <c r="G83" s="885"/>
    </row>
    <row r="84" spans="1:7" s="623" customFormat="1" ht="39.75" customHeight="1">
      <c r="A84" s="879"/>
      <c r="B84" s="884" t="s">
        <v>1474</v>
      </c>
      <c r="C84" s="886"/>
      <c r="D84" s="886"/>
      <c r="E84" s="887"/>
      <c r="F84" s="887"/>
      <c r="G84" s="885"/>
    </row>
    <row r="85" spans="1:7" s="623" customFormat="1" ht="56.25" customHeight="1">
      <c r="A85" s="879"/>
      <c r="B85" s="884" t="s">
        <v>1475</v>
      </c>
      <c r="C85" s="886"/>
      <c r="D85" s="886"/>
      <c r="E85" s="887"/>
      <c r="F85" s="887"/>
      <c r="G85" s="885"/>
    </row>
    <row r="86" spans="1:7" s="623" customFormat="1" ht="18" customHeight="1">
      <c r="A86" s="879"/>
      <c r="B86" s="884" t="s">
        <v>1476</v>
      </c>
      <c r="C86" s="886"/>
      <c r="D86" s="886"/>
      <c r="E86" s="887"/>
      <c r="F86" s="887"/>
      <c r="G86" s="885"/>
    </row>
    <row r="87" spans="1:7" s="623" customFormat="1" ht="29.25" customHeight="1">
      <c r="A87" s="879"/>
      <c r="B87" s="884" t="s">
        <v>1477</v>
      </c>
      <c r="C87" s="886"/>
      <c r="D87" s="886"/>
      <c r="E87" s="887"/>
      <c r="F87" s="887"/>
      <c r="G87" s="885"/>
    </row>
    <row r="88" spans="1:7" s="623" customFormat="1" ht="60" customHeight="1">
      <c r="A88" s="879"/>
      <c r="B88" s="888" t="s">
        <v>1478</v>
      </c>
      <c r="C88" s="889"/>
      <c r="D88" s="889"/>
      <c r="E88" s="890"/>
      <c r="F88" s="890"/>
      <c r="G88" s="885"/>
    </row>
    <row r="89" spans="1:7" s="623" customFormat="1" ht="33.75" customHeight="1">
      <c r="A89" s="879"/>
      <c r="B89" s="888" t="s">
        <v>1899</v>
      </c>
      <c r="C89" s="889"/>
      <c r="D89" s="889"/>
      <c r="E89" s="890"/>
      <c r="F89" s="890"/>
      <c r="G89" s="618"/>
    </row>
    <row r="90" spans="1:7" s="623" customFormat="1" ht="78.75" customHeight="1">
      <c r="A90" s="879"/>
      <c r="B90" s="888" t="s">
        <v>1479</v>
      </c>
      <c r="C90" s="889"/>
      <c r="D90" s="889"/>
      <c r="E90" s="890"/>
      <c r="F90" s="890"/>
      <c r="G90" s="885"/>
    </row>
    <row r="91" spans="1:7">
      <c r="A91" s="49"/>
      <c r="B91" s="608"/>
      <c r="C91" s="616"/>
      <c r="D91" s="616"/>
      <c r="E91" s="617"/>
      <c r="F91" s="617"/>
    </row>
    <row r="92" spans="1:7" s="61" customFormat="1" ht="20.399999999999999">
      <c r="A92" s="70" t="s">
        <v>350</v>
      </c>
      <c r="B92" s="68" t="s">
        <v>351</v>
      </c>
      <c r="C92" s="68" t="s">
        <v>352</v>
      </c>
      <c r="D92" s="69" t="s">
        <v>353</v>
      </c>
      <c r="E92" s="69" t="s">
        <v>354</v>
      </c>
      <c r="F92" s="69" t="s">
        <v>355</v>
      </c>
      <c r="G92" s="614"/>
    </row>
    <row r="93" spans="1:7">
      <c r="A93" s="49"/>
      <c r="B93" s="50"/>
      <c r="E93" s="602"/>
      <c r="F93" s="602"/>
    </row>
    <row r="94" spans="1:7" s="833" customFormat="1">
      <c r="A94" s="891" t="s">
        <v>1218</v>
      </c>
      <c r="B94" s="892" t="s">
        <v>1240</v>
      </c>
      <c r="C94" s="115"/>
      <c r="D94" s="115"/>
      <c r="E94" s="115"/>
      <c r="F94" s="133"/>
      <c r="G94" s="619"/>
    </row>
    <row r="95" spans="1:7" s="833" customFormat="1">
      <c r="A95" s="135"/>
      <c r="B95" s="130"/>
      <c r="C95" s="115"/>
      <c r="D95" s="115"/>
      <c r="E95" s="115"/>
      <c r="F95" s="133"/>
      <c r="G95" s="619"/>
    </row>
    <row r="96" spans="1:7" s="833" customFormat="1" ht="54.75" customHeight="1">
      <c r="A96" s="135"/>
      <c r="B96" s="130" t="s">
        <v>1481</v>
      </c>
      <c r="C96" s="115"/>
      <c r="D96" s="115"/>
      <c r="E96" s="115"/>
      <c r="F96" s="133"/>
      <c r="G96" s="619"/>
    </row>
    <row r="97" spans="1:9" s="833" customFormat="1" ht="30" customHeight="1">
      <c r="A97" s="135"/>
      <c r="B97" s="130" t="s">
        <v>1482</v>
      </c>
      <c r="C97" s="115"/>
      <c r="D97" s="115"/>
      <c r="E97" s="115"/>
      <c r="F97" s="133"/>
      <c r="G97" s="619"/>
    </row>
    <row r="98" spans="1:9" s="315" customFormat="1" ht="39.6">
      <c r="A98" s="893" t="s">
        <v>1219</v>
      </c>
      <c r="B98" s="791" t="s">
        <v>3213</v>
      </c>
      <c r="C98" s="15"/>
      <c r="D98" s="607"/>
      <c r="E98" s="894"/>
      <c r="F98" s="895"/>
      <c r="G98" s="613"/>
    </row>
    <row r="99" spans="1:9" s="315" customFormat="1">
      <c r="A99" s="893"/>
      <c r="B99" s="791" t="s">
        <v>338</v>
      </c>
      <c r="C99" s="15" t="s">
        <v>339</v>
      </c>
      <c r="D99" s="607">
        <v>1</v>
      </c>
      <c r="E99" s="335"/>
      <c r="F99" s="133">
        <f>D99*E99</f>
        <v>0</v>
      </c>
      <c r="G99" s="613"/>
    </row>
    <row r="100" spans="1:9" s="315" customFormat="1">
      <c r="A100" s="893"/>
      <c r="B100" s="791"/>
      <c r="C100" s="15"/>
      <c r="D100" s="607"/>
      <c r="E100" s="894"/>
      <c r="F100" s="895"/>
      <c r="G100" s="613"/>
    </row>
    <row r="101" spans="1:9" s="131" customFormat="1" ht="26.4">
      <c r="A101" s="228" t="s">
        <v>1220</v>
      </c>
      <c r="B101" s="791" t="s">
        <v>1485</v>
      </c>
      <c r="C101" s="60"/>
      <c r="D101" s="60"/>
      <c r="E101" s="337"/>
      <c r="F101" s="115"/>
      <c r="G101" s="620"/>
    </row>
    <row r="102" spans="1:9" s="131" customFormat="1">
      <c r="A102" s="228"/>
      <c r="B102" s="791" t="s">
        <v>1486</v>
      </c>
      <c r="C102" s="15" t="s">
        <v>1243</v>
      </c>
      <c r="D102" s="607">
        <v>7000</v>
      </c>
      <c r="E102" s="335"/>
      <c r="F102" s="133">
        <f>D102*E102</f>
        <v>0</v>
      </c>
      <c r="G102" s="620"/>
    </row>
    <row r="103" spans="1:9" s="833" customFormat="1">
      <c r="A103" s="44"/>
      <c r="C103" s="132"/>
      <c r="D103" s="133"/>
      <c r="E103" s="335"/>
      <c r="F103" s="133"/>
      <c r="G103" s="620"/>
      <c r="H103" s="52"/>
      <c r="I103" s="52"/>
    </row>
    <row r="104" spans="1:9" s="833" customFormat="1" ht="39.6">
      <c r="A104" s="893" t="s">
        <v>1957</v>
      </c>
      <c r="B104" s="791" t="s">
        <v>3214</v>
      </c>
      <c r="C104" s="15"/>
      <c r="D104" s="607"/>
      <c r="E104" s="894"/>
      <c r="F104" s="895"/>
      <c r="G104" s="620"/>
      <c r="H104" s="52"/>
      <c r="I104" s="52"/>
    </row>
    <row r="105" spans="1:9" s="833" customFormat="1">
      <c r="A105" s="893"/>
      <c r="B105" s="791" t="s">
        <v>338</v>
      </c>
      <c r="C105" s="15" t="s">
        <v>339</v>
      </c>
      <c r="D105" s="607">
        <v>1</v>
      </c>
      <c r="E105" s="335"/>
      <c r="F105" s="133">
        <f>D105*E105</f>
        <v>0</v>
      </c>
      <c r="G105" s="620"/>
      <c r="H105" s="52"/>
      <c r="I105" s="52"/>
    </row>
    <row r="106" spans="1:9" s="833" customFormat="1">
      <c r="A106" s="893"/>
      <c r="B106" s="791"/>
      <c r="C106" s="15"/>
      <c r="D106" s="607"/>
      <c r="E106" s="335"/>
      <c r="F106" s="133">
        <f>D106*E106</f>
        <v>0</v>
      </c>
      <c r="G106" s="620"/>
      <c r="H106" s="52"/>
      <c r="I106" s="52"/>
    </row>
    <row r="107" spans="1:9" s="833" customFormat="1" ht="39.6">
      <c r="A107" s="893" t="s">
        <v>1958</v>
      </c>
      <c r="B107" s="791" t="s">
        <v>3215</v>
      </c>
      <c r="C107" s="15" t="s">
        <v>339</v>
      </c>
      <c r="D107" s="607">
        <v>1</v>
      </c>
      <c r="E107" s="335"/>
      <c r="F107" s="133">
        <f>D107*E107</f>
        <v>0</v>
      </c>
      <c r="G107" s="620"/>
      <c r="H107" s="52"/>
      <c r="I107" s="52"/>
    </row>
    <row r="108" spans="1:9" s="833" customFormat="1" ht="13.8" thickBot="1">
      <c r="A108" s="893"/>
      <c r="B108" s="791"/>
      <c r="C108" s="15"/>
      <c r="D108" s="607"/>
      <c r="E108" s="335"/>
      <c r="F108" s="133"/>
      <c r="G108" s="620"/>
      <c r="H108" s="52"/>
      <c r="I108" s="52"/>
    </row>
    <row r="109" spans="1:9" s="833" customFormat="1" ht="13.8" thickBot="1">
      <c r="A109" s="891"/>
      <c r="B109" s="896" t="s">
        <v>1959</v>
      </c>
      <c r="C109" s="947"/>
      <c r="D109" s="947"/>
      <c r="E109" s="1361"/>
      <c r="F109" s="240">
        <f>SUM(F99:F107)</f>
        <v>0</v>
      </c>
      <c r="G109" s="619"/>
    </row>
    <row r="110" spans="1:9" s="833" customFormat="1">
      <c r="A110" s="135"/>
      <c r="B110" s="130"/>
      <c r="C110" s="115"/>
      <c r="D110" s="115"/>
      <c r="E110" s="337"/>
      <c r="F110" s="327"/>
      <c r="G110" s="619"/>
    </row>
    <row r="111" spans="1:9" s="315" customFormat="1">
      <c r="A111" s="897" t="s">
        <v>1252</v>
      </c>
      <c r="B111" s="892" t="s">
        <v>3216</v>
      </c>
      <c r="C111" s="132"/>
      <c r="D111" s="133"/>
      <c r="E111" s="335"/>
      <c r="F111" s="133"/>
      <c r="G111" s="613"/>
    </row>
    <row r="112" spans="1:9" s="315" customFormat="1">
      <c r="A112" s="54"/>
      <c r="B112" s="130"/>
      <c r="C112" s="132"/>
      <c r="D112" s="133"/>
      <c r="E112" s="335"/>
      <c r="F112" s="133"/>
      <c r="G112" s="613"/>
    </row>
    <row r="113" spans="1:7" s="315" customFormat="1" ht="39.6">
      <c r="A113" s="621" t="s">
        <v>1221</v>
      </c>
      <c r="B113" s="791" t="s">
        <v>3217</v>
      </c>
      <c r="C113" s="15" t="s">
        <v>339</v>
      </c>
      <c r="D113" s="607">
        <v>1</v>
      </c>
      <c r="E113" s="335"/>
      <c r="F113" s="133">
        <f>D113*E113</f>
        <v>0</v>
      </c>
      <c r="G113" s="613"/>
    </row>
    <row r="114" spans="1:7" s="315" customFormat="1" ht="13.8" thickBot="1">
      <c r="A114" s="44"/>
      <c r="B114" s="833"/>
      <c r="C114" s="132"/>
      <c r="D114" s="133"/>
      <c r="E114" s="335"/>
      <c r="F114" s="133">
        <f>D114*E114</f>
        <v>0</v>
      </c>
      <c r="G114" s="613"/>
    </row>
    <row r="115" spans="1:7" s="315" customFormat="1" ht="13.8" thickBot="1">
      <c r="A115" s="891"/>
      <c r="B115" s="896" t="s">
        <v>3218</v>
      </c>
      <c r="C115" s="947"/>
      <c r="D115" s="947"/>
      <c r="E115" s="1361"/>
      <c r="F115" s="240">
        <f>SUM(F113)</f>
        <v>0</v>
      </c>
      <c r="G115" s="613"/>
    </row>
    <row r="116" spans="1:7" s="315" customFormat="1">
      <c r="A116" s="135"/>
      <c r="B116" s="833"/>
      <c r="C116" s="115"/>
      <c r="D116" s="115"/>
      <c r="E116" s="337"/>
      <c r="F116" s="133"/>
      <c r="G116" s="613"/>
    </row>
    <row r="117" spans="1:7" s="315" customFormat="1">
      <c r="A117" s="898" t="s">
        <v>1254</v>
      </c>
      <c r="B117" s="892" t="s">
        <v>1492</v>
      </c>
      <c r="C117" s="949"/>
      <c r="D117" s="327"/>
      <c r="E117" s="337"/>
      <c r="F117" s="57"/>
      <c r="G117" s="613"/>
    </row>
    <row r="118" spans="1:7" s="315" customFormat="1">
      <c r="A118" s="56"/>
      <c r="B118" s="833"/>
      <c r="C118" s="60"/>
      <c r="D118" s="57"/>
      <c r="E118" s="342"/>
      <c r="F118" s="57"/>
      <c r="G118" s="613"/>
    </row>
    <row r="119" spans="1:7" s="315" customFormat="1">
      <c r="A119" s="44" t="s">
        <v>1222</v>
      </c>
      <c r="B119" s="791" t="s">
        <v>1494</v>
      </c>
      <c r="C119" s="15"/>
      <c r="D119" s="15"/>
      <c r="E119" s="760"/>
      <c r="F119" s="15"/>
      <c r="G119" s="613"/>
    </row>
    <row r="120" spans="1:7" s="315" customFormat="1">
      <c r="A120" s="229"/>
      <c r="B120" s="231"/>
      <c r="C120" s="243"/>
      <c r="D120" s="243"/>
      <c r="E120" s="536"/>
      <c r="F120" s="243"/>
      <c r="G120" s="613"/>
    </row>
    <row r="121" spans="1:7" s="315" customFormat="1" ht="193.5" customHeight="1">
      <c r="A121" s="229"/>
      <c r="B121" s="232" t="s">
        <v>3975</v>
      </c>
      <c r="C121" s="243"/>
      <c r="D121" s="243"/>
      <c r="E121" s="536"/>
      <c r="F121" s="243"/>
      <c r="G121" s="613"/>
    </row>
    <row r="122" spans="1:7" s="315" customFormat="1">
      <c r="A122" s="229"/>
      <c r="B122" s="232"/>
      <c r="C122" s="243"/>
      <c r="D122" s="243"/>
      <c r="E122" s="536"/>
      <c r="F122" s="243"/>
      <c r="G122" s="613"/>
    </row>
    <row r="123" spans="1:7" s="315" customFormat="1" ht="79.2">
      <c r="A123" s="229"/>
      <c r="B123" s="232" t="s">
        <v>3952</v>
      </c>
      <c r="C123" s="15" t="s">
        <v>258</v>
      </c>
      <c r="D123" s="60">
        <v>1</v>
      </c>
      <c r="E123" s="536"/>
      <c r="F123" s="243"/>
      <c r="G123" s="613"/>
    </row>
    <row r="124" spans="1:7" s="315" customFormat="1" ht="52.8">
      <c r="A124" s="229"/>
      <c r="B124" s="232" t="s">
        <v>3219</v>
      </c>
      <c r="C124" s="15" t="s">
        <v>258</v>
      </c>
      <c r="D124" s="60">
        <v>1</v>
      </c>
      <c r="E124" s="536"/>
      <c r="F124" s="243"/>
      <c r="G124" s="613"/>
    </row>
    <row r="125" spans="1:7" s="315" customFormat="1" ht="66">
      <c r="A125" s="229"/>
      <c r="B125" s="232" t="s">
        <v>3220</v>
      </c>
      <c r="C125" s="15" t="s">
        <v>258</v>
      </c>
      <c r="D125" s="60">
        <v>5</v>
      </c>
      <c r="E125" s="536"/>
      <c r="F125" s="243"/>
      <c r="G125" s="613"/>
    </row>
    <row r="126" spans="1:7" s="315" customFormat="1" ht="26.4">
      <c r="A126" s="229"/>
      <c r="B126" s="899" t="s">
        <v>3221</v>
      </c>
      <c r="C126" s="15" t="s">
        <v>258</v>
      </c>
      <c r="D126" s="60">
        <v>3</v>
      </c>
      <c r="E126" s="536"/>
      <c r="F126" s="243"/>
      <c r="G126" s="613"/>
    </row>
    <row r="127" spans="1:7" s="315" customFormat="1" ht="26.4">
      <c r="A127" s="229"/>
      <c r="B127" s="899" t="s">
        <v>3222</v>
      </c>
      <c r="C127" s="15" t="s">
        <v>258</v>
      </c>
      <c r="D127" s="60">
        <v>6</v>
      </c>
      <c r="E127" s="536"/>
      <c r="F127" s="243"/>
      <c r="G127" s="613"/>
    </row>
    <row r="128" spans="1:7" s="315" customFormat="1" ht="26.4">
      <c r="A128" s="229"/>
      <c r="B128" s="899" t="s">
        <v>3223</v>
      </c>
      <c r="C128" s="15" t="s">
        <v>258</v>
      </c>
      <c r="D128" s="60">
        <v>3</v>
      </c>
      <c r="E128" s="536"/>
      <c r="F128" s="243"/>
      <c r="G128" s="613"/>
    </row>
    <row r="129" spans="1:7" s="315" customFormat="1" ht="26.4">
      <c r="A129" s="229"/>
      <c r="B129" s="899" t="s">
        <v>3224</v>
      </c>
      <c r="C129" s="15" t="s">
        <v>258</v>
      </c>
      <c r="D129" s="60">
        <v>3</v>
      </c>
      <c r="E129" s="536"/>
      <c r="F129" s="243"/>
      <c r="G129" s="613"/>
    </row>
    <row r="130" spans="1:7" s="315" customFormat="1" ht="39.6">
      <c r="A130" s="229"/>
      <c r="B130" s="232" t="s">
        <v>3225</v>
      </c>
      <c r="C130" s="15" t="s">
        <v>258</v>
      </c>
      <c r="D130" s="60">
        <v>1</v>
      </c>
      <c r="E130" s="536"/>
      <c r="F130" s="243"/>
      <c r="G130" s="613"/>
    </row>
    <row r="131" spans="1:7" s="315" customFormat="1" ht="79.2">
      <c r="A131" s="229"/>
      <c r="B131" s="232" t="s">
        <v>3226</v>
      </c>
      <c r="C131" s="15" t="s">
        <v>258</v>
      </c>
      <c r="D131" s="60">
        <v>2</v>
      </c>
      <c r="E131" s="536"/>
      <c r="F131" s="243"/>
      <c r="G131" s="613"/>
    </row>
    <row r="132" spans="1:7" s="315" customFormat="1" ht="26.4">
      <c r="A132" s="229"/>
      <c r="B132" s="899" t="s">
        <v>3227</v>
      </c>
      <c r="C132" s="15" t="s">
        <v>258</v>
      </c>
      <c r="D132" s="60">
        <v>6</v>
      </c>
      <c r="E132" s="536"/>
      <c r="F132" s="243"/>
      <c r="G132" s="613"/>
    </row>
    <row r="133" spans="1:7" s="315" customFormat="1" ht="52.8">
      <c r="A133" s="229"/>
      <c r="B133" s="232" t="s">
        <v>3953</v>
      </c>
      <c r="C133" s="15" t="s">
        <v>258</v>
      </c>
      <c r="D133" s="60">
        <v>5</v>
      </c>
      <c r="E133" s="536"/>
      <c r="F133" s="243"/>
      <c r="G133" s="613"/>
    </row>
    <row r="134" spans="1:7" s="315" customFormat="1" ht="52.8">
      <c r="A134" s="229"/>
      <c r="B134" s="232" t="s">
        <v>3954</v>
      </c>
      <c r="C134" s="15" t="s">
        <v>258</v>
      </c>
      <c r="D134" s="60">
        <v>3</v>
      </c>
      <c r="E134" s="536"/>
      <c r="F134" s="243"/>
      <c r="G134" s="613"/>
    </row>
    <row r="135" spans="1:7" s="315" customFormat="1" ht="52.8">
      <c r="A135" s="229"/>
      <c r="B135" s="232" t="s">
        <v>3955</v>
      </c>
      <c r="C135" s="15" t="s">
        <v>258</v>
      </c>
      <c r="D135" s="60">
        <v>56</v>
      </c>
      <c r="E135" s="536"/>
      <c r="F135" s="243"/>
      <c r="G135" s="613"/>
    </row>
    <row r="136" spans="1:7" s="315" customFormat="1" ht="52.8">
      <c r="A136" s="229"/>
      <c r="B136" s="232" t="s">
        <v>3956</v>
      </c>
      <c r="C136" s="15" t="s">
        <v>258</v>
      </c>
      <c r="D136" s="60">
        <v>86</v>
      </c>
      <c r="E136" s="536"/>
      <c r="F136" s="243"/>
      <c r="G136" s="613"/>
    </row>
    <row r="137" spans="1:7" s="315" customFormat="1" ht="52.8">
      <c r="A137" s="229"/>
      <c r="B137" s="232" t="s">
        <v>3957</v>
      </c>
      <c r="C137" s="15" t="s">
        <v>258</v>
      </c>
      <c r="D137" s="60">
        <v>8</v>
      </c>
      <c r="E137" s="536"/>
      <c r="F137" s="243"/>
      <c r="G137" s="613"/>
    </row>
    <row r="138" spans="1:7" s="315" customFormat="1" ht="26.4">
      <c r="A138" s="229"/>
      <c r="B138" s="232" t="s">
        <v>3228</v>
      </c>
      <c r="C138" s="15" t="s">
        <v>258</v>
      </c>
      <c r="D138" s="60">
        <v>8</v>
      </c>
      <c r="E138" s="536"/>
      <c r="F138" s="243"/>
      <c r="G138" s="613"/>
    </row>
    <row r="139" spans="1:7" s="315" customFormat="1" ht="52.8">
      <c r="A139" s="229"/>
      <c r="B139" s="232" t="s">
        <v>3958</v>
      </c>
      <c r="C139" s="15" t="s">
        <v>258</v>
      </c>
      <c r="D139" s="60">
        <v>5</v>
      </c>
      <c r="E139" s="536"/>
      <c r="F139" s="243"/>
      <c r="G139" s="613"/>
    </row>
    <row r="140" spans="1:7" s="315" customFormat="1" ht="52.8">
      <c r="A140" s="229"/>
      <c r="B140" s="232" t="s">
        <v>3959</v>
      </c>
      <c r="C140" s="15" t="s">
        <v>258</v>
      </c>
      <c r="D140" s="60">
        <v>3</v>
      </c>
      <c r="E140" s="536"/>
      <c r="F140" s="243"/>
      <c r="G140" s="613"/>
    </row>
    <row r="141" spans="1:7" s="315" customFormat="1" ht="52.8">
      <c r="A141" s="229"/>
      <c r="B141" s="232" t="s">
        <v>3229</v>
      </c>
      <c r="C141" s="15" t="s">
        <v>258</v>
      </c>
      <c r="D141" s="60">
        <v>1</v>
      </c>
      <c r="E141" s="536"/>
      <c r="F141" s="243"/>
      <c r="G141" s="613"/>
    </row>
    <row r="142" spans="1:7" s="315" customFormat="1" ht="39.6">
      <c r="A142" s="229"/>
      <c r="B142" s="232" t="s">
        <v>3230</v>
      </c>
      <c r="C142" s="15" t="s">
        <v>258</v>
      </c>
      <c r="D142" s="60">
        <v>1</v>
      </c>
      <c r="E142" s="536"/>
      <c r="F142" s="243"/>
      <c r="G142" s="613"/>
    </row>
    <row r="143" spans="1:7" s="315" customFormat="1" ht="52.8">
      <c r="A143" s="229"/>
      <c r="B143" s="232" t="s">
        <v>3231</v>
      </c>
      <c r="C143" s="15" t="s">
        <v>258</v>
      </c>
      <c r="D143" s="60">
        <v>1</v>
      </c>
      <c r="E143" s="536"/>
      <c r="F143" s="243"/>
      <c r="G143" s="613"/>
    </row>
    <row r="144" spans="1:7" s="315" customFormat="1" ht="39.6">
      <c r="A144" s="229"/>
      <c r="B144" s="232" t="s">
        <v>3232</v>
      </c>
      <c r="C144" s="15" t="s">
        <v>258</v>
      </c>
      <c r="D144" s="60">
        <v>1</v>
      </c>
      <c r="E144" s="536"/>
      <c r="F144" s="243"/>
      <c r="G144" s="613"/>
    </row>
    <row r="145" spans="1:7" s="315" customFormat="1">
      <c r="A145" s="229"/>
      <c r="B145" s="232"/>
      <c r="C145" s="15"/>
      <c r="D145" s="60"/>
      <c r="E145" s="536"/>
      <c r="F145" s="243"/>
      <c r="G145" s="613"/>
    </row>
    <row r="146" spans="1:7" s="315" customFormat="1" ht="112.5" customHeight="1">
      <c r="A146" s="229"/>
      <c r="B146" s="232" t="s">
        <v>3233</v>
      </c>
      <c r="C146" s="15"/>
      <c r="D146" s="60"/>
      <c r="E146" s="536"/>
      <c r="F146" s="243"/>
      <c r="G146" s="613"/>
    </row>
    <row r="147" spans="1:7" s="315" customFormat="1">
      <c r="A147" s="229"/>
      <c r="B147" s="231"/>
      <c r="C147" s="243"/>
      <c r="D147" s="243"/>
      <c r="E147" s="536"/>
      <c r="F147" s="243"/>
      <c r="G147" s="613"/>
    </row>
    <row r="148" spans="1:7" s="315" customFormat="1" ht="15.75" customHeight="1">
      <c r="A148" s="229"/>
      <c r="B148" s="231" t="s">
        <v>1960</v>
      </c>
      <c r="C148" s="243" t="s">
        <v>339</v>
      </c>
      <c r="D148" s="243">
        <v>1</v>
      </c>
      <c r="E148" s="536"/>
      <c r="F148" s="243">
        <f>D148*E148</f>
        <v>0</v>
      </c>
      <c r="G148" s="613"/>
    </row>
    <row r="149" spans="1:7" s="315" customFormat="1">
      <c r="A149" s="229"/>
      <c r="B149" s="231"/>
      <c r="C149" s="243"/>
      <c r="D149" s="243"/>
      <c r="E149" s="536"/>
      <c r="F149" s="243"/>
      <c r="G149" s="613"/>
    </row>
    <row r="150" spans="1:7" s="315" customFormat="1">
      <c r="A150" s="44" t="s">
        <v>1223</v>
      </c>
      <c r="B150" s="791" t="s">
        <v>3234</v>
      </c>
      <c r="C150" s="15"/>
      <c r="D150" s="15"/>
      <c r="E150" s="760"/>
      <c r="F150" s="15"/>
      <c r="G150" s="613"/>
    </row>
    <row r="151" spans="1:7" s="315" customFormat="1" ht="209.25" customHeight="1">
      <c r="A151" s="229"/>
      <c r="B151" s="232" t="s">
        <v>3960</v>
      </c>
      <c r="C151" s="243"/>
      <c r="D151" s="243"/>
      <c r="E151" s="536"/>
      <c r="F151" s="243"/>
      <c r="G151" s="613"/>
    </row>
    <row r="152" spans="1:7" s="315" customFormat="1">
      <c r="A152" s="229"/>
      <c r="B152" s="231"/>
      <c r="C152" s="243"/>
      <c r="D152" s="243"/>
      <c r="E152" s="536"/>
      <c r="F152" s="243"/>
      <c r="G152" s="613"/>
    </row>
    <row r="153" spans="1:7" s="315" customFormat="1" ht="88.5" customHeight="1">
      <c r="A153" s="229"/>
      <c r="B153" s="232" t="s">
        <v>3961</v>
      </c>
      <c r="C153" s="15" t="s">
        <v>258</v>
      </c>
      <c r="D153" s="60">
        <v>1</v>
      </c>
      <c r="E153" s="536"/>
      <c r="F153" s="243"/>
      <c r="G153" s="613"/>
    </row>
    <row r="154" spans="1:7" s="315" customFormat="1" ht="70.5" customHeight="1">
      <c r="A154" s="229"/>
      <c r="B154" s="232" t="s">
        <v>3235</v>
      </c>
      <c r="C154" s="15" t="s">
        <v>258</v>
      </c>
      <c r="D154" s="60">
        <v>1</v>
      </c>
      <c r="E154" s="536"/>
      <c r="F154" s="243"/>
      <c r="G154" s="613"/>
    </row>
    <row r="155" spans="1:7" s="315" customFormat="1" ht="19.5" customHeight="1">
      <c r="A155" s="229"/>
      <c r="B155" s="899" t="s">
        <v>3236</v>
      </c>
      <c r="C155" s="15" t="s">
        <v>258</v>
      </c>
      <c r="D155" s="60">
        <v>3</v>
      </c>
      <c r="E155" s="536"/>
      <c r="F155" s="243"/>
      <c r="G155" s="613"/>
    </row>
    <row r="156" spans="1:7" s="315" customFormat="1" ht="39.6">
      <c r="A156" s="229"/>
      <c r="B156" s="232" t="s">
        <v>3237</v>
      </c>
      <c r="C156" s="15" t="s">
        <v>258</v>
      </c>
      <c r="D156" s="60">
        <v>1</v>
      </c>
      <c r="E156" s="536"/>
      <c r="F156" s="243"/>
      <c r="G156" s="613"/>
    </row>
    <row r="157" spans="1:7" s="315" customFormat="1" ht="52.8">
      <c r="A157" s="229"/>
      <c r="B157" s="232" t="s">
        <v>3953</v>
      </c>
      <c r="C157" s="15" t="s">
        <v>258</v>
      </c>
      <c r="D157" s="60">
        <v>2</v>
      </c>
      <c r="E157" s="536"/>
      <c r="F157" s="243"/>
      <c r="G157" s="613"/>
    </row>
    <row r="158" spans="1:7" s="315" customFormat="1" ht="52.8">
      <c r="A158" s="229"/>
      <c r="B158" s="232" t="s">
        <v>3962</v>
      </c>
      <c r="C158" s="15" t="s">
        <v>258</v>
      </c>
      <c r="D158" s="60">
        <v>4</v>
      </c>
      <c r="E158" s="536"/>
      <c r="F158" s="243"/>
      <c r="G158" s="613"/>
    </row>
    <row r="159" spans="1:7" s="315" customFormat="1" ht="52.8">
      <c r="A159" s="229"/>
      <c r="B159" s="232" t="s">
        <v>3954</v>
      </c>
      <c r="C159" s="15" t="s">
        <v>258</v>
      </c>
      <c r="D159" s="60">
        <v>4</v>
      </c>
      <c r="E159" s="536"/>
      <c r="F159" s="243"/>
      <c r="G159" s="613"/>
    </row>
    <row r="160" spans="1:7" s="315" customFormat="1" ht="52.8">
      <c r="A160" s="229"/>
      <c r="B160" s="232" t="s">
        <v>3955</v>
      </c>
      <c r="C160" s="15" t="s">
        <v>258</v>
      </c>
      <c r="D160" s="60">
        <v>47</v>
      </c>
      <c r="E160" s="536"/>
      <c r="F160" s="243"/>
      <c r="G160" s="613"/>
    </row>
    <row r="161" spans="1:7" s="315" customFormat="1" ht="52.8">
      <c r="A161" s="229"/>
      <c r="B161" s="232" t="s">
        <v>3956</v>
      </c>
      <c r="C161" s="15" t="s">
        <v>258</v>
      </c>
      <c r="D161" s="60">
        <v>61</v>
      </c>
      <c r="E161" s="536"/>
      <c r="F161" s="243"/>
      <c r="G161" s="613"/>
    </row>
    <row r="162" spans="1:7" s="315" customFormat="1" ht="26.4">
      <c r="A162" s="229"/>
      <c r="B162" s="232" t="s">
        <v>3228</v>
      </c>
      <c r="C162" s="15" t="s">
        <v>258</v>
      </c>
      <c r="D162" s="60">
        <v>10</v>
      </c>
      <c r="E162" s="536"/>
      <c r="F162" s="243"/>
      <c r="G162" s="613"/>
    </row>
    <row r="163" spans="1:7" s="315" customFormat="1" ht="52.8">
      <c r="A163" s="229"/>
      <c r="B163" s="232" t="s">
        <v>3958</v>
      </c>
      <c r="C163" s="15" t="s">
        <v>258</v>
      </c>
      <c r="D163" s="60">
        <v>3</v>
      </c>
      <c r="E163" s="536"/>
      <c r="F163" s="243"/>
      <c r="G163" s="613"/>
    </row>
    <row r="164" spans="1:7" s="315" customFormat="1">
      <c r="A164" s="229"/>
      <c r="B164" s="231"/>
      <c r="C164" s="15"/>
      <c r="D164" s="60"/>
      <c r="E164" s="536"/>
      <c r="F164" s="243"/>
      <c r="G164" s="613"/>
    </row>
    <row r="165" spans="1:7" s="315" customFormat="1" ht="105.6">
      <c r="A165" s="229"/>
      <c r="B165" s="232" t="s">
        <v>3238</v>
      </c>
      <c r="C165" s="15"/>
      <c r="D165" s="60"/>
      <c r="E165" s="536"/>
      <c r="F165" s="243"/>
      <c r="G165" s="613"/>
    </row>
    <row r="166" spans="1:7" s="315" customFormat="1" ht="15.75" customHeight="1">
      <c r="A166" s="229"/>
      <c r="B166" s="231" t="s">
        <v>3239</v>
      </c>
      <c r="C166" s="243" t="s">
        <v>339</v>
      </c>
      <c r="D166" s="243">
        <v>1</v>
      </c>
      <c r="E166" s="536"/>
      <c r="F166" s="243">
        <f>D166*E166</f>
        <v>0</v>
      </c>
      <c r="G166" s="613"/>
    </row>
    <row r="167" spans="1:7" s="315" customFormat="1">
      <c r="A167" s="229"/>
      <c r="B167" s="231"/>
      <c r="C167" s="243"/>
      <c r="D167" s="950"/>
      <c r="E167" s="536"/>
      <c r="F167" s="243"/>
      <c r="G167" s="613"/>
    </row>
    <row r="168" spans="1:7" s="315" customFormat="1">
      <c r="A168" s="44" t="s">
        <v>1224</v>
      </c>
      <c r="B168" s="791" t="s">
        <v>3240</v>
      </c>
      <c r="C168" s="15"/>
      <c r="D168" s="15"/>
      <c r="E168" s="760"/>
      <c r="F168" s="15"/>
      <c r="G168" s="613"/>
    </row>
    <row r="169" spans="1:7" s="315" customFormat="1" ht="201.75" customHeight="1">
      <c r="A169" s="229"/>
      <c r="B169" s="232" t="s">
        <v>3999</v>
      </c>
      <c r="C169" s="243"/>
      <c r="D169" s="950"/>
      <c r="E169" s="536"/>
      <c r="F169" s="243"/>
      <c r="G169" s="613"/>
    </row>
    <row r="170" spans="1:7" s="315" customFormat="1">
      <c r="A170" s="229"/>
      <c r="B170" s="231"/>
      <c r="C170" s="243"/>
      <c r="D170" s="950"/>
      <c r="E170" s="536"/>
      <c r="F170" s="243"/>
      <c r="G170" s="613"/>
    </row>
    <row r="171" spans="1:7" s="315" customFormat="1" ht="84" customHeight="1">
      <c r="A171" s="229"/>
      <c r="B171" s="232" t="s">
        <v>3963</v>
      </c>
      <c r="C171" s="15" t="s">
        <v>258</v>
      </c>
      <c r="D171" s="60">
        <v>1</v>
      </c>
      <c r="E171" s="536"/>
      <c r="F171" s="243"/>
      <c r="G171" s="613"/>
    </row>
    <row r="172" spans="1:7" s="315" customFormat="1" ht="65.25" customHeight="1">
      <c r="A172" s="229"/>
      <c r="B172" s="232" t="s">
        <v>3235</v>
      </c>
      <c r="C172" s="15" t="s">
        <v>258</v>
      </c>
      <c r="D172" s="60">
        <v>1</v>
      </c>
      <c r="E172" s="536"/>
      <c r="F172" s="243"/>
      <c r="G172" s="613"/>
    </row>
    <row r="173" spans="1:7" s="315" customFormat="1" ht="16.5" customHeight="1">
      <c r="A173" s="229"/>
      <c r="B173" s="899" t="s">
        <v>3241</v>
      </c>
      <c r="C173" s="15" t="s">
        <v>258</v>
      </c>
      <c r="D173" s="60">
        <v>3</v>
      </c>
      <c r="E173" s="536"/>
      <c r="F173" s="243"/>
      <c r="G173" s="613"/>
    </row>
    <row r="174" spans="1:7" s="315" customFormat="1" ht="39.6">
      <c r="A174" s="229"/>
      <c r="B174" s="232" t="s">
        <v>3237</v>
      </c>
      <c r="C174" s="15" t="s">
        <v>258</v>
      </c>
      <c r="D174" s="60">
        <v>1</v>
      </c>
      <c r="E174" s="536"/>
      <c r="F174" s="243"/>
      <c r="G174" s="613"/>
    </row>
    <row r="175" spans="1:7" s="315" customFormat="1" ht="52.8">
      <c r="A175" s="229"/>
      <c r="B175" s="232" t="s">
        <v>3962</v>
      </c>
      <c r="C175" s="15" t="s">
        <v>258</v>
      </c>
      <c r="D175" s="60">
        <v>5</v>
      </c>
      <c r="E175" s="536"/>
      <c r="F175" s="243"/>
      <c r="G175" s="613"/>
    </row>
    <row r="176" spans="1:7" s="315" customFormat="1" ht="52.8">
      <c r="A176" s="229"/>
      <c r="B176" s="232" t="s">
        <v>3964</v>
      </c>
      <c r="C176" s="15" t="s">
        <v>258</v>
      </c>
      <c r="D176" s="60">
        <v>1</v>
      </c>
      <c r="E176" s="536"/>
      <c r="F176" s="243"/>
      <c r="G176" s="613"/>
    </row>
    <row r="177" spans="1:7" s="315" customFormat="1" ht="52.8">
      <c r="A177" s="229"/>
      <c r="B177" s="232" t="s">
        <v>3965</v>
      </c>
      <c r="C177" s="15" t="s">
        <v>258</v>
      </c>
      <c r="D177" s="60">
        <v>1</v>
      </c>
      <c r="E177" s="536"/>
      <c r="F177" s="243"/>
      <c r="G177" s="613"/>
    </row>
    <row r="178" spans="1:7" s="315" customFormat="1" ht="52.8">
      <c r="A178" s="229"/>
      <c r="B178" s="232" t="s">
        <v>3954</v>
      </c>
      <c r="C178" s="15" t="s">
        <v>258</v>
      </c>
      <c r="D178" s="60">
        <v>1</v>
      </c>
      <c r="E178" s="536"/>
      <c r="F178" s="243"/>
      <c r="G178" s="613"/>
    </row>
    <row r="179" spans="1:7" s="315" customFormat="1" ht="52.8">
      <c r="A179" s="229"/>
      <c r="B179" s="232" t="s">
        <v>3955</v>
      </c>
      <c r="C179" s="15" t="s">
        <v>258</v>
      </c>
      <c r="D179" s="60">
        <v>36</v>
      </c>
      <c r="E179" s="536"/>
      <c r="F179" s="243"/>
      <c r="G179" s="613"/>
    </row>
    <row r="180" spans="1:7" s="315" customFormat="1" ht="52.8">
      <c r="A180" s="229"/>
      <c r="B180" s="232" t="s">
        <v>3956</v>
      </c>
      <c r="C180" s="15" t="s">
        <v>258</v>
      </c>
      <c r="D180" s="60">
        <v>54</v>
      </c>
      <c r="E180" s="536"/>
      <c r="F180" s="243"/>
      <c r="G180" s="613"/>
    </row>
    <row r="181" spans="1:7" s="315" customFormat="1" ht="26.4">
      <c r="A181" s="229"/>
      <c r="B181" s="232" t="s">
        <v>3228</v>
      </c>
      <c r="C181" s="243"/>
      <c r="D181" s="60">
        <v>6</v>
      </c>
      <c r="E181" s="536"/>
      <c r="F181" s="243"/>
      <c r="G181" s="613"/>
    </row>
    <row r="182" spans="1:7" s="315" customFormat="1">
      <c r="A182" s="229"/>
      <c r="B182" s="231"/>
      <c r="C182" s="243"/>
      <c r="D182" s="950"/>
      <c r="E182" s="536"/>
      <c r="F182" s="243"/>
      <c r="G182" s="613"/>
    </row>
    <row r="183" spans="1:7" s="315" customFormat="1" ht="105.6">
      <c r="A183" s="229"/>
      <c r="B183" s="232" t="s">
        <v>3238</v>
      </c>
      <c r="C183" s="243"/>
      <c r="D183" s="950"/>
      <c r="E183" s="536"/>
      <c r="F183" s="243"/>
      <c r="G183" s="613"/>
    </row>
    <row r="184" spans="1:7" s="315" customFormat="1">
      <c r="A184" s="229"/>
      <c r="B184" s="232"/>
      <c r="C184" s="243"/>
      <c r="D184" s="950"/>
      <c r="E184" s="536"/>
      <c r="F184" s="243"/>
      <c r="G184" s="613"/>
    </row>
    <row r="185" spans="1:7" s="315" customFormat="1" ht="15.75" customHeight="1">
      <c r="A185" s="229"/>
      <c r="B185" s="231" t="s">
        <v>3242</v>
      </c>
      <c r="C185" s="243" t="s">
        <v>339</v>
      </c>
      <c r="D185" s="243">
        <v>1</v>
      </c>
      <c r="E185" s="536"/>
      <c r="F185" s="243">
        <f>D185*E185</f>
        <v>0</v>
      </c>
      <c r="G185" s="613"/>
    </row>
    <row r="186" spans="1:7" s="315" customFormat="1">
      <c r="A186" s="229"/>
      <c r="B186" s="231"/>
      <c r="C186" s="243"/>
      <c r="D186" s="950"/>
      <c r="E186" s="536"/>
      <c r="F186" s="243"/>
      <c r="G186" s="613"/>
    </row>
    <row r="187" spans="1:7" s="315" customFormat="1">
      <c r="A187" s="44" t="s">
        <v>1225</v>
      </c>
      <c r="B187" s="791" t="s">
        <v>3243</v>
      </c>
      <c r="C187" s="15"/>
      <c r="D187" s="15"/>
      <c r="E187" s="760"/>
      <c r="F187" s="15"/>
      <c r="G187" s="613"/>
    </row>
    <row r="188" spans="1:7" s="315" customFormat="1" ht="193.5" customHeight="1">
      <c r="A188" s="229"/>
      <c r="B188" s="232" t="s">
        <v>3976</v>
      </c>
      <c r="C188" s="243"/>
      <c r="D188" s="950"/>
      <c r="E188" s="536"/>
      <c r="F188" s="243"/>
      <c r="G188" s="613"/>
    </row>
    <row r="189" spans="1:7" s="315" customFormat="1">
      <c r="A189" s="229"/>
      <c r="B189" s="782"/>
      <c r="C189" s="243"/>
      <c r="D189" s="822"/>
      <c r="E189" s="536"/>
      <c r="F189" s="243"/>
      <c r="G189" s="613"/>
    </row>
    <row r="190" spans="1:7" s="315" customFormat="1" ht="66">
      <c r="A190" s="229"/>
      <c r="B190" s="232" t="s">
        <v>3244</v>
      </c>
      <c r="C190" s="15" t="s">
        <v>258</v>
      </c>
      <c r="D190" s="60">
        <v>1</v>
      </c>
      <c r="E190" s="536"/>
      <c r="F190" s="243"/>
      <c r="G190" s="613"/>
    </row>
    <row r="191" spans="1:7" s="315" customFormat="1" ht="39.6">
      <c r="A191" s="229"/>
      <c r="B191" s="232" t="s">
        <v>3245</v>
      </c>
      <c r="C191" s="15" t="s">
        <v>258</v>
      </c>
      <c r="D191" s="60">
        <v>1</v>
      </c>
      <c r="E191" s="536"/>
      <c r="F191" s="243"/>
      <c r="G191" s="613"/>
    </row>
    <row r="192" spans="1:7" s="315" customFormat="1">
      <c r="A192" s="229"/>
      <c r="B192" s="232" t="s">
        <v>3246</v>
      </c>
      <c r="C192" s="15" t="s">
        <v>258</v>
      </c>
      <c r="D192" s="60">
        <v>3</v>
      </c>
      <c r="E192" s="536"/>
      <c r="F192" s="243"/>
      <c r="G192" s="613"/>
    </row>
    <row r="193" spans="1:7" s="315" customFormat="1" ht="39.6">
      <c r="A193" s="229"/>
      <c r="B193" s="232" t="s">
        <v>3237</v>
      </c>
      <c r="C193" s="15" t="s">
        <v>258</v>
      </c>
      <c r="D193" s="60">
        <v>1</v>
      </c>
      <c r="E193" s="536"/>
      <c r="F193" s="243"/>
      <c r="G193" s="613"/>
    </row>
    <row r="194" spans="1:7" s="315" customFormat="1" ht="52.8">
      <c r="A194" s="229"/>
      <c r="B194" s="232" t="s">
        <v>3954</v>
      </c>
      <c r="C194" s="15" t="s">
        <v>258</v>
      </c>
      <c r="D194" s="60">
        <v>2</v>
      </c>
      <c r="E194" s="536"/>
      <c r="F194" s="243"/>
      <c r="G194" s="613"/>
    </row>
    <row r="195" spans="1:7" s="315" customFormat="1" ht="52.8">
      <c r="A195" s="229"/>
      <c r="B195" s="232" t="s">
        <v>3955</v>
      </c>
      <c r="C195" s="15" t="s">
        <v>258</v>
      </c>
      <c r="D195" s="60">
        <v>7</v>
      </c>
      <c r="E195" s="536"/>
      <c r="F195" s="243"/>
      <c r="G195" s="613"/>
    </row>
    <row r="196" spans="1:7" s="315" customFormat="1" ht="26.4">
      <c r="A196" s="229"/>
      <c r="B196" s="232" t="s">
        <v>3247</v>
      </c>
      <c r="C196" s="15" t="s">
        <v>258</v>
      </c>
      <c r="D196" s="60">
        <v>3</v>
      </c>
      <c r="E196" s="536"/>
      <c r="F196" s="243"/>
      <c r="G196" s="613"/>
    </row>
    <row r="197" spans="1:7" s="315" customFormat="1" ht="52.8">
      <c r="A197" s="229"/>
      <c r="B197" s="232" t="s">
        <v>3956</v>
      </c>
      <c r="C197" s="15" t="s">
        <v>258</v>
      </c>
      <c r="D197" s="60">
        <v>26</v>
      </c>
      <c r="E197" s="536"/>
      <c r="F197" s="243"/>
      <c r="G197" s="613"/>
    </row>
    <row r="198" spans="1:7" s="315" customFormat="1">
      <c r="A198" s="229"/>
      <c r="B198" s="231"/>
      <c r="C198" s="243"/>
      <c r="D198" s="950"/>
      <c r="E198" s="536"/>
      <c r="F198" s="243"/>
      <c r="G198" s="613"/>
    </row>
    <row r="199" spans="1:7" s="315" customFormat="1" ht="105.6">
      <c r="A199" s="229"/>
      <c r="B199" s="232" t="s">
        <v>3238</v>
      </c>
      <c r="C199" s="243"/>
      <c r="D199" s="950"/>
      <c r="E199" s="536"/>
      <c r="F199" s="243"/>
      <c r="G199" s="613"/>
    </row>
    <row r="200" spans="1:7" s="315" customFormat="1" ht="15.75" customHeight="1">
      <c r="A200" s="229"/>
      <c r="B200" s="231" t="s">
        <v>3248</v>
      </c>
      <c r="C200" s="243" t="s">
        <v>339</v>
      </c>
      <c r="D200" s="243">
        <v>1</v>
      </c>
      <c r="E200" s="536"/>
      <c r="F200" s="243">
        <f>D200*E200</f>
        <v>0</v>
      </c>
      <c r="G200" s="613"/>
    </row>
    <row r="201" spans="1:7" s="315" customFormat="1" ht="15.75" customHeight="1">
      <c r="A201" s="229"/>
      <c r="B201" s="231"/>
      <c r="C201" s="243"/>
      <c r="D201" s="243"/>
      <c r="E201" s="536"/>
      <c r="F201" s="243"/>
      <c r="G201" s="613"/>
    </row>
    <row r="202" spans="1:7" s="315" customFormat="1">
      <c r="A202" s="229"/>
      <c r="B202" s="231"/>
      <c r="C202" s="243"/>
      <c r="D202" s="950"/>
      <c r="E202" s="536"/>
      <c r="F202" s="243"/>
      <c r="G202" s="613"/>
    </row>
    <row r="203" spans="1:7" s="315" customFormat="1">
      <c r="A203" s="44" t="s">
        <v>1226</v>
      </c>
      <c r="B203" s="791" t="s">
        <v>3249</v>
      </c>
      <c r="C203" s="15"/>
      <c r="D203" s="15"/>
      <c r="E203" s="760"/>
      <c r="F203" s="15"/>
      <c r="G203" s="613"/>
    </row>
    <row r="204" spans="1:7" s="315" customFormat="1" ht="192.75" customHeight="1">
      <c r="A204" s="229"/>
      <c r="B204" s="232" t="s">
        <v>3966</v>
      </c>
      <c r="C204" s="243"/>
      <c r="D204" s="950"/>
      <c r="E204" s="536"/>
      <c r="F204" s="243"/>
      <c r="G204" s="613"/>
    </row>
    <row r="205" spans="1:7" s="315" customFormat="1">
      <c r="A205" s="229"/>
      <c r="B205" s="231"/>
      <c r="C205" s="243"/>
      <c r="D205" s="950"/>
      <c r="E205" s="536"/>
      <c r="F205" s="243"/>
      <c r="G205" s="613"/>
    </row>
    <row r="206" spans="1:7" s="315" customFormat="1" ht="66">
      <c r="A206" s="229"/>
      <c r="B206" s="232" t="s">
        <v>3250</v>
      </c>
      <c r="C206" s="15" t="s">
        <v>258</v>
      </c>
      <c r="D206" s="60">
        <v>1</v>
      </c>
      <c r="E206" s="536"/>
      <c r="F206" s="243"/>
      <c r="G206" s="613"/>
    </row>
    <row r="207" spans="1:7" s="315" customFormat="1" ht="39.6">
      <c r="A207" s="229"/>
      <c r="B207" s="232" t="s">
        <v>3245</v>
      </c>
      <c r="C207" s="15" t="s">
        <v>258</v>
      </c>
      <c r="D207" s="60">
        <v>1</v>
      </c>
      <c r="E207" s="536"/>
      <c r="F207" s="243"/>
      <c r="G207" s="613"/>
    </row>
    <row r="208" spans="1:7" s="315" customFormat="1">
      <c r="A208" s="229"/>
      <c r="B208" s="232" t="s">
        <v>3251</v>
      </c>
      <c r="C208" s="15" t="s">
        <v>258</v>
      </c>
      <c r="D208" s="60">
        <v>3</v>
      </c>
      <c r="E208" s="536"/>
      <c r="F208" s="243"/>
      <c r="G208" s="613"/>
    </row>
    <row r="209" spans="1:7" s="315" customFormat="1" ht="39.6">
      <c r="A209" s="229"/>
      <c r="B209" s="232" t="s">
        <v>3252</v>
      </c>
      <c r="C209" s="15" t="s">
        <v>258</v>
      </c>
      <c r="D209" s="60">
        <v>1</v>
      </c>
      <c r="E209" s="536"/>
      <c r="F209" s="243"/>
      <c r="G209" s="613"/>
    </row>
    <row r="210" spans="1:7" s="315" customFormat="1" ht="52.8">
      <c r="A210" s="229"/>
      <c r="B210" s="232" t="s">
        <v>3954</v>
      </c>
      <c r="C210" s="15" t="s">
        <v>258</v>
      </c>
      <c r="D210" s="60">
        <v>5</v>
      </c>
      <c r="E210" s="536"/>
      <c r="F210" s="243"/>
      <c r="G210" s="613"/>
    </row>
    <row r="211" spans="1:7" s="315" customFormat="1" ht="52.8">
      <c r="A211" s="229"/>
      <c r="B211" s="232" t="s">
        <v>3955</v>
      </c>
      <c r="C211" s="15" t="s">
        <v>258</v>
      </c>
      <c r="D211" s="60">
        <v>1</v>
      </c>
      <c r="E211" s="536"/>
      <c r="F211" s="243"/>
      <c r="G211" s="613"/>
    </row>
    <row r="212" spans="1:7" s="315" customFormat="1" ht="26.4">
      <c r="A212" s="229"/>
      <c r="B212" s="232" t="s">
        <v>3247</v>
      </c>
      <c r="C212" s="15" t="s">
        <v>258</v>
      </c>
      <c r="D212" s="60">
        <v>1</v>
      </c>
      <c r="E212" s="536"/>
      <c r="F212" s="243"/>
      <c r="G212" s="613"/>
    </row>
    <row r="213" spans="1:7" s="315" customFormat="1" ht="52.8">
      <c r="A213" s="229"/>
      <c r="B213" s="232" t="s">
        <v>3958</v>
      </c>
      <c r="C213" s="15" t="s">
        <v>258</v>
      </c>
      <c r="D213" s="60">
        <v>7</v>
      </c>
      <c r="E213" s="536"/>
      <c r="F213" s="243"/>
      <c r="G213" s="613"/>
    </row>
    <row r="214" spans="1:7" s="315" customFormat="1" ht="52.8">
      <c r="A214" s="229"/>
      <c r="B214" s="232" t="s">
        <v>3956</v>
      </c>
      <c r="C214" s="15" t="s">
        <v>258</v>
      </c>
      <c r="D214" s="60">
        <v>7</v>
      </c>
      <c r="E214" s="536"/>
      <c r="F214" s="243"/>
      <c r="G214" s="613"/>
    </row>
    <row r="215" spans="1:7" s="315" customFormat="1">
      <c r="A215" s="229"/>
      <c r="B215" s="231"/>
      <c r="C215" s="243"/>
      <c r="D215" s="950"/>
      <c r="E215" s="536"/>
      <c r="F215" s="243"/>
      <c r="G215" s="613"/>
    </row>
    <row r="216" spans="1:7" s="315" customFormat="1" ht="105.6">
      <c r="A216" s="229"/>
      <c r="B216" s="232" t="s">
        <v>3238</v>
      </c>
      <c r="C216" s="243"/>
      <c r="D216" s="950"/>
      <c r="E216" s="536"/>
      <c r="F216" s="243"/>
      <c r="G216" s="613"/>
    </row>
    <row r="217" spans="1:7" s="315" customFormat="1" ht="15.75" customHeight="1">
      <c r="A217" s="229"/>
      <c r="B217" s="231" t="s">
        <v>3253</v>
      </c>
      <c r="C217" s="243" t="s">
        <v>339</v>
      </c>
      <c r="D217" s="243">
        <v>1</v>
      </c>
      <c r="E217" s="536"/>
      <c r="F217" s="243">
        <f>D217*E217</f>
        <v>0</v>
      </c>
      <c r="G217" s="613"/>
    </row>
    <row r="218" spans="1:7" s="315" customFormat="1">
      <c r="A218" s="229"/>
      <c r="B218" s="231"/>
      <c r="C218" s="243"/>
      <c r="D218" s="950"/>
      <c r="E218" s="536"/>
      <c r="F218" s="243"/>
      <c r="G218" s="613"/>
    </row>
    <row r="219" spans="1:7" s="315" customFormat="1">
      <c r="A219" s="44" t="s">
        <v>1227</v>
      </c>
      <c r="B219" s="791" t="s">
        <v>3254</v>
      </c>
      <c r="C219" s="15"/>
      <c r="D219" s="15"/>
      <c r="E219" s="760"/>
      <c r="F219" s="15"/>
      <c r="G219" s="613"/>
    </row>
    <row r="220" spans="1:7" s="315" customFormat="1" ht="193.5" customHeight="1">
      <c r="A220" s="229"/>
      <c r="B220" s="232" t="s">
        <v>3967</v>
      </c>
      <c r="C220" s="243"/>
      <c r="D220" s="950"/>
      <c r="E220" s="536"/>
      <c r="F220" s="243"/>
      <c r="G220" s="613"/>
    </row>
    <row r="221" spans="1:7" s="315" customFormat="1">
      <c r="A221" s="229"/>
      <c r="B221" s="232"/>
      <c r="C221" s="243"/>
      <c r="D221" s="950"/>
      <c r="E221" s="536"/>
      <c r="F221" s="243"/>
      <c r="G221" s="613"/>
    </row>
    <row r="222" spans="1:7" s="315" customFormat="1" ht="79.2">
      <c r="A222" s="229"/>
      <c r="B222" s="232" t="s">
        <v>3968</v>
      </c>
      <c r="C222" s="15" t="s">
        <v>258</v>
      </c>
      <c r="D222" s="60">
        <v>1</v>
      </c>
      <c r="E222" s="536"/>
      <c r="F222" s="243"/>
      <c r="G222" s="613"/>
    </row>
    <row r="223" spans="1:7" s="315" customFormat="1" ht="66">
      <c r="A223" s="229"/>
      <c r="B223" s="232" t="s">
        <v>3255</v>
      </c>
      <c r="C223" s="15" t="s">
        <v>258</v>
      </c>
      <c r="D223" s="60">
        <v>1</v>
      </c>
      <c r="E223" s="536"/>
      <c r="F223" s="243"/>
      <c r="G223" s="613"/>
    </row>
    <row r="224" spans="1:7" s="315" customFormat="1" ht="26.4">
      <c r="A224" s="229"/>
      <c r="B224" s="899" t="s">
        <v>3227</v>
      </c>
      <c r="C224" s="15" t="s">
        <v>258</v>
      </c>
      <c r="D224" s="60">
        <v>3</v>
      </c>
      <c r="E224" s="536"/>
      <c r="F224" s="243"/>
      <c r="G224" s="613"/>
    </row>
    <row r="225" spans="1:7" s="315" customFormat="1" ht="39.6">
      <c r="A225" s="229"/>
      <c r="B225" s="232" t="s">
        <v>3237</v>
      </c>
      <c r="C225" s="15" t="s">
        <v>258</v>
      </c>
      <c r="D225" s="60">
        <v>1</v>
      </c>
      <c r="E225" s="536"/>
      <c r="F225" s="243"/>
      <c r="G225" s="613"/>
    </row>
    <row r="226" spans="1:7" s="315" customFormat="1" ht="52.8">
      <c r="A226" s="229"/>
      <c r="B226" s="232" t="s">
        <v>3969</v>
      </c>
      <c r="C226" s="15" t="s">
        <v>258</v>
      </c>
      <c r="D226" s="60">
        <v>12</v>
      </c>
      <c r="E226" s="536"/>
      <c r="F226" s="243"/>
      <c r="G226" s="613"/>
    </row>
    <row r="227" spans="1:7" s="315" customFormat="1" ht="52.8">
      <c r="A227" s="229"/>
      <c r="B227" s="232" t="s">
        <v>3970</v>
      </c>
      <c r="C227" s="15" t="s">
        <v>258</v>
      </c>
      <c r="D227" s="60">
        <v>4</v>
      </c>
      <c r="E227" s="536"/>
      <c r="F227" s="243"/>
      <c r="G227" s="613"/>
    </row>
    <row r="228" spans="1:7" s="315" customFormat="1" ht="39.6">
      <c r="A228" s="229"/>
      <c r="B228" s="232" t="s">
        <v>3971</v>
      </c>
      <c r="C228" s="15" t="s">
        <v>258</v>
      </c>
      <c r="D228" s="60">
        <v>1</v>
      </c>
      <c r="E228" s="536"/>
      <c r="F228" s="243"/>
      <c r="G228" s="613"/>
    </row>
    <row r="229" spans="1:7" s="315" customFormat="1" ht="26.4">
      <c r="A229" s="229"/>
      <c r="B229" s="232" t="s">
        <v>3256</v>
      </c>
      <c r="C229" s="15" t="s">
        <v>258</v>
      </c>
      <c r="D229" s="60">
        <v>1</v>
      </c>
      <c r="E229" s="536"/>
      <c r="F229" s="243"/>
      <c r="G229" s="613"/>
    </row>
    <row r="230" spans="1:7" s="315" customFormat="1" ht="52.8">
      <c r="A230" s="229"/>
      <c r="B230" s="232" t="s">
        <v>3972</v>
      </c>
      <c r="C230" s="15" t="s">
        <v>258</v>
      </c>
      <c r="D230" s="60">
        <v>1</v>
      </c>
      <c r="E230" s="536"/>
      <c r="F230" s="243"/>
      <c r="G230" s="613"/>
    </row>
    <row r="231" spans="1:7" s="315" customFormat="1" ht="52.8">
      <c r="A231" s="229"/>
      <c r="B231" s="232" t="s">
        <v>3973</v>
      </c>
      <c r="C231" s="15" t="s">
        <v>258</v>
      </c>
      <c r="D231" s="60">
        <v>4</v>
      </c>
      <c r="E231" s="536"/>
      <c r="F231" s="243"/>
      <c r="G231" s="613"/>
    </row>
    <row r="232" spans="1:7" s="315" customFormat="1">
      <c r="A232" s="229"/>
      <c r="B232" s="232"/>
      <c r="C232" s="243"/>
      <c r="D232" s="950"/>
      <c r="E232" s="536"/>
      <c r="F232" s="243"/>
      <c r="G232" s="613"/>
    </row>
    <row r="233" spans="1:7" s="315" customFormat="1" ht="105.6">
      <c r="A233" s="229"/>
      <c r="B233" s="232" t="s">
        <v>3238</v>
      </c>
      <c r="C233" s="243"/>
      <c r="D233" s="950"/>
      <c r="E233" s="536"/>
      <c r="F233" s="243"/>
      <c r="G233" s="613"/>
    </row>
    <row r="234" spans="1:7" s="315" customFormat="1" ht="15.75" customHeight="1">
      <c r="A234" s="229"/>
      <c r="B234" s="231" t="s">
        <v>3257</v>
      </c>
      <c r="C234" s="243" t="s">
        <v>339</v>
      </c>
      <c r="D234" s="243">
        <v>1</v>
      </c>
      <c r="E234" s="536"/>
      <c r="F234" s="243">
        <f>D234*E234</f>
        <v>0</v>
      </c>
      <c r="G234" s="613"/>
    </row>
    <row r="235" spans="1:7" s="315" customFormat="1">
      <c r="A235" s="229"/>
      <c r="B235" s="231"/>
      <c r="C235" s="243"/>
      <c r="D235" s="950"/>
      <c r="E235" s="536"/>
      <c r="F235" s="243"/>
      <c r="G235" s="613"/>
    </row>
    <row r="236" spans="1:7" s="315" customFormat="1">
      <c r="A236" s="229"/>
      <c r="B236" s="231"/>
      <c r="C236" s="243"/>
      <c r="D236" s="950"/>
      <c r="E236" s="536"/>
      <c r="F236" s="243"/>
      <c r="G236" s="613"/>
    </row>
    <row r="237" spans="1:7" s="315" customFormat="1">
      <c r="A237" s="44" t="s">
        <v>1228</v>
      </c>
      <c r="B237" s="791" t="s">
        <v>3258</v>
      </c>
      <c r="C237" s="15"/>
      <c r="D237" s="15"/>
      <c r="E237" s="760"/>
      <c r="F237" s="15"/>
      <c r="G237" s="613"/>
    </row>
    <row r="238" spans="1:7" s="315" customFormat="1" ht="190.5" customHeight="1">
      <c r="A238" s="229"/>
      <c r="B238" s="232" t="s">
        <v>4000</v>
      </c>
      <c r="C238" s="243"/>
      <c r="D238" s="950"/>
      <c r="E238" s="536"/>
      <c r="F238" s="243"/>
      <c r="G238" s="613"/>
    </row>
    <row r="239" spans="1:7" s="315" customFormat="1">
      <c r="A239" s="229"/>
      <c r="B239" s="231"/>
      <c r="C239" s="243"/>
      <c r="D239" s="950"/>
      <c r="E239" s="536"/>
      <c r="F239" s="243"/>
      <c r="G239" s="613"/>
    </row>
    <row r="240" spans="1:7" s="315" customFormat="1" ht="66">
      <c r="A240" s="229"/>
      <c r="B240" s="232" t="s">
        <v>3250</v>
      </c>
      <c r="C240" s="243"/>
      <c r="D240" s="60">
        <v>1</v>
      </c>
      <c r="E240" s="536"/>
      <c r="F240" s="243"/>
      <c r="G240" s="613"/>
    </row>
    <row r="241" spans="1:7" s="315" customFormat="1" ht="39.6">
      <c r="A241" s="229"/>
      <c r="B241" s="232" t="s">
        <v>3245</v>
      </c>
      <c r="C241" s="15" t="s">
        <v>258</v>
      </c>
      <c r="D241" s="60">
        <v>1</v>
      </c>
      <c r="E241" s="536"/>
      <c r="F241" s="243"/>
      <c r="G241" s="613"/>
    </row>
    <row r="242" spans="1:7" s="315" customFormat="1">
      <c r="A242" s="229"/>
      <c r="B242" s="232" t="s">
        <v>3259</v>
      </c>
      <c r="C242" s="15" t="s">
        <v>258</v>
      </c>
      <c r="D242" s="60">
        <v>3</v>
      </c>
      <c r="E242" s="536"/>
      <c r="F242" s="243"/>
      <c r="G242" s="613"/>
    </row>
    <row r="243" spans="1:7" s="315" customFormat="1" ht="39.6">
      <c r="A243" s="229"/>
      <c r="B243" s="232" t="s">
        <v>3237</v>
      </c>
      <c r="C243" s="15" t="s">
        <v>258</v>
      </c>
      <c r="D243" s="60">
        <v>1</v>
      </c>
      <c r="E243" s="536"/>
      <c r="F243" s="243"/>
      <c r="G243" s="613"/>
    </row>
    <row r="244" spans="1:7" s="315" customFormat="1" ht="52.8">
      <c r="A244" s="229"/>
      <c r="B244" s="232" t="s">
        <v>3954</v>
      </c>
      <c r="C244" s="15" t="s">
        <v>258</v>
      </c>
      <c r="D244" s="60">
        <v>6</v>
      </c>
      <c r="E244" s="536"/>
      <c r="F244" s="243"/>
      <c r="G244" s="613"/>
    </row>
    <row r="245" spans="1:7" s="315" customFormat="1" ht="52.8">
      <c r="A245" s="229"/>
      <c r="B245" s="232" t="s">
        <v>3955</v>
      </c>
      <c r="C245" s="15" t="s">
        <v>258</v>
      </c>
      <c r="D245" s="60">
        <v>9</v>
      </c>
      <c r="E245" s="536"/>
      <c r="F245" s="243"/>
      <c r="G245" s="613"/>
    </row>
    <row r="246" spans="1:7" s="315" customFormat="1" ht="26.4">
      <c r="A246" s="229"/>
      <c r="B246" s="232" t="s">
        <v>3247</v>
      </c>
      <c r="C246" s="15" t="s">
        <v>258</v>
      </c>
      <c r="D246" s="60">
        <v>2</v>
      </c>
      <c r="E246" s="536"/>
      <c r="F246" s="243"/>
      <c r="G246" s="613"/>
    </row>
    <row r="247" spans="1:7" s="315" customFormat="1" ht="52.8">
      <c r="A247" s="229"/>
      <c r="B247" s="232" t="s">
        <v>3956</v>
      </c>
      <c r="C247" s="15" t="s">
        <v>258</v>
      </c>
      <c r="D247" s="60">
        <v>13</v>
      </c>
      <c r="E247" s="536"/>
      <c r="F247" s="243"/>
      <c r="G247" s="613"/>
    </row>
    <row r="248" spans="1:7" s="315" customFormat="1" ht="52.8">
      <c r="A248" s="229"/>
      <c r="B248" s="232" t="s">
        <v>3958</v>
      </c>
      <c r="C248" s="15"/>
      <c r="D248" s="60">
        <v>3</v>
      </c>
      <c r="E248" s="536"/>
      <c r="F248" s="243"/>
      <c r="G248" s="613"/>
    </row>
    <row r="249" spans="1:7" s="315" customFormat="1">
      <c r="A249" s="229"/>
      <c r="B249" s="231"/>
      <c r="C249" s="15" t="s">
        <v>258</v>
      </c>
      <c r="D249" s="60"/>
      <c r="E249" s="536"/>
      <c r="F249" s="243"/>
      <c r="G249" s="613"/>
    </row>
    <row r="250" spans="1:7" s="315" customFormat="1" ht="105.6">
      <c r="A250" s="229"/>
      <c r="B250" s="232" t="s">
        <v>3238</v>
      </c>
      <c r="C250" s="243"/>
      <c r="D250" s="950"/>
      <c r="E250" s="536"/>
      <c r="F250" s="243"/>
      <c r="G250" s="613"/>
    </row>
    <row r="251" spans="1:7" s="315" customFormat="1" ht="15.75" customHeight="1">
      <c r="A251" s="229"/>
      <c r="B251" s="231" t="s">
        <v>3260</v>
      </c>
      <c r="C251" s="243" t="s">
        <v>339</v>
      </c>
      <c r="D251" s="243">
        <v>1</v>
      </c>
      <c r="E251" s="536"/>
      <c r="F251" s="243">
        <f>D251*E251</f>
        <v>0</v>
      </c>
      <c r="G251" s="613"/>
    </row>
    <row r="252" spans="1:7" s="315" customFormat="1">
      <c r="A252" s="229"/>
      <c r="B252" s="231"/>
      <c r="C252" s="243"/>
      <c r="D252" s="950"/>
      <c r="E252" s="536"/>
      <c r="F252" s="243"/>
      <c r="G252" s="613"/>
    </row>
    <row r="253" spans="1:7" s="315" customFormat="1">
      <c r="A253" s="44" t="s">
        <v>1229</v>
      </c>
      <c r="B253" s="791" t="s">
        <v>3261</v>
      </c>
      <c r="C253" s="15"/>
      <c r="D253" s="15"/>
      <c r="E253" s="760"/>
      <c r="F253" s="15"/>
      <c r="G253" s="613"/>
    </row>
    <row r="254" spans="1:7" s="315" customFormat="1" ht="205.5" customHeight="1">
      <c r="A254" s="229"/>
      <c r="B254" s="232" t="s">
        <v>3977</v>
      </c>
      <c r="C254" s="243"/>
      <c r="D254" s="950"/>
      <c r="E254" s="536"/>
      <c r="F254" s="243"/>
      <c r="G254" s="613"/>
    </row>
    <row r="255" spans="1:7" s="315" customFormat="1">
      <c r="A255" s="229"/>
      <c r="B255" s="231"/>
      <c r="C255" s="243"/>
      <c r="D255" s="950"/>
      <c r="E255" s="536"/>
      <c r="F255" s="243"/>
      <c r="G255" s="613"/>
    </row>
    <row r="256" spans="1:7" s="315" customFormat="1" ht="66">
      <c r="A256" s="229"/>
      <c r="B256" s="232" t="s">
        <v>3262</v>
      </c>
      <c r="C256" s="15"/>
      <c r="D256" s="60">
        <v>1</v>
      </c>
      <c r="E256" s="536"/>
      <c r="F256" s="243"/>
      <c r="G256" s="613"/>
    </row>
    <row r="257" spans="1:7" s="315" customFormat="1" ht="39.6">
      <c r="A257" s="229"/>
      <c r="B257" s="232" t="s">
        <v>3245</v>
      </c>
      <c r="C257" s="15"/>
      <c r="D257" s="60">
        <v>1</v>
      </c>
      <c r="E257" s="536"/>
      <c r="F257" s="243"/>
      <c r="G257" s="613"/>
    </row>
    <row r="258" spans="1:7" s="315" customFormat="1">
      <c r="A258" s="229"/>
      <c r="B258" s="232" t="s">
        <v>3259</v>
      </c>
      <c r="C258" s="15"/>
      <c r="D258" s="60">
        <v>3</v>
      </c>
      <c r="E258" s="536"/>
      <c r="F258" s="243"/>
      <c r="G258" s="613"/>
    </row>
    <row r="259" spans="1:7" s="315" customFormat="1" ht="39.6">
      <c r="A259" s="229"/>
      <c r="B259" s="232" t="s">
        <v>3237</v>
      </c>
      <c r="C259" s="15"/>
      <c r="D259" s="60">
        <v>1</v>
      </c>
      <c r="E259" s="536"/>
      <c r="F259" s="243"/>
      <c r="G259" s="613"/>
    </row>
    <row r="260" spans="1:7" s="315" customFormat="1" ht="52.8">
      <c r="A260" s="229"/>
      <c r="B260" s="232" t="s">
        <v>3954</v>
      </c>
      <c r="C260" s="15"/>
      <c r="D260" s="60">
        <v>1</v>
      </c>
      <c r="E260" s="536"/>
      <c r="F260" s="243"/>
      <c r="G260" s="613"/>
    </row>
    <row r="261" spans="1:7" s="315" customFormat="1" ht="52.8">
      <c r="A261" s="229"/>
      <c r="B261" s="232" t="s">
        <v>3955</v>
      </c>
      <c r="C261" s="15"/>
      <c r="D261" s="60">
        <v>5</v>
      </c>
      <c r="E261" s="536"/>
      <c r="F261" s="243"/>
      <c r="G261" s="613"/>
    </row>
    <row r="262" spans="1:7" s="315" customFormat="1" ht="26.4">
      <c r="A262" s="229"/>
      <c r="B262" s="232" t="s">
        <v>3247</v>
      </c>
      <c r="C262" s="15"/>
      <c r="D262" s="60">
        <v>1</v>
      </c>
      <c r="E262" s="536"/>
      <c r="F262" s="243"/>
      <c r="G262" s="613"/>
    </row>
    <row r="263" spans="1:7" s="315" customFormat="1" ht="52.8">
      <c r="A263" s="229"/>
      <c r="B263" s="232" t="s">
        <v>3958</v>
      </c>
      <c r="C263" s="15"/>
      <c r="D263" s="60">
        <v>1</v>
      </c>
      <c r="E263" s="536"/>
      <c r="F263" s="243"/>
      <c r="G263" s="613"/>
    </row>
    <row r="264" spans="1:7" s="315" customFormat="1" ht="52.8">
      <c r="A264" s="229"/>
      <c r="B264" s="232" t="s">
        <v>3956</v>
      </c>
      <c r="C264" s="15"/>
      <c r="D264" s="60">
        <v>2</v>
      </c>
      <c r="E264" s="536"/>
      <c r="F264" s="243"/>
      <c r="G264" s="613"/>
    </row>
    <row r="265" spans="1:7" s="315" customFormat="1">
      <c r="A265" s="229"/>
      <c r="B265" s="231"/>
      <c r="C265" s="15"/>
      <c r="D265" s="60"/>
      <c r="E265" s="536"/>
      <c r="F265" s="243"/>
      <c r="G265" s="613"/>
    </row>
    <row r="266" spans="1:7" s="315" customFormat="1" ht="105.6">
      <c r="A266" s="229"/>
      <c r="B266" s="232" t="s">
        <v>3238</v>
      </c>
      <c r="C266" s="243"/>
      <c r="D266" s="950"/>
      <c r="E266" s="536"/>
      <c r="F266" s="243"/>
      <c r="G266" s="613"/>
    </row>
    <row r="267" spans="1:7" s="315" customFormat="1" ht="15.75" customHeight="1">
      <c r="A267" s="229"/>
      <c r="B267" s="231" t="s">
        <v>3263</v>
      </c>
      <c r="C267" s="243" t="s">
        <v>339</v>
      </c>
      <c r="D267" s="243">
        <v>1</v>
      </c>
      <c r="E267" s="536"/>
      <c r="F267" s="243">
        <f>D267*E267</f>
        <v>0</v>
      </c>
      <c r="G267" s="613"/>
    </row>
    <row r="268" spans="1:7" s="315" customFormat="1">
      <c r="A268" s="229"/>
      <c r="B268" s="231"/>
      <c r="C268" s="243"/>
      <c r="D268" s="950"/>
      <c r="E268" s="536"/>
      <c r="F268" s="243"/>
      <c r="G268" s="613"/>
    </row>
    <row r="269" spans="1:7" s="315" customFormat="1">
      <c r="A269" s="44" t="s">
        <v>1230</v>
      </c>
      <c r="B269" s="791" t="s">
        <v>3264</v>
      </c>
      <c r="C269" s="15"/>
      <c r="D269" s="15"/>
      <c r="E269" s="760"/>
      <c r="F269" s="15"/>
      <c r="G269" s="613"/>
    </row>
    <row r="270" spans="1:7" s="315" customFormat="1" ht="205.5" customHeight="1">
      <c r="A270" s="229"/>
      <c r="B270" s="232" t="s">
        <v>3978</v>
      </c>
      <c r="C270" s="243"/>
      <c r="D270" s="950"/>
      <c r="E270" s="536"/>
      <c r="F270" s="243"/>
      <c r="G270" s="613"/>
    </row>
    <row r="271" spans="1:7" s="315" customFormat="1">
      <c r="A271" s="229"/>
      <c r="B271" s="231"/>
      <c r="C271" s="243"/>
      <c r="D271" s="950"/>
      <c r="E271" s="536"/>
      <c r="F271" s="243"/>
      <c r="G271" s="613"/>
    </row>
    <row r="272" spans="1:7" s="315" customFormat="1" ht="66">
      <c r="A272" s="229"/>
      <c r="B272" s="232" t="s">
        <v>3262</v>
      </c>
      <c r="C272" s="15" t="s">
        <v>258</v>
      </c>
      <c r="D272" s="60">
        <v>1</v>
      </c>
      <c r="E272" s="536"/>
      <c r="F272" s="243"/>
      <c r="G272" s="613"/>
    </row>
    <row r="273" spans="1:7" s="315" customFormat="1" ht="39.6">
      <c r="A273" s="229"/>
      <c r="B273" s="232" t="s">
        <v>3245</v>
      </c>
      <c r="C273" s="15" t="s">
        <v>258</v>
      </c>
      <c r="D273" s="60">
        <v>1</v>
      </c>
      <c r="E273" s="536"/>
      <c r="F273" s="243"/>
      <c r="G273" s="613"/>
    </row>
    <row r="274" spans="1:7" s="315" customFormat="1">
      <c r="A274" s="229"/>
      <c r="B274" s="232" t="s">
        <v>3259</v>
      </c>
      <c r="C274" s="15" t="s">
        <v>258</v>
      </c>
      <c r="D274" s="60">
        <v>3</v>
      </c>
      <c r="E274" s="536"/>
      <c r="F274" s="243"/>
      <c r="G274" s="613"/>
    </row>
    <row r="275" spans="1:7" s="315" customFormat="1" ht="39.6">
      <c r="A275" s="229"/>
      <c r="B275" s="232" t="s">
        <v>3237</v>
      </c>
      <c r="C275" s="15" t="s">
        <v>258</v>
      </c>
      <c r="D275" s="60">
        <v>1</v>
      </c>
      <c r="E275" s="536"/>
      <c r="F275" s="243"/>
      <c r="G275" s="613"/>
    </row>
    <row r="276" spans="1:7" s="315" customFormat="1" ht="52.8">
      <c r="A276" s="229"/>
      <c r="B276" s="232" t="s">
        <v>3955</v>
      </c>
      <c r="C276" s="15" t="s">
        <v>258</v>
      </c>
      <c r="D276" s="60">
        <v>5</v>
      </c>
      <c r="E276" s="536"/>
      <c r="F276" s="243"/>
      <c r="G276" s="613"/>
    </row>
    <row r="277" spans="1:7" s="315" customFormat="1" ht="26.4">
      <c r="A277" s="229"/>
      <c r="B277" s="232" t="s">
        <v>3247</v>
      </c>
      <c r="C277" s="15"/>
      <c r="D277" s="60">
        <v>3</v>
      </c>
      <c r="E277" s="536"/>
      <c r="F277" s="243"/>
      <c r="G277" s="613"/>
    </row>
    <row r="278" spans="1:7" s="315" customFormat="1" ht="52.8">
      <c r="A278" s="229"/>
      <c r="B278" s="232" t="s">
        <v>3956</v>
      </c>
      <c r="C278" s="15"/>
      <c r="D278" s="60">
        <v>23</v>
      </c>
      <c r="E278" s="536"/>
      <c r="F278" s="243"/>
      <c r="G278" s="613"/>
    </row>
    <row r="279" spans="1:7" s="315" customFormat="1" ht="52.8">
      <c r="A279" s="229"/>
      <c r="B279" s="232" t="s">
        <v>3958</v>
      </c>
      <c r="C279" s="15"/>
      <c r="D279" s="60">
        <v>6</v>
      </c>
      <c r="E279" s="536"/>
      <c r="F279" s="243"/>
      <c r="G279" s="613"/>
    </row>
    <row r="280" spans="1:7" s="315" customFormat="1">
      <c r="A280" s="229"/>
      <c r="B280" s="232"/>
      <c r="C280" s="15"/>
      <c r="D280" s="60"/>
      <c r="E280" s="536"/>
      <c r="F280" s="243"/>
      <c r="G280" s="613"/>
    </row>
    <row r="281" spans="1:7" s="315" customFormat="1">
      <c r="A281" s="229"/>
      <c r="B281" s="231"/>
      <c r="C281" s="15"/>
      <c r="D281" s="60"/>
      <c r="E281" s="536"/>
      <c r="F281" s="243"/>
      <c r="G281" s="613"/>
    </row>
    <row r="282" spans="1:7" s="315" customFormat="1" ht="105.6">
      <c r="A282" s="229"/>
      <c r="B282" s="232" t="s">
        <v>3238</v>
      </c>
      <c r="C282" s="15"/>
      <c r="D282" s="60"/>
      <c r="E282" s="536"/>
      <c r="F282" s="243"/>
      <c r="G282" s="613"/>
    </row>
    <row r="283" spans="1:7" s="315" customFormat="1" ht="15.75" customHeight="1">
      <c r="A283" s="229"/>
      <c r="B283" s="231" t="s">
        <v>3265</v>
      </c>
      <c r="C283" s="243" t="s">
        <v>339</v>
      </c>
      <c r="D283" s="243">
        <v>1</v>
      </c>
      <c r="E283" s="536"/>
      <c r="F283" s="243">
        <f>D283*E283</f>
        <v>0</v>
      </c>
      <c r="G283" s="613"/>
    </row>
    <row r="284" spans="1:7" s="315" customFormat="1">
      <c r="A284" s="229"/>
      <c r="B284" s="231"/>
      <c r="C284" s="243"/>
      <c r="D284" s="950"/>
      <c r="E284" s="536"/>
      <c r="F284" s="243"/>
      <c r="G284" s="613"/>
    </row>
    <row r="285" spans="1:7" s="315" customFormat="1">
      <c r="A285" s="44" t="s">
        <v>1231</v>
      </c>
      <c r="B285" s="791" t="s">
        <v>3266</v>
      </c>
      <c r="C285" s="15"/>
      <c r="D285" s="15"/>
      <c r="E285" s="760"/>
      <c r="F285" s="15"/>
      <c r="G285" s="613"/>
    </row>
    <row r="286" spans="1:7" s="315" customFormat="1" ht="206.25" customHeight="1">
      <c r="A286" s="229"/>
      <c r="B286" s="232" t="s">
        <v>3974</v>
      </c>
      <c r="C286" s="243"/>
      <c r="D286" s="950"/>
      <c r="E286" s="536"/>
      <c r="F286" s="243"/>
      <c r="G286" s="613"/>
    </row>
    <row r="287" spans="1:7" s="315" customFormat="1">
      <c r="A287" s="229"/>
      <c r="B287" s="231"/>
      <c r="C287" s="243"/>
      <c r="D287" s="950"/>
      <c r="E287" s="536"/>
      <c r="F287" s="243"/>
      <c r="G287" s="613"/>
    </row>
    <row r="288" spans="1:7" s="315" customFormat="1" ht="66">
      <c r="A288" s="229"/>
      <c r="B288" s="232" t="s">
        <v>3262</v>
      </c>
      <c r="C288" s="15" t="s">
        <v>258</v>
      </c>
      <c r="D288" s="60">
        <v>1</v>
      </c>
      <c r="E288" s="536"/>
      <c r="F288" s="243"/>
      <c r="G288" s="613"/>
    </row>
    <row r="289" spans="1:7" s="315" customFormat="1" ht="39.6">
      <c r="A289" s="229"/>
      <c r="B289" s="232" t="s">
        <v>3245</v>
      </c>
      <c r="C289" s="15" t="s">
        <v>258</v>
      </c>
      <c r="D289" s="60">
        <v>1</v>
      </c>
      <c r="E289" s="536"/>
      <c r="F289" s="243"/>
      <c r="G289" s="613"/>
    </row>
    <row r="290" spans="1:7" s="315" customFormat="1">
      <c r="A290" s="229"/>
      <c r="B290" s="232" t="s">
        <v>3259</v>
      </c>
      <c r="C290" s="15" t="s">
        <v>258</v>
      </c>
      <c r="D290" s="60">
        <v>3</v>
      </c>
      <c r="E290" s="536"/>
      <c r="F290" s="243"/>
      <c r="G290" s="613"/>
    </row>
    <row r="291" spans="1:7" s="315" customFormat="1" ht="39.6">
      <c r="A291" s="229"/>
      <c r="B291" s="232" t="s">
        <v>3237</v>
      </c>
      <c r="C291" s="15" t="s">
        <v>258</v>
      </c>
      <c r="D291" s="60">
        <v>1</v>
      </c>
      <c r="E291" s="536"/>
      <c r="F291" s="243"/>
      <c r="G291" s="613"/>
    </row>
    <row r="292" spans="1:7" s="315" customFormat="1" ht="52.8">
      <c r="A292" s="229"/>
      <c r="B292" s="232" t="s">
        <v>3954</v>
      </c>
      <c r="C292" s="15" t="s">
        <v>258</v>
      </c>
      <c r="D292" s="60">
        <v>2</v>
      </c>
      <c r="E292" s="536"/>
      <c r="F292" s="243"/>
      <c r="G292" s="613"/>
    </row>
    <row r="293" spans="1:7" s="315" customFormat="1" ht="52.8">
      <c r="A293" s="229"/>
      <c r="B293" s="232" t="s">
        <v>3955</v>
      </c>
      <c r="C293" s="15" t="s">
        <v>258</v>
      </c>
      <c r="D293" s="60">
        <v>9</v>
      </c>
      <c r="E293" s="536"/>
      <c r="F293" s="243"/>
      <c r="G293" s="613"/>
    </row>
    <row r="294" spans="1:7" s="315" customFormat="1" ht="26.4">
      <c r="A294" s="229"/>
      <c r="B294" s="232" t="s">
        <v>3247</v>
      </c>
      <c r="C294" s="15" t="s">
        <v>258</v>
      </c>
      <c r="D294" s="60">
        <v>2</v>
      </c>
      <c r="E294" s="536"/>
      <c r="F294" s="243"/>
      <c r="G294" s="613"/>
    </row>
    <row r="295" spans="1:7" s="315" customFormat="1" ht="52.8">
      <c r="A295" s="229"/>
      <c r="B295" s="232" t="s">
        <v>3958</v>
      </c>
      <c r="C295" s="15" t="s">
        <v>258</v>
      </c>
      <c r="D295" s="60">
        <v>2</v>
      </c>
      <c r="E295" s="536"/>
      <c r="F295" s="243"/>
      <c r="G295" s="613"/>
    </row>
    <row r="296" spans="1:7" s="315" customFormat="1" ht="52.8">
      <c r="A296" s="229"/>
      <c r="B296" s="232" t="s">
        <v>3956</v>
      </c>
      <c r="C296" s="15" t="s">
        <v>258</v>
      </c>
      <c r="D296" s="60">
        <v>13</v>
      </c>
      <c r="E296" s="536"/>
      <c r="F296" s="243"/>
      <c r="G296" s="613"/>
    </row>
    <row r="297" spans="1:7" s="315" customFormat="1">
      <c r="A297" s="229"/>
      <c r="B297" s="231"/>
      <c r="C297" s="15"/>
      <c r="D297" s="60"/>
      <c r="E297" s="536"/>
      <c r="F297" s="243"/>
      <c r="G297" s="613"/>
    </row>
    <row r="298" spans="1:7" s="315" customFormat="1" ht="105.6">
      <c r="A298" s="229"/>
      <c r="B298" s="232" t="s">
        <v>3238</v>
      </c>
      <c r="C298" s="15"/>
      <c r="D298" s="60"/>
      <c r="E298" s="536"/>
      <c r="F298" s="243"/>
      <c r="G298" s="613"/>
    </row>
    <row r="299" spans="1:7" s="315" customFormat="1" ht="15.75" customHeight="1">
      <c r="A299" s="229"/>
      <c r="B299" s="231" t="s">
        <v>3267</v>
      </c>
      <c r="C299" s="243" t="s">
        <v>339</v>
      </c>
      <c r="D299" s="243">
        <v>2</v>
      </c>
      <c r="E299" s="536"/>
      <c r="F299" s="243">
        <f>D299*E299</f>
        <v>0</v>
      </c>
      <c r="G299" s="613"/>
    </row>
    <row r="300" spans="1:7" s="315" customFormat="1" ht="15.75" customHeight="1">
      <c r="A300" s="229"/>
      <c r="B300" s="231"/>
      <c r="C300" s="243"/>
      <c r="D300" s="243"/>
      <c r="E300" s="536"/>
      <c r="F300" s="243"/>
      <c r="G300" s="613"/>
    </row>
    <row r="301" spans="1:7" s="315" customFormat="1">
      <c r="A301" s="44" t="s">
        <v>1232</v>
      </c>
      <c r="B301" s="791" t="s">
        <v>3268</v>
      </c>
      <c r="C301" s="15"/>
      <c r="D301" s="15"/>
      <c r="E301" s="760"/>
      <c r="F301" s="15"/>
      <c r="G301" s="613"/>
    </row>
    <row r="302" spans="1:7" s="315" customFormat="1" ht="196.5" customHeight="1">
      <c r="A302" s="229"/>
      <c r="B302" s="232" t="s">
        <v>3979</v>
      </c>
      <c r="C302" s="243"/>
      <c r="D302" s="243"/>
      <c r="E302" s="536"/>
      <c r="F302" s="243"/>
      <c r="G302" s="613"/>
    </row>
    <row r="303" spans="1:7" s="315" customFormat="1" ht="15.75" customHeight="1">
      <c r="A303" s="229"/>
      <c r="B303" s="231"/>
      <c r="C303" s="243"/>
      <c r="D303" s="243"/>
      <c r="E303" s="536"/>
      <c r="F303" s="243"/>
      <c r="G303" s="613"/>
    </row>
    <row r="304" spans="1:7" s="315" customFormat="1" ht="66">
      <c r="A304" s="229"/>
      <c r="B304" s="232" t="s">
        <v>3262</v>
      </c>
      <c r="C304" s="243"/>
      <c r="D304" s="60">
        <v>1</v>
      </c>
      <c r="E304" s="536"/>
      <c r="F304" s="243"/>
      <c r="G304" s="613"/>
    </row>
    <row r="305" spans="1:7" s="315" customFormat="1" ht="39.6">
      <c r="A305" s="229"/>
      <c r="B305" s="232" t="s">
        <v>3245</v>
      </c>
      <c r="C305" s="243"/>
      <c r="D305" s="60">
        <v>1</v>
      </c>
      <c r="E305" s="536"/>
      <c r="F305" s="243"/>
      <c r="G305" s="613"/>
    </row>
    <row r="306" spans="1:7" s="315" customFormat="1">
      <c r="A306" s="229"/>
      <c r="B306" s="232" t="s">
        <v>3259</v>
      </c>
      <c r="C306" s="243"/>
      <c r="D306" s="60">
        <v>3</v>
      </c>
      <c r="E306" s="536"/>
      <c r="F306" s="243"/>
      <c r="G306" s="613"/>
    </row>
    <row r="307" spans="1:7" s="315" customFormat="1" ht="39.6">
      <c r="A307" s="229"/>
      <c r="B307" s="232" t="s">
        <v>3237</v>
      </c>
      <c r="C307" s="243"/>
      <c r="D307" s="60">
        <v>1</v>
      </c>
      <c r="E307" s="536"/>
      <c r="F307" s="243"/>
      <c r="G307" s="613"/>
    </row>
    <row r="308" spans="1:7" s="315" customFormat="1" ht="52.8">
      <c r="A308" s="229"/>
      <c r="B308" s="232" t="s">
        <v>3954</v>
      </c>
      <c r="C308" s="243"/>
      <c r="D308" s="60">
        <v>2</v>
      </c>
      <c r="E308" s="536"/>
      <c r="F308" s="243"/>
      <c r="G308" s="613"/>
    </row>
    <row r="309" spans="1:7" s="315" customFormat="1" ht="52.8">
      <c r="A309" s="229"/>
      <c r="B309" s="232" t="s">
        <v>3955</v>
      </c>
      <c r="C309" s="243"/>
      <c r="D309" s="60">
        <v>9</v>
      </c>
      <c r="E309" s="536"/>
      <c r="F309" s="243"/>
      <c r="G309" s="613"/>
    </row>
    <row r="310" spans="1:7" s="315" customFormat="1" ht="26.4">
      <c r="A310" s="229"/>
      <c r="B310" s="232" t="s">
        <v>3247</v>
      </c>
      <c r="C310" s="243"/>
      <c r="D310" s="60">
        <v>3</v>
      </c>
      <c r="E310" s="536"/>
      <c r="F310" s="243"/>
      <c r="G310" s="613"/>
    </row>
    <row r="311" spans="1:7" s="315" customFormat="1" ht="52.8">
      <c r="A311" s="229"/>
      <c r="B311" s="232" t="s">
        <v>3958</v>
      </c>
      <c r="C311" s="243"/>
      <c r="D311" s="60">
        <v>3</v>
      </c>
      <c r="E311" s="536"/>
      <c r="F311" s="243"/>
      <c r="G311" s="613"/>
    </row>
    <row r="312" spans="1:7" s="315" customFormat="1" ht="52.8">
      <c r="A312" s="229"/>
      <c r="B312" s="232" t="s">
        <v>3956</v>
      </c>
      <c r="C312" s="243"/>
      <c r="D312" s="60">
        <v>24</v>
      </c>
      <c r="E312" s="536"/>
      <c r="F312" s="243"/>
      <c r="G312" s="613"/>
    </row>
    <row r="313" spans="1:7" s="315" customFormat="1">
      <c r="A313" s="229"/>
      <c r="B313" s="231"/>
      <c r="C313" s="243"/>
      <c r="D313" s="243"/>
      <c r="E313" s="536"/>
      <c r="F313" s="243"/>
      <c r="G313" s="613"/>
    </row>
    <row r="314" spans="1:7" s="315" customFormat="1" ht="105.6">
      <c r="A314" s="229"/>
      <c r="B314" s="232" t="s">
        <v>3238</v>
      </c>
      <c r="C314" s="243"/>
      <c r="D314" s="243"/>
      <c r="E314" s="536"/>
      <c r="F314" s="243"/>
      <c r="G314" s="613"/>
    </row>
    <row r="315" spans="1:7" s="315" customFormat="1" ht="15.75" customHeight="1">
      <c r="A315" s="229"/>
      <c r="B315" s="231" t="s">
        <v>1961</v>
      </c>
      <c r="C315" s="243" t="s">
        <v>339</v>
      </c>
      <c r="D315" s="243">
        <v>1</v>
      </c>
      <c r="E315" s="536"/>
      <c r="F315" s="243">
        <f>D315*E315</f>
        <v>0</v>
      </c>
      <c r="G315" s="613"/>
    </row>
    <row r="316" spans="1:7" s="315" customFormat="1" ht="15.75" customHeight="1">
      <c r="A316" s="229"/>
      <c r="B316" s="231"/>
      <c r="C316" s="243"/>
      <c r="D316" s="243"/>
      <c r="E316" s="536"/>
      <c r="F316" s="243"/>
      <c r="G316" s="613"/>
    </row>
    <row r="317" spans="1:7" s="315" customFormat="1">
      <c r="A317" s="44" t="s">
        <v>1233</v>
      </c>
      <c r="B317" s="791" t="s">
        <v>3269</v>
      </c>
      <c r="C317" s="15"/>
      <c r="D317" s="15"/>
      <c r="E317" s="760"/>
      <c r="F317" s="15"/>
      <c r="G317" s="613"/>
    </row>
    <row r="318" spans="1:7" s="315" customFormat="1" ht="192" customHeight="1">
      <c r="A318" s="229"/>
      <c r="B318" s="232" t="s">
        <v>3980</v>
      </c>
      <c r="C318" s="243"/>
      <c r="D318" s="243"/>
      <c r="E318" s="536"/>
      <c r="F318" s="243"/>
      <c r="G318" s="613"/>
    </row>
    <row r="319" spans="1:7" s="315" customFormat="1" ht="15.75" customHeight="1">
      <c r="A319" s="229"/>
      <c r="B319" s="231"/>
      <c r="C319" s="243"/>
      <c r="D319" s="243"/>
      <c r="E319" s="536"/>
      <c r="F319" s="243"/>
      <c r="G319" s="613"/>
    </row>
    <row r="320" spans="1:7" s="315" customFormat="1" ht="66">
      <c r="A320" s="229"/>
      <c r="B320" s="232" t="s">
        <v>3262</v>
      </c>
      <c r="C320" s="243"/>
      <c r="D320" s="60">
        <v>1</v>
      </c>
      <c r="E320" s="536"/>
      <c r="F320" s="243"/>
      <c r="G320" s="613"/>
    </row>
    <row r="321" spans="1:7" s="315" customFormat="1" ht="39.6">
      <c r="A321" s="229"/>
      <c r="B321" s="232" t="s">
        <v>3245</v>
      </c>
      <c r="C321" s="243"/>
      <c r="D321" s="60">
        <v>1</v>
      </c>
      <c r="E321" s="536"/>
      <c r="F321" s="243"/>
      <c r="G321" s="613"/>
    </row>
    <row r="322" spans="1:7" s="315" customFormat="1" ht="19.2" customHeight="1">
      <c r="A322" s="229"/>
      <c r="B322" s="232" t="s">
        <v>3259</v>
      </c>
      <c r="C322" s="243"/>
      <c r="D322" s="60">
        <v>3</v>
      </c>
      <c r="E322" s="536"/>
      <c r="F322" s="243"/>
      <c r="G322" s="613"/>
    </row>
    <row r="323" spans="1:7" s="315" customFormat="1" ht="39.6">
      <c r="A323" s="229"/>
      <c r="B323" s="232" t="s">
        <v>3237</v>
      </c>
      <c r="C323" s="243"/>
      <c r="D323" s="60">
        <v>1</v>
      </c>
      <c r="E323" s="536"/>
      <c r="F323" s="243"/>
      <c r="G323" s="613"/>
    </row>
    <row r="324" spans="1:7" s="315" customFormat="1" ht="52.8">
      <c r="A324" s="229"/>
      <c r="B324" s="232" t="s">
        <v>3954</v>
      </c>
      <c r="C324" s="243"/>
      <c r="D324" s="60">
        <v>2</v>
      </c>
      <c r="E324" s="536"/>
      <c r="F324" s="243"/>
      <c r="G324" s="613"/>
    </row>
    <row r="325" spans="1:7" s="315" customFormat="1" ht="52.8">
      <c r="A325" s="229"/>
      <c r="B325" s="232" t="s">
        <v>3955</v>
      </c>
      <c r="C325" s="243"/>
      <c r="D325" s="60">
        <v>9</v>
      </c>
      <c r="E325" s="536"/>
      <c r="F325" s="243"/>
      <c r="G325" s="613"/>
    </row>
    <row r="326" spans="1:7" s="315" customFormat="1" ht="26.4">
      <c r="A326" s="229"/>
      <c r="B326" s="232" t="s">
        <v>3247</v>
      </c>
      <c r="C326" s="243"/>
      <c r="D326" s="60">
        <v>3</v>
      </c>
      <c r="E326" s="536"/>
      <c r="F326" s="243"/>
      <c r="G326" s="613"/>
    </row>
    <row r="327" spans="1:7" s="315" customFormat="1" ht="52.8">
      <c r="A327" s="229"/>
      <c r="B327" s="232" t="s">
        <v>3956</v>
      </c>
      <c r="C327" s="243"/>
      <c r="D327" s="60">
        <v>24</v>
      </c>
      <c r="E327" s="536"/>
      <c r="F327" s="243"/>
      <c r="G327" s="613"/>
    </row>
    <row r="328" spans="1:7" s="315" customFormat="1" ht="52.8">
      <c r="A328" s="229"/>
      <c r="B328" s="232" t="s">
        <v>3958</v>
      </c>
      <c r="C328" s="243"/>
      <c r="D328" s="60">
        <v>2</v>
      </c>
      <c r="E328" s="536"/>
      <c r="F328" s="243"/>
      <c r="G328" s="613"/>
    </row>
    <row r="329" spans="1:7" s="315" customFormat="1" ht="15.75" customHeight="1">
      <c r="A329" s="229"/>
      <c r="B329" s="231"/>
      <c r="C329" s="243"/>
      <c r="D329" s="243"/>
      <c r="E329" s="536"/>
      <c r="F329" s="243"/>
      <c r="G329" s="613"/>
    </row>
    <row r="330" spans="1:7" s="315" customFormat="1" ht="105.6">
      <c r="A330" s="229"/>
      <c r="B330" s="232" t="s">
        <v>3238</v>
      </c>
      <c r="C330" s="243"/>
      <c r="D330" s="243"/>
      <c r="E330" s="536"/>
      <c r="F330" s="243"/>
      <c r="G330" s="613"/>
    </row>
    <row r="331" spans="1:7" s="315" customFormat="1" ht="15.75" customHeight="1">
      <c r="A331" s="229"/>
      <c r="B331" s="231" t="s">
        <v>1962</v>
      </c>
      <c r="C331" s="243" t="s">
        <v>339</v>
      </c>
      <c r="D331" s="243">
        <v>1</v>
      </c>
      <c r="E331" s="536"/>
      <c r="F331" s="243">
        <f>D331*E331</f>
        <v>0</v>
      </c>
      <c r="G331" s="613"/>
    </row>
    <row r="332" spans="1:7" s="315" customFormat="1" ht="15.75" customHeight="1">
      <c r="A332" s="229"/>
      <c r="B332" s="231"/>
      <c r="C332" s="243"/>
      <c r="D332" s="243"/>
      <c r="E332" s="536"/>
      <c r="F332" s="243"/>
      <c r="G332" s="613"/>
    </row>
    <row r="333" spans="1:7" s="315" customFormat="1">
      <c r="A333" s="44" t="s">
        <v>1234</v>
      </c>
      <c r="B333" s="791" t="s">
        <v>3270</v>
      </c>
      <c r="C333" s="15"/>
      <c r="D333" s="15"/>
      <c r="E333" s="760"/>
      <c r="F333" s="15"/>
      <c r="G333" s="613"/>
    </row>
    <row r="334" spans="1:7" s="315" customFormat="1" ht="197.25" customHeight="1">
      <c r="A334" s="229"/>
      <c r="B334" s="232" t="s">
        <v>3981</v>
      </c>
      <c r="C334" s="243"/>
      <c r="D334" s="243"/>
      <c r="E334" s="536"/>
      <c r="F334" s="243"/>
      <c r="G334" s="613"/>
    </row>
    <row r="335" spans="1:7" s="315" customFormat="1" ht="15.75" customHeight="1">
      <c r="A335" s="229"/>
      <c r="B335" s="231"/>
      <c r="C335" s="243"/>
      <c r="D335" s="243"/>
      <c r="E335" s="536"/>
      <c r="F335" s="243"/>
      <c r="G335" s="613"/>
    </row>
    <row r="336" spans="1:7" s="315" customFormat="1" ht="66">
      <c r="A336" s="229"/>
      <c r="B336" s="232" t="s">
        <v>3262</v>
      </c>
      <c r="C336" s="243"/>
      <c r="D336" s="60">
        <v>1</v>
      </c>
      <c r="E336" s="536"/>
      <c r="F336" s="243"/>
      <c r="G336" s="613"/>
    </row>
    <row r="337" spans="1:7" s="315" customFormat="1" ht="39.6">
      <c r="A337" s="229"/>
      <c r="B337" s="232" t="s">
        <v>3245</v>
      </c>
      <c r="C337" s="243"/>
      <c r="D337" s="60">
        <v>1</v>
      </c>
      <c r="E337" s="536"/>
      <c r="F337" s="243"/>
      <c r="G337" s="613"/>
    </row>
    <row r="338" spans="1:7" s="315" customFormat="1" ht="19.2" customHeight="1">
      <c r="A338" s="229"/>
      <c r="B338" s="232" t="s">
        <v>3259</v>
      </c>
      <c r="C338" s="243"/>
      <c r="D338" s="60">
        <v>3</v>
      </c>
      <c r="E338" s="536"/>
      <c r="F338" s="243"/>
      <c r="G338" s="613"/>
    </row>
    <row r="339" spans="1:7" s="315" customFormat="1" ht="39.6">
      <c r="A339" s="229"/>
      <c r="B339" s="232" t="s">
        <v>3237</v>
      </c>
      <c r="C339" s="243"/>
      <c r="D339" s="60">
        <v>1</v>
      </c>
      <c r="E339" s="536"/>
      <c r="F339" s="243"/>
      <c r="G339" s="613"/>
    </row>
    <row r="340" spans="1:7" s="315" customFormat="1" ht="52.8">
      <c r="A340" s="229"/>
      <c r="B340" s="232" t="s">
        <v>3954</v>
      </c>
      <c r="C340" s="243"/>
      <c r="D340" s="60">
        <v>2</v>
      </c>
      <c r="E340" s="536"/>
      <c r="F340" s="243"/>
      <c r="G340" s="613"/>
    </row>
    <row r="341" spans="1:7" s="315" customFormat="1" ht="52.8">
      <c r="A341" s="229"/>
      <c r="B341" s="232" t="s">
        <v>3955</v>
      </c>
      <c r="C341" s="243"/>
      <c r="D341" s="60">
        <v>8</v>
      </c>
      <c r="E341" s="536"/>
      <c r="F341" s="243"/>
      <c r="G341" s="613"/>
    </row>
    <row r="342" spans="1:7" s="315" customFormat="1" ht="26.4">
      <c r="A342" s="229"/>
      <c r="B342" s="232" t="s">
        <v>3247</v>
      </c>
      <c r="C342" s="243"/>
      <c r="D342" s="60">
        <v>4</v>
      </c>
      <c r="E342" s="536"/>
      <c r="F342" s="243"/>
      <c r="G342" s="613"/>
    </row>
    <row r="343" spans="1:7" s="315" customFormat="1" ht="52.8">
      <c r="A343" s="229"/>
      <c r="B343" s="232" t="s">
        <v>3956</v>
      </c>
      <c r="C343" s="243"/>
      <c r="D343" s="60">
        <v>28</v>
      </c>
      <c r="E343" s="536"/>
      <c r="F343" s="243"/>
      <c r="G343" s="613"/>
    </row>
    <row r="344" spans="1:7" s="315" customFormat="1" ht="52.8">
      <c r="A344" s="229"/>
      <c r="B344" s="232" t="s">
        <v>3958</v>
      </c>
      <c r="C344" s="243"/>
      <c r="D344" s="60">
        <v>5</v>
      </c>
      <c r="E344" s="536"/>
      <c r="F344" s="243"/>
      <c r="G344" s="613"/>
    </row>
    <row r="345" spans="1:7" s="315" customFormat="1" ht="15.75" customHeight="1">
      <c r="A345" s="229"/>
      <c r="B345" s="231"/>
      <c r="C345" s="243"/>
      <c r="D345" s="243"/>
      <c r="E345" s="536"/>
      <c r="F345" s="243"/>
      <c r="G345" s="613"/>
    </row>
    <row r="346" spans="1:7" s="315" customFormat="1" ht="105.6">
      <c r="A346" s="229"/>
      <c r="B346" s="232" t="s">
        <v>3238</v>
      </c>
      <c r="C346" s="243"/>
      <c r="D346" s="243"/>
      <c r="E346" s="536"/>
      <c r="F346" s="243"/>
      <c r="G346" s="613"/>
    </row>
    <row r="347" spans="1:7" s="315" customFormat="1" ht="15.75" customHeight="1">
      <c r="A347" s="229"/>
      <c r="B347" s="231" t="s">
        <v>3271</v>
      </c>
      <c r="C347" s="243" t="s">
        <v>339</v>
      </c>
      <c r="D347" s="243">
        <v>1</v>
      </c>
      <c r="E347" s="536"/>
      <c r="F347" s="243">
        <f>D347*E347</f>
        <v>0</v>
      </c>
      <c r="G347" s="613"/>
    </row>
    <row r="348" spans="1:7" s="315" customFormat="1" ht="15.75" customHeight="1">
      <c r="A348" s="229"/>
      <c r="B348" s="231"/>
      <c r="C348" s="243"/>
      <c r="D348" s="243"/>
      <c r="E348" s="536"/>
      <c r="F348" s="243"/>
      <c r="G348" s="613"/>
    </row>
    <row r="349" spans="1:7" s="315" customFormat="1">
      <c r="A349" s="44" t="s">
        <v>1235</v>
      </c>
      <c r="B349" s="791" t="s">
        <v>3272</v>
      </c>
      <c r="C349" s="15"/>
      <c r="D349" s="15"/>
      <c r="E349" s="760"/>
      <c r="F349" s="15"/>
      <c r="G349" s="613"/>
    </row>
    <row r="350" spans="1:7" s="315" customFormat="1" ht="192.75" customHeight="1">
      <c r="A350" s="229"/>
      <c r="B350" s="232" t="s">
        <v>4001</v>
      </c>
      <c r="C350" s="243"/>
      <c r="D350" s="243"/>
      <c r="E350" s="536"/>
      <c r="F350" s="243"/>
      <c r="G350" s="613"/>
    </row>
    <row r="351" spans="1:7" s="315" customFormat="1" ht="15.75" customHeight="1">
      <c r="A351" s="229"/>
      <c r="B351" s="231"/>
      <c r="C351" s="243"/>
      <c r="D351" s="243"/>
      <c r="E351" s="536"/>
      <c r="F351" s="243"/>
      <c r="G351" s="613"/>
    </row>
    <row r="352" spans="1:7" s="315" customFormat="1" ht="66">
      <c r="A352" s="229"/>
      <c r="B352" s="232" t="s">
        <v>3244</v>
      </c>
      <c r="C352" s="243"/>
      <c r="D352" s="60">
        <v>1</v>
      </c>
      <c r="E352" s="536"/>
      <c r="F352" s="243"/>
      <c r="G352" s="613"/>
    </row>
    <row r="353" spans="1:7" s="315" customFormat="1" ht="39.6">
      <c r="A353" s="229"/>
      <c r="B353" s="232" t="s">
        <v>3245</v>
      </c>
      <c r="C353" s="243"/>
      <c r="D353" s="60">
        <v>1</v>
      </c>
      <c r="E353" s="536"/>
      <c r="F353" s="243"/>
      <c r="G353" s="613"/>
    </row>
    <row r="354" spans="1:7" s="315" customFormat="1" ht="19.2" customHeight="1">
      <c r="A354" s="229"/>
      <c r="B354" s="232" t="s">
        <v>3259</v>
      </c>
      <c r="C354" s="243"/>
      <c r="D354" s="60">
        <v>3</v>
      </c>
      <c r="E354" s="536"/>
      <c r="F354" s="243"/>
      <c r="G354" s="613"/>
    </row>
    <row r="355" spans="1:7" s="315" customFormat="1" ht="39.6">
      <c r="A355" s="229"/>
      <c r="B355" s="232" t="s">
        <v>3237</v>
      </c>
      <c r="C355" s="243"/>
      <c r="D355" s="60">
        <v>1</v>
      </c>
      <c r="E355" s="536"/>
      <c r="F355" s="243"/>
      <c r="G355" s="613"/>
    </row>
    <row r="356" spans="1:7" s="315" customFormat="1" ht="52.8">
      <c r="A356" s="229"/>
      <c r="B356" s="232" t="s">
        <v>3954</v>
      </c>
      <c r="C356" s="243"/>
      <c r="D356" s="60">
        <v>1</v>
      </c>
      <c r="E356" s="536"/>
      <c r="F356" s="243"/>
      <c r="G356" s="613"/>
    </row>
    <row r="357" spans="1:7" s="315" customFormat="1" ht="52.8">
      <c r="A357" s="229"/>
      <c r="B357" s="232" t="s">
        <v>3955</v>
      </c>
      <c r="C357" s="243"/>
      <c r="D357" s="60">
        <v>18</v>
      </c>
      <c r="E357" s="536"/>
      <c r="F357" s="243"/>
      <c r="G357" s="613"/>
    </row>
    <row r="358" spans="1:7" s="315" customFormat="1" ht="26.4">
      <c r="A358" s="229"/>
      <c r="B358" s="232" t="s">
        <v>3247</v>
      </c>
      <c r="C358" s="243"/>
      <c r="D358" s="60">
        <v>1</v>
      </c>
      <c r="E358" s="536"/>
      <c r="F358" s="243"/>
      <c r="G358" s="613"/>
    </row>
    <row r="359" spans="1:7" s="315" customFormat="1" ht="52.8">
      <c r="A359" s="229"/>
      <c r="B359" s="232" t="s">
        <v>3956</v>
      </c>
      <c r="C359" s="243"/>
      <c r="D359" s="60">
        <v>11</v>
      </c>
      <c r="E359" s="536"/>
      <c r="F359" s="243"/>
      <c r="G359" s="613"/>
    </row>
    <row r="360" spans="1:7" s="315" customFormat="1" ht="15.75" customHeight="1">
      <c r="A360" s="229"/>
      <c r="B360" s="231"/>
      <c r="C360" s="243"/>
      <c r="D360" s="243"/>
      <c r="E360" s="536"/>
      <c r="F360" s="243"/>
      <c r="G360" s="613"/>
    </row>
    <row r="361" spans="1:7" s="315" customFormat="1" ht="105.6">
      <c r="A361" s="229"/>
      <c r="B361" s="232" t="s">
        <v>3238</v>
      </c>
      <c r="C361" s="243"/>
      <c r="D361" s="243"/>
      <c r="E361" s="536"/>
      <c r="F361" s="243"/>
      <c r="G361" s="613"/>
    </row>
    <row r="362" spans="1:7" s="315" customFormat="1" ht="15.75" customHeight="1">
      <c r="A362" s="229"/>
      <c r="B362" s="231" t="s">
        <v>1963</v>
      </c>
      <c r="C362" s="243" t="s">
        <v>339</v>
      </c>
      <c r="D362" s="243">
        <v>1</v>
      </c>
      <c r="E362" s="536"/>
      <c r="F362" s="243">
        <f>D362*E362</f>
        <v>0</v>
      </c>
      <c r="G362" s="613"/>
    </row>
    <row r="363" spans="1:7" s="315" customFormat="1" ht="16.5" customHeight="1" thickBot="1">
      <c r="A363" s="244"/>
      <c r="C363" s="243"/>
      <c r="D363" s="243"/>
      <c r="E363" s="536"/>
      <c r="F363" s="243"/>
      <c r="G363" s="613"/>
    </row>
    <row r="364" spans="1:7" s="315" customFormat="1" ht="21.6" customHeight="1" thickBot="1">
      <c r="A364" s="891"/>
      <c r="B364" s="896" t="s">
        <v>1964</v>
      </c>
      <c r="C364" s="951"/>
      <c r="D364" s="951"/>
      <c r="E364" s="1362"/>
      <c r="F364" s="952">
        <f>SUM(F120:F362)</f>
        <v>0</v>
      </c>
      <c r="G364" s="613"/>
    </row>
    <row r="365" spans="1:7" s="315" customFormat="1">
      <c r="A365" s="244"/>
      <c r="B365" s="231"/>
      <c r="C365" s="243"/>
      <c r="D365" s="243"/>
      <c r="E365" s="536"/>
      <c r="F365" s="243"/>
      <c r="G365" s="613"/>
    </row>
    <row r="366" spans="1:7" s="315" customFormat="1">
      <c r="A366" s="898" t="s">
        <v>1253</v>
      </c>
      <c r="B366" s="892" t="s">
        <v>1500</v>
      </c>
      <c r="C366" s="243"/>
      <c r="D366" s="243"/>
      <c r="E366" s="536"/>
      <c r="F366" s="243"/>
      <c r="G366" s="613"/>
    </row>
    <row r="367" spans="1:7" s="315" customFormat="1">
      <c r="A367" s="56"/>
      <c r="B367" s="833"/>
      <c r="C367" s="243"/>
      <c r="D367" s="243"/>
      <c r="E367" s="536"/>
      <c r="F367" s="243"/>
      <c r="G367" s="613"/>
    </row>
    <row r="368" spans="1:7" s="131" customFormat="1" ht="244.5" customHeight="1">
      <c r="A368" s="900"/>
      <c r="B368" s="901" t="s">
        <v>4094</v>
      </c>
      <c r="C368" s="953"/>
      <c r="D368" s="941"/>
      <c r="E368" s="941"/>
      <c r="F368" s="941"/>
      <c r="G368" s="1087"/>
    </row>
    <row r="369" spans="1:7" s="131" customFormat="1" ht="105.6">
      <c r="A369" s="900"/>
      <c r="B369" s="878" t="s">
        <v>3273</v>
      </c>
      <c r="C369" s="953"/>
      <c r="D369" s="941"/>
      <c r="E369" s="941"/>
      <c r="F369" s="941"/>
      <c r="G369" s="205"/>
    </row>
    <row r="370" spans="1:7" s="131" customFormat="1">
      <c r="A370" s="900"/>
      <c r="B370" s="1357"/>
      <c r="C370" s="953"/>
      <c r="D370" s="941"/>
      <c r="E370" s="941"/>
      <c r="F370" s="941"/>
      <c r="G370" s="1087"/>
    </row>
    <row r="371" spans="1:7" s="131" customFormat="1">
      <c r="A371" s="900"/>
      <c r="B371" s="902"/>
      <c r="C371" s="60"/>
      <c r="D371" s="115"/>
      <c r="E371" s="941"/>
      <c r="F371" s="941"/>
      <c r="G371" s="205"/>
    </row>
    <row r="372" spans="1:7" s="131" customFormat="1" ht="199.5" customHeight="1">
      <c r="A372" s="44" t="s">
        <v>1236</v>
      </c>
      <c r="B372" s="234" t="s">
        <v>3274</v>
      </c>
      <c r="C372" s="60"/>
      <c r="D372" s="115"/>
      <c r="E372" s="941"/>
      <c r="F372" s="941"/>
      <c r="G372" s="205"/>
    </row>
    <row r="373" spans="1:7" s="131" customFormat="1" ht="255.75" customHeight="1">
      <c r="A373" s="900"/>
      <c r="B373" s="833" t="s">
        <v>3275</v>
      </c>
      <c r="C373" s="60"/>
      <c r="D373" s="115"/>
      <c r="E373" s="941"/>
      <c r="F373" s="941"/>
      <c r="G373" s="187"/>
    </row>
    <row r="374" spans="1:7" s="131" customFormat="1">
      <c r="A374" s="900"/>
      <c r="B374" s="902"/>
      <c r="C374" s="60" t="s">
        <v>258</v>
      </c>
      <c r="D374" s="115">
        <v>38</v>
      </c>
      <c r="E374" s="941"/>
      <c r="F374" s="133">
        <f>D374*E374</f>
        <v>0</v>
      </c>
      <c r="G374" s="205"/>
    </row>
    <row r="375" spans="1:7" s="131" customFormat="1">
      <c r="A375" s="900"/>
      <c r="B375" s="902"/>
      <c r="C375" s="60"/>
      <c r="D375" s="115"/>
      <c r="E375" s="941"/>
      <c r="F375" s="941"/>
      <c r="G375" s="205"/>
    </row>
    <row r="376" spans="1:7" s="131" customFormat="1" ht="198.75" customHeight="1">
      <c r="A376" s="44" t="s">
        <v>3276</v>
      </c>
      <c r="B376" s="234" t="s">
        <v>3277</v>
      </c>
      <c r="C376" s="60"/>
      <c r="D376" s="115"/>
      <c r="E376" s="941"/>
      <c r="F376" s="941"/>
      <c r="G376" s="205"/>
    </row>
    <row r="377" spans="1:7" s="131" customFormat="1" ht="264.75" customHeight="1">
      <c r="A377" s="900"/>
      <c r="B377" s="833" t="s">
        <v>3278</v>
      </c>
      <c r="C377" s="60"/>
      <c r="D377" s="115"/>
      <c r="E377" s="941"/>
      <c r="F377" s="941"/>
      <c r="G377" s="187"/>
    </row>
    <row r="378" spans="1:7" s="131" customFormat="1">
      <c r="A378" s="900"/>
      <c r="B378" s="902"/>
      <c r="C378" s="60" t="s">
        <v>258</v>
      </c>
      <c r="D378" s="115">
        <v>10</v>
      </c>
      <c r="E378" s="941"/>
      <c r="F378" s="133">
        <f>D378*E378</f>
        <v>0</v>
      </c>
      <c r="G378" s="205"/>
    </row>
    <row r="379" spans="1:7" s="131" customFormat="1">
      <c r="A379" s="900"/>
      <c r="B379" s="52"/>
      <c r="C379" s="60"/>
      <c r="D379" s="115"/>
      <c r="E379" s="941"/>
      <c r="F379" s="941"/>
      <c r="G379" s="205"/>
    </row>
    <row r="380" spans="1:7" s="131" customFormat="1" ht="207.75" customHeight="1">
      <c r="A380" s="44" t="s">
        <v>3279</v>
      </c>
      <c r="B380" s="234" t="s">
        <v>3280</v>
      </c>
      <c r="C380" s="60"/>
      <c r="D380" s="115"/>
      <c r="E380" s="115"/>
      <c r="F380" s="115"/>
      <c r="G380" s="205"/>
    </row>
    <row r="381" spans="1:7" s="131" customFormat="1" ht="267.75" customHeight="1">
      <c r="A381" s="900"/>
      <c r="B381" s="833" t="s">
        <v>3281</v>
      </c>
      <c r="C381" s="60"/>
      <c r="D381" s="115"/>
      <c r="E381" s="115"/>
      <c r="F381" s="115"/>
      <c r="G381" s="187"/>
    </row>
    <row r="382" spans="1:7" s="131" customFormat="1">
      <c r="A382" s="900"/>
      <c r="B382" s="833"/>
      <c r="C382" s="60" t="s">
        <v>258</v>
      </c>
      <c r="D382" s="115">
        <v>37</v>
      </c>
      <c r="E382" s="941"/>
      <c r="F382" s="133">
        <f>D382*E382</f>
        <v>0</v>
      </c>
      <c r="G382" s="205"/>
    </row>
    <row r="383" spans="1:7" s="131" customFormat="1">
      <c r="A383" s="900"/>
      <c r="B383" s="52"/>
      <c r="C383" s="60"/>
      <c r="D383" s="115"/>
      <c r="E383" s="941"/>
      <c r="F383" s="941"/>
      <c r="G383" s="205"/>
    </row>
    <row r="384" spans="1:7" s="131" customFormat="1" ht="209.25" customHeight="1">
      <c r="A384" s="44" t="s">
        <v>3282</v>
      </c>
      <c r="B384" s="234" t="s">
        <v>3283</v>
      </c>
      <c r="C384" s="60"/>
      <c r="D384" s="115"/>
      <c r="E384" s="115"/>
      <c r="F384" s="115"/>
      <c r="G384" s="187"/>
    </row>
    <row r="385" spans="1:7" s="131" customFormat="1" ht="264" customHeight="1">
      <c r="A385" s="900"/>
      <c r="B385" s="833" t="s">
        <v>3284</v>
      </c>
      <c r="C385" s="60"/>
      <c r="D385" s="115"/>
      <c r="E385" s="115"/>
      <c r="F385" s="115"/>
      <c r="G385" s="187"/>
    </row>
    <row r="386" spans="1:7" s="131" customFormat="1">
      <c r="A386" s="900"/>
      <c r="B386" s="833"/>
      <c r="C386" s="60" t="s">
        <v>258</v>
      </c>
      <c r="D386" s="115">
        <v>100</v>
      </c>
      <c r="E386" s="941"/>
      <c r="F386" s="133">
        <f>D386*E386</f>
        <v>0</v>
      </c>
      <c r="G386" s="205"/>
    </row>
    <row r="387" spans="1:7" s="131" customFormat="1">
      <c r="A387" s="900"/>
      <c r="B387" s="52"/>
      <c r="C387" s="60"/>
      <c r="D387" s="115"/>
      <c r="E387" s="941"/>
      <c r="F387" s="941"/>
      <c r="G387" s="205"/>
    </row>
    <row r="388" spans="1:7" s="131" customFormat="1" ht="210.75" customHeight="1">
      <c r="A388" s="44" t="s">
        <v>3285</v>
      </c>
      <c r="B388" s="234" t="s">
        <v>3286</v>
      </c>
      <c r="C388" s="60"/>
      <c r="D388" s="115"/>
      <c r="E388" s="115"/>
      <c r="F388" s="115"/>
      <c r="G388" s="187"/>
    </row>
    <row r="389" spans="1:7" s="131" customFormat="1" ht="273" customHeight="1">
      <c r="A389" s="900"/>
      <c r="B389" s="833" t="s">
        <v>3287</v>
      </c>
      <c r="C389" s="60"/>
      <c r="D389" s="115"/>
      <c r="E389" s="115"/>
      <c r="F389" s="115"/>
      <c r="G389" s="187"/>
    </row>
    <row r="390" spans="1:7" s="131" customFormat="1">
      <c r="A390" s="900"/>
      <c r="B390" s="833"/>
      <c r="C390" s="60" t="s">
        <v>258</v>
      </c>
      <c r="D390" s="115">
        <v>16</v>
      </c>
      <c r="E390" s="941"/>
      <c r="F390" s="133">
        <f>D390*E390</f>
        <v>0</v>
      </c>
      <c r="G390" s="205"/>
    </row>
    <row r="391" spans="1:7" s="131" customFormat="1">
      <c r="A391" s="900"/>
      <c r="B391" s="52"/>
      <c r="C391" s="60"/>
      <c r="D391" s="115"/>
      <c r="E391" s="941"/>
      <c r="F391" s="941"/>
      <c r="G391" s="205"/>
    </row>
    <row r="392" spans="1:7" s="131" customFormat="1" ht="248.4" customHeight="1">
      <c r="A392" s="44" t="s">
        <v>3288</v>
      </c>
      <c r="B392" s="234" t="s">
        <v>3289</v>
      </c>
      <c r="C392" s="60"/>
      <c r="D392" s="115"/>
      <c r="E392" s="115"/>
      <c r="F392" s="115"/>
      <c r="G392" s="187"/>
    </row>
    <row r="393" spans="1:7" s="131" customFormat="1" ht="298.5" customHeight="1">
      <c r="A393" s="900"/>
      <c r="B393" s="833" t="s">
        <v>3290</v>
      </c>
      <c r="C393" s="60"/>
      <c r="D393" s="115"/>
      <c r="E393" s="115"/>
      <c r="F393" s="115"/>
      <c r="G393" s="187"/>
    </row>
    <row r="394" spans="1:7" s="131" customFormat="1">
      <c r="A394" s="900"/>
      <c r="B394" s="833"/>
      <c r="C394" s="60" t="s">
        <v>258</v>
      </c>
      <c r="D394" s="115">
        <v>94</v>
      </c>
      <c r="E394" s="941"/>
      <c r="F394" s="133">
        <f>D394*E394</f>
        <v>0</v>
      </c>
      <c r="G394" s="205"/>
    </row>
    <row r="395" spans="1:7" s="131" customFormat="1">
      <c r="A395" s="900"/>
      <c r="B395" s="52"/>
      <c r="C395" s="60"/>
      <c r="D395" s="115"/>
      <c r="E395" s="941"/>
      <c r="F395" s="941"/>
      <c r="G395" s="205"/>
    </row>
    <row r="396" spans="1:7" s="131" customFormat="1" ht="242.25" customHeight="1">
      <c r="A396" s="44" t="s">
        <v>3291</v>
      </c>
      <c r="B396" s="234" t="s">
        <v>3292</v>
      </c>
      <c r="C396" s="60"/>
      <c r="D396" s="115"/>
      <c r="E396" s="115"/>
      <c r="F396" s="115"/>
      <c r="G396" s="187"/>
    </row>
    <row r="397" spans="1:7" s="131" customFormat="1" ht="290.39999999999998" customHeight="1">
      <c r="A397" s="900"/>
      <c r="B397" s="833" t="s">
        <v>3293</v>
      </c>
      <c r="C397" s="60"/>
      <c r="D397" s="115"/>
      <c r="E397" s="115"/>
      <c r="F397" s="115"/>
      <c r="G397" s="187"/>
    </row>
    <row r="398" spans="1:7" s="131" customFormat="1">
      <c r="A398" s="900"/>
      <c r="B398" s="833"/>
      <c r="C398" s="60" t="s">
        <v>258</v>
      </c>
      <c r="D398" s="115">
        <v>3</v>
      </c>
      <c r="E398" s="941"/>
      <c r="F398" s="133">
        <f>D398*E398</f>
        <v>0</v>
      </c>
      <c r="G398" s="205"/>
    </row>
    <row r="399" spans="1:7" s="131" customFormat="1">
      <c r="A399" s="900"/>
      <c r="B399" s="52"/>
      <c r="C399" s="60"/>
      <c r="D399" s="115"/>
      <c r="E399" s="941"/>
      <c r="F399" s="941"/>
      <c r="G399" s="205"/>
    </row>
    <row r="400" spans="1:7" s="131" customFormat="1" ht="246.75" customHeight="1">
      <c r="A400" s="44" t="s">
        <v>3294</v>
      </c>
      <c r="B400" s="234" t="s">
        <v>3295</v>
      </c>
      <c r="C400" s="60"/>
      <c r="D400" s="115"/>
      <c r="E400" s="115"/>
      <c r="F400" s="115"/>
      <c r="G400" s="187"/>
    </row>
    <row r="401" spans="1:7" s="131" customFormat="1" ht="302.25" customHeight="1">
      <c r="A401" s="900"/>
      <c r="B401" s="833" t="s">
        <v>3296</v>
      </c>
      <c r="C401" s="60"/>
      <c r="D401" s="115"/>
      <c r="E401" s="115"/>
      <c r="F401" s="115"/>
      <c r="G401" s="187"/>
    </row>
    <row r="402" spans="1:7" s="131" customFormat="1">
      <c r="A402" s="900"/>
      <c r="B402" s="833"/>
      <c r="C402" s="60" t="s">
        <v>258</v>
      </c>
      <c r="D402" s="115">
        <v>5</v>
      </c>
      <c r="E402" s="941"/>
      <c r="F402" s="133">
        <f>D402*E402</f>
        <v>0</v>
      </c>
      <c r="G402" s="205"/>
    </row>
    <row r="403" spans="1:7" s="131" customFormat="1">
      <c r="A403" s="900"/>
      <c r="B403" s="902"/>
      <c r="C403" s="60"/>
      <c r="D403" s="115"/>
      <c r="E403" s="941"/>
      <c r="F403" s="115"/>
      <c r="G403" s="205"/>
    </row>
    <row r="404" spans="1:7" s="131" customFormat="1" ht="191.25" customHeight="1">
      <c r="A404" s="44" t="s">
        <v>3297</v>
      </c>
      <c r="B404" s="234" t="s">
        <v>3298</v>
      </c>
      <c r="C404" s="60"/>
      <c r="D404" s="115"/>
      <c r="E404" s="941"/>
      <c r="F404" s="941"/>
      <c r="G404" s="187"/>
    </row>
    <row r="405" spans="1:7" s="131" customFormat="1" ht="277.2">
      <c r="A405" s="900"/>
      <c r="B405" s="833" t="s">
        <v>3299</v>
      </c>
      <c r="C405" s="60"/>
      <c r="D405" s="115"/>
      <c r="E405" s="941"/>
      <c r="F405" s="941"/>
      <c r="G405" s="187"/>
    </row>
    <row r="406" spans="1:7" s="131" customFormat="1">
      <c r="A406" s="900"/>
      <c r="B406" s="833"/>
      <c r="C406" s="60" t="s">
        <v>258</v>
      </c>
      <c r="D406" s="115">
        <v>18</v>
      </c>
      <c r="E406" s="941"/>
      <c r="F406" s="133">
        <f>D406*E406</f>
        <v>0</v>
      </c>
      <c r="G406" s="205"/>
    </row>
    <row r="407" spans="1:7" s="131" customFormat="1">
      <c r="A407" s="900"/>
      <c r="B407" s="833"/>
      <c r="C407" s="60"/>
      <c r="D407" s="115"/>
      <c r="E407" s="941"/>
      <c r="F407" s="115"/>
      <c r="G407" s="205"/>
    </row>
    <row r="408" spans="1:7" s="131" customFormat="1" ht="209.25" customHeight="1">
      <c r="A408" s="44" t="s">
        <v>3300</v>
      </c>
      <c r="B408" s="234" t="s">
        <v>3301</v>
      </c>
      <c r="C408" s="953"/>
      <c r="D408" s="115"/>
      <c r="E408" s="115"/>
      <c r="F408" s="115"/>
      <c r="G408" s="187"/>
    </row>
    <row r="409" spans="1:7" s="131" customFormat="1" ht="249" customHeight="1">
      <c r="A409" s="900"/>
      <c r="B409" s="234" t="s">
        <v>3982</v>
      </c>
      <c r="C409" s="953"/>
      <c r="D409" s="115"/>
      <c r="E409" s="115"/>
      <c r="F409" s="115"/>
      <c r="G409" s="187"/>
    </row>
    <row r="410" spans="1:7" s="131" customFormat="1">
      <c r="A410" s="900"/>
      <c r="B410" s="833"/>
      <c r="C410" s="60" t="s">
        <v>258</v>
      </c>
      <c r="D410" s="115">
        <v>17</v>
      </c>
      <c r="E410" s="941"/>
      <c r="F410" s="133">
        <f>D410*E410</f>
        <v>0</v>
      </c>
      <c r="G410" s="205"/>
    </row>
    <row r="411" spans="1:7" s="131" customFormat="1">
      <c r="A411" s="900"/>
      <c r="B411" s="833"/>
      <c r="C411" s="60"/>
      <c r="D411" s="115"/>
      <c r="E411" s="941"/>
      <c r="F411" s="115"/>
      <c r="G411" s="205"/>
    </row>
    <row r="412" spans="1:7" s="131" customFormat="1" ht="156" customHeight="1">
      <c r="A412" s="44" t="s">
        <v>3302</v>
      </c>
      <c r="B412" s="234" t="s">
        <v>3303</v>
      </c>
      <c r="C412" s="60"/>
      <c r="D412" s="115"/>
      <c r="E412" s="115"/>
      <c r="F412" s="115"/>
      <c r="G412" s="187"/>
    </row>
    <row r="413" spans="1:7" s="131" customFormat="1" ht="211.5" customHeight="1">
      <c r="A413" s="900"/>
      <c r="B413" s="833" t="s">
        <v>3304</v>
      </c>
      <c r="C413" s="60"/>
      <c r="D413" s="115"/>
      <c r="E413" s="115"/>
      <c r="F413" s="115"/>
      <c r="G413" s="187"/>
    </row>
    <row r="414" spans="1:7" s="131" customFormat="1">
      <c r="A414" s="900"/>
      <c r="B414" s="833"/>
      <c r="C414" s="60" t="s">
        <v>258</v>
      </c>
      <c r="D414" s="115">
        <v>22</v>
      </c>
      <c r="E414" s="941"/>
      <c r="F414" s="133">
        <f>D414*E414</f>
        <v>0</v>
      </c>
      <c r="G414" s="205"/>
    </row>
    <row r="415" spans="1:7" s="131" customFormat="1">
      <c r="A415" s="900"/>
      <c r="B415" s="833"/>
      <c r="C415" s="60"/>
      <c r="D415" s="115"/>
      <c r="E415" s="941"/>
      <c r="F415" s="115"/>
      <c r="G415" s="205"/>
    </row>
    <row r="416" spans="1:7" s="131" customFormat="1" ht="175.5" customHeight="1">
      <c r="A416" s="44" t="s">
        <v>3305</v>
      </c>
      <c r="B416" s="234" t="s">
        <v>3306</v>
      </c>
      <c r="C416" s="60"/>
      <c r="D416" s="115"/>
      <c r="E416" s="115"/>
      <c r="F416" s="115"/>
      <c r="G416" s="187"/>
    </row>
    <row r="417" spans="1:7" s="131" customFormat="1" ht="211.2">
      <c r="A417" s="900"/>
      <c r="B417" s="833" t="s">
        <v>3307</v>
      </c>
      <c r="C417" s="60"/>
      <c r="D417" s="115"/>
      <c r="E417" s="115"/>
      <c r="F417" s="115"/>
      <c r="G417" s="187"/>
    </row>
    <row r="418" spans="1:7" s="131" customFormat="1">
      <c r="A418" s="900"/>
      <c r="B418" s="833"/>
      <c r="C418" s="60" t="s">
        <v>258</v>
      </c>
      <c r="D418" s="115">
        <v>41</v>
      </c>
      <c r="E418" s="941"/>
      <c r="F418" s="133">
        <f>D418*E418</f>
        <v>0</v>
      </c>
      <c r="G418" s="205"/>
    </row>
    <row r="419" spans="1:7" s="131" customFormat="1">
      <c r="A419" s="900"/>
      <c r="B419" s="833"/>
      <c r="C419" s="60"/>
      <c r="D419" s="115"/>
      <c r="E419" s="941"/>
      <c r="F419" s="115"/>
      <c r="G419" s="205"/>
    </row>
    <row r="420" spans="1:7" s="131" customFormat="1" ht="176.25" customHeight="1">
      <c r="A420" s="44" t="s">
        <v>3308</v>
      </c>
      <c r="B420" s="234" t="s">
        <v>3309</v>
      </c>
      <c r="C420" s="60"/>
      <c r="D420" s="115"/>
      <c r="E420" s="115"/>
      <c r="F420" s="115"/>
      <c r="G420" s="187"/>
    </row>
    <row r="421" spans="1:7" s="131" customFormat="1" ht="211.5" customHeight="1">
      <c r="A421" s="900"/>
      <c r="B421" s="833" t="s">
        <v>3310</v>
      </c>
      <c r="C421" s="60"/>
      <c r="D421" s="115"/>
      <c r="E421" s="115"/>
      <c r="F421" s="115"/>
      <c r="G421" s="187"/>
    </row>
    <row r="422" spans="1:7" s="131" customFormat="1">
      <c r="A422" s="900"/>
      <c r="B422" s="833"/>
      <c r="C422" s="60" t="s">
        <v>258</v>
      </c>
      <c r="D422" s="115">
        <v>9</v>
      </c>
      <c r="E422" s="941"/>
      <c r="F422" s="133">
        <f>D422*E422</f>
        <v>0</v>
      </c>
      <c r="G422" s="205"/>
    </row>
    <row r="423" spans="1:7" s="131" customFormat="1">
      <c r="A423" s="900"/>
      <c r="B423" s="833"/>
      <c r="C423" s="60"/>
      <c r="D423" s="115"/>
      <c r="E423" s="941"/>
      <c r="F423" s="115"/>
      <c r="G423" s="205"/>
    </row>
    <row r="424" spans="1:7" s="131" customFormat="1" ht="163.5" customHeight="1">
      <c r="A424" s="44" t="s">
        <v>3311</v>
      </c>
      <c r="B424" s="234" t="s">
        <v>3312</v>
      </c>
      <c r="C424" s="60"/>
      <c r="D424" s="115"/>
      <c r="E424" s="115"/>
      <c r="F424" s="115"/>
      <c r="G424" s="205"/>
    </row>
    <row r="425" spans="1:7" s="131" customFormat="1" ht="210.75" customHeight="1">
      <c r="A425" s="900"/>
      <c r="B425" s="833" t="s">
        <v>3313</v>
      </c>
      <c r="C425" s="60"/>
      <c r="D425" s="115"/>
      <c r="E425" s="115"/>
      <c r="F425" s="115"/>
      <c r="G425" s="187"/>
    </row>
    <row r="426" spans="1:7" s="131" customFormat="1">
      <c r="A426" s="900"/>
      <c r="B426" s="833"/>
      <c r="C426" s="60" t="s">
        <v>258</v>
      </c>
      <c r="D426" s="115">
        <v>2</v>
      </c>
      <c r="E426" s="941"/>
      <c r="F426" s="133">
        <f>D426*E426</f>
        <v>0</v>
      </c>
      <c r="G426" s="205"/>
    </row>
    <row r="427" spans="1:7" s="131" customFormat="1">
      <c r="A427" s="900"/>
      <c r="B427" s="833"/>
      <c r="C427" s="60"/>
      <c r="D427" s="115"/>
      <c r="E427" s="941"/>
      <c r="F427" s="115"/>
      <c r="G427" s="205"/>
    </row>
    <row r="428" spans="1:7" s="131" customFormat="1" ht="155.25" customHeight="1">
      <c r="A428" s="44" t="s">
        <v>3314</v>
      </c>
      <c r="B428" s="234" t="s">
        <v>3315</v>
      </c>
      <c r="C428" s="60"/>
      <c r="D428" s="115"/>
      <c r="E428" s="115"/>
      <c r="F428" s="115"/>
      <c r="G428" s="205"/>
    </row>
    <row r="429" spans="1:7" s="131" customFormat="1" ht="223.5" customHeight="1">
      <c r="A429" s="900"/>
      <c r="B429" s="833" t="s">
        <v>3316</v>
      </c>
      <c r="C429" s="60"/>
      <c r="D429" s="115"/>
      <c r="E429" s="115"/>
      <c r="F429" s="115"/>
      <c r="G429" s="205"/>
    </row>
    <row r="430" spans="1:7" s="131" customFormat="1">
      <c r="A430" s="900"/>
      <c r="B430" s="833"/>
      <c r="C430" s="60" t="s">
        <v>258</v>
      </c>
      <c r="D430" s="115">
        <v>1</v>
      </c>
      <c r="E430" s="941"/>
      <c r="F430" s="133">
        <f>D430*E430</f>
        <v>0</v>
      </c>
      <c r="G430" s="205"/>
    </row>
    <row r="431" spans="1:7" s="131" customFormat="1">
      <c r="A431" s="900"/>
      <c r="B431" s="833"/>
      <c r="C431" s="60"/>
      <c r="D431" s="115"/>
      <c r="E431" s="941"/>
      <c r="F431" s="115"/>
      <c r="G431" s="205"/>
    </row>
    <row r="432" spans="1:7" s="131" customFormat="1" ht="162.75" customHeight="1">
      <c r="A432" s="44" t="s">
        <v>3317</v>
      </c>
      <c r="B432" s="234" t="s">
        <v>3318</v>
      </c>
      <c r="C432" s="60"/>
      <c r="D432" s="115"/>
      <c r="E432" s="115"/>
      <c r="F432" s="115"/>
      <c r="G432" s="205"/>
    </row>
    <row r="433" spans="1:7" s="131" customFormat="1" ht="222" customHeight="1">
      <c r="A433" s="900"/>
      <c r="B433" s="833" t="s">
        <v>3319</v>
      </c>
      <c r="C433" s="60"/>
      <c r="D433" s="115"/>
      <c r="E433" s="115"/>
      <c r="F433" s="115"/>
      <c r="G433" s="205"/>
    </row>
    <row r="434" spans="1:7" s="131" customFormat="1">
      <c r="A434" s="900"/>
      <c r="B434" s="833"/>
      <c r="C434" s="60" t="s">
        <v>258</v>
      </c>
      <c r="D434" s="115">
        <v>11</v>
      </c>
      <c r="E434" s="941"/>
      <c r="F434" s="133">
        <f>D434*E434</f>
        <v>0</v>
      </c>
      <c r="G434" s="205"/>
    </row>
    <row r="435" spans="1:7" s="131" customFormat="1">
      <c r="A435" s="900"/>
      <c r="B435" s="902"/>
      <c r="C435" s="60"/>
      <c r="D435" s="115"/>
      <c r="E435" s="941"/>
      <c r="F435" s="941"/>
      <c r="G435" s="205"/>
    </row>
    <row r="436" spans="1:7" s="131" customFormat="1" ht="198.75" customHeight="1">
      <c r="A436" s="44" t="s">
        <v>3320</v>
      </c>
      <c r="B436" s="234" t="s">
        <v>3321</v>
      </c>
      <c r="C436" s="60"/>
      <c r="D436" s="115"/>
      <c r="E436" s="941"/>
      <c r="F436" s="941"/>
      <c r="G436" s="205"/>
    </row>
    <row r="437" spans="1:7" s="131" customFormat="1" ht="285.75" customHeight="1">
      <c r="A437" s="900"/>
      <c r="B437" s="833" t="s">
        <v>3983</v>
      </c>
      <c r="C437" s="60"/>
      <c r="D437" s="115"/>
      <c r="E437" s="941"/>
      <c r="F437" s="941"/>
      <c r="G437" s="205"/>
    </row>
    <row r="438" spans="1:7" s="131" customFormat="1">
      <c r="A438" s="900"/>
      <c r="B438" s="902"/>
      <c r="C438" s="60" t="s">
        <v>258</v>
      </c>
      <c r="D438" s="115">
        <v>1</v>
      </c>
      <c r="E438" s="941"/>
      <c r="F438" s="133">
        <f>D438*E438</f>
        <v>0</v>
      </c>
      <c r="G438" s="205"/>
    </row>
    <row r="439" spans="1:7" s="131" customFormat="1">
      <c r="A439" s="900"/>
      <c r="B439" s="52"/>
      <c r="C439" s="60"/>
      <c r="D439" s="115"/>
      <c r="E439" s="941"/>
      <c r="F439" s="941"/>
      <c r="G439" s="205"/>
    </row>
    <row r="440" spans="1:7" s="131" customFormat="1" ht="200.25" customHeight="1">
      <c r="A440" s="44" t="s">
        <v>3322</v>
      </c>
      <c r="B440" s="234" t="s">
        <v>3323</v>
      </c>
      <c r="C440" s="60"/>
      <c r="D440" s="115"/>
      <c r="E440" s="941"/>
      <c r="F440" s="941"/>
      <c r="G440" s="205"/>
    </row>
    <row r="441" spans="1:7" s="131" customFormat="1" ht="254.25" customHeight="1">
      <c r="A441" s="900"/>
      <c r="B441" s="833" t="s">
        <v>3324</v>
      </c>
      <c r="C441" s="60"/>
      <c r="D441" s="115"/>
      <c r="E441" s="941"/>
      <c r="F441" s="941"/>
      <c r="G441" s="205"/>
    </row>
    <row r="442" spans="1:7" s="131" customFormat="1">
      <c r="A442" s="900"/>
      <c r="B442" s="902"/>
      <c r="C442" s="60" t="s">
        <v>258</v>
      </c>
      <c r="D442" s="115">
        <v>14</v>
      </c>
      <c r="E442" s="941"/>
      <c r="F442" s="133">
        <f>D442*E442</f>
        <v>0</v>
      </c>
      <c r="G442" s="205"/>
    </row>
    <row r="443" spans="1:7" s="131" customFormat="1">
      <c r="A443" s="900"/>
      <c r="B443" s="52"/>
      <c r="C443" s="60"/>
      <c r="D443" s="115"/>
      <c r="E443" s="941"/>
      <c r="F443" s="941"/>
      <c r="G443" s="205"/>
    </row>
    <row r="444" spans="1:7" s="131" customFormat="1" ht="212.25" customHeight="1">
      <c r="A444" s="44" t="s">
        <v>3325</v>
      </c>
      <c r="B444" s="234" t="s">
        <v>3326</v>
      </c>
      <c r="C444" s="60"/>
      <c r="D444" s="115"/>
      <c r="E444" s="115"/>
      <c r="F444" s="115"/>
      <c r="G444" s="205"/>
    </row>
    <row r="445" spans="1:7" s="131" customFormat="1" ht="297.75" customHeight="1">
      <c r="A445" s="900"/>
      <c r="B445" s="833" t="s">
        <v>3327</v>
      </c>
      <c r="C445" s="60"/>
      <c r="D445" s="115"/>
      <c r="E445" s="115"/>
      <c r="F445" s="115"/>
      <c r="G445" s="205"/>
    </row>
    <row r="446" spans="1:7" s="131" customFormat="1">
      <c r="A446" s="900"/>
      <c r="B446" s="833"/>
      <c r="C446" s="60" t="s">
        <v>258</v>
      </c>
      <c r="D446" s="115">
        <v>4</v>
      </c>
      <c r="E446" s="941"/>
      <c r="F446" s="133">
        <f>D446*E446</f>
        <v>0</v>
      </c>
      <c r="G446" s="205"/>
    </row>
    <row r="447" spans="1:7" s="131" customFormat="1">
      <c r="A447" s="900"/>
      <c r="B447" s="52"/>
      <c r="C447" s="60"/>
      <c r="D447" s="115"/>
      <c r="E447" s="941"/>
      <c r="F447" s="941"/>
      <c r="G447" s="205"/>
    </row>
    <row r="448" spans="1:7" s="131" customFormat="1" ht="222.75" customHeight="1">
      <c r="A448" s="44" t="s">
        <v>3328</v>
      </c>
      <c r="B448" s="234" t="s">
        <v>3329</v>
      </c>
      <c r="C448" s="60"/>
      <c r="D448" s="115"/>
      <c r="E448" s="115"/>
      <c r="F448" s="115"/>
      <c r="G448" s="205"/>
    </row>
    <row r="449" spans="1:7" s="131" customFormat="1" ht="289.5" customHeight="1">
      <c r="A449" s="900"/>
      <c r="B449" s="833" t="s">
        <v>3330</v>
      </c>
      <c r="C449" s="60"/>
      <c r="D449" s="115"/>
      <c r="E449" s="115"/>
      <c r="F449" s="115"/>
      <c r="G449" s="205"/>
    </row>
    <row r="450" spans="1:7" s="131" customFormat="1">
      <c r="A450" s="900"/>
      <c r="B450" s="833"/>
      <c r="C450" s="60" t="s">
        <v>258</v>
      </c>
      <c r="D450" s="115">
        <v>4</v>
      </c>
      <c r="E450" s="941"/>
      <c r="F450" s="133">
        <f>D450*E450</f>
        <v>0</v>
      </c>
      <c r="G450" s="205"/>
    </row>
    <row r="451" spans="1:7" s="131" customFormat="1">
      <c r="A451" s="900"/>
      <c r="B451" s="52"/>
      <c r="C451" s="60"/>
      <c r="D451" s="115"/>
      <c r="E451" s="941"/>
      <c r="F451" s="941"/>
      <c r="G451" s="205"/>
    </row>
    <row r="452" spans="1:7" s="131" customFormat="1" ht="218.25" customHeight="1">
      <c r="A452" s="44" t="s">
        <v>3331</v>
      </c>
      <c r="B452" s="234" t="s">
        <v>3332</v>
      </c>
      <c r="C452" s="60"/>
      <c r="D452" s="115"/>
      <c r="E452" s="115"/>
      <c r="F452" s="115"/>
      <c r="G452" s="205"/>
    </row>
    <row r="453" spans="1:7" s="131" customFormat="1" ht="295.5" customHeight="1">
      <c r="A453" s="900"/>
      <c r="B453" s="833" t="s">
        <v>3333</v>
      </c>
      <c r="C453" s="60"/>
      <c r="D453" s="115"/>
      <c r="E453" s="115"/>
      <c r="F453" s="115"/>
      <c r="G453" s="205"/>
    </row>
    <row r="454" spans="1:7" s="131" customFormat="1">
      <c r="A454" s="900"/>
      <c r="B454" s="833"/>
      <c r="C454" s="60" t="s">
        <v>258</v>
      </c>
      <c r="D454" s="115">
        <v>17</v>
      </c>
      <c r="E454" s="941"/>
      <c r="F454" s="133">
        <f>D454*E454</f>
        <v>0</v>
      </c>
      <c r="G454" s="205"/>
    </row>
    <row r="455" spans="1:7" s="131" customFormat="1">
      <c r="A455" s="900"/>
      <c r="B455" s="52"/>
      <c r="C455" s="60"/>
      <c r="D455" s="115"/>
      <c r="E455" s="941"/>
      <c r="F455" s="941"/>
      <c r="G455" s="205"/>
    </row>
    <row r="456" spans="1:7" s="131" customFormat="1" ht="235.2" customHeight="1">
      <c r="A456" s="44" t="s">
        <v>3334</v>
      </c>
      <c r="B456" s="234" t="s">
        <v>3335</v>
      </c>
      <c r="C456" s="60"/>
      <c r="D456" s="115"/>
      <c r="E456" s="115"/>
      <c r="F456" s="115"/>
      <c r="G456" s="187"/>
    </row>
    <row r="457" spans="1:7" s="131" customFormat="1" ht="303.60000000000002">
      <c r="A457" s="900"/>
      <c r="B457" s="833" t="s">
        <v>3336</v>
      </c>
      <c r="C457" s="60"/>
      <c r="D457" s="115"/>
      <c r="E457" s="115"/>
      <c r="F457" s="115"/>
      <c r="G457" s="187"/>
    </row>
    <row r="458" spans="1:7" s="131" customFormat="1">
      <c r="A458" s="900"/>
      <c r="B458" s="833"/>
      <c r="C458" s="60" t="s">
        <v>258</v>
      </c>
      <c r="D458" s="115">
        <v>3</v>
      </c>
      <c r="E458" s="941"/>
      <c r="F458" s="133">
        <f>D458*E458</f>
        <v>0</v>
      </c>
      <c r="G458" s="205"/>
    </row>
    <row r="459" spans="1:7" s="131" customFormat="1">
      <c r="A459" s="900"/>
      <c r="B459" s="52"/>
      <c r="C459" s="60"/>
      <c r="D459" s="115"/>
      <c r="E459" s="941"/>
      <c r="F459" s="941"/>
      <c r="G459" s="205"/>
    </row>
    <row r="460" spans="1:7" s="131" customFormat="1" ht="218.25" customHeight="1">
      <c r="A460" s="44" t="s">
        <v>3337</v>
      </c>
      <c r="B460" s="234" t="s">
        <v>3338</v>
      </c>
      <c r="C460" s="60"/>
      <c r="D460" s="115"/>
      <c r="E460" s="115"/>
      <c r="F460" s="115"/>
      <c r="G460" s="205"/>
    </row>
    <row r="461" spans="1:7" s="131" customFormat="1" ht="290.39999999999998" customHeight="1">
      <c r="A461" s="900"/>
      <c r="B461" s="833" t="s">
        <v>3339</v>
      </c>
      <c r="C461" s="60"/>
      <c r="D461" s="115"/>
      <c r="E461" s="115"/>
      <c r="F461" s="115"/>
      <c r="G461" s="187"/>
    </row>
    <row r="462" spans="1:7" s="131" customFormat="1">
      <c r="A462" s="900"/>
      <c r="B462" s="833"/>
      <c r="C462" s="60" t="s">
        <v>258</v>
      </c>
      <c r="D462" s="115">
        <v>10</v>
      </c>
      <c r="E462" s="941"/>
      <c r="F462" s="133">
        <f>D462*E462</f>
        <v>0</v>
      </c>
      <c r="G462" s="205"/>
    </row>
    <row r="463" spans="1:7" s="131" customFormat="1">
      <c r="A463" s="900"/>
      <c r="B463" s="52"/>
      <c r="C463" s="60"/>
      <c r="D463" s="115"/>
      <c r="E463" s="941"/>
      <c r="F463" s="941"/>
      <c r="G463" s="205"/>
    </row>
    <row r="464" spans="1:7" s="131" customFormat="1" ht="213" customHeight="1">
      <c r="A464" s="44" t="s">
        <v>3340</v>
      </c>
      <c r="B464" s="234" t="s">
        <v>3341</v>
      </c>
      <c r="C464" s="60"/>
      <c r="D464" s="115"/>
      <c r="E464" s="115"/>
      <c r="F464" s="115"/>
      <c r="G464" s="205"/>
    </row>
    <row r="465" spans="1:7" s="131" customFormat="1" ht="265.5" customHeight="1">
      <c r="A465" s="900"/>
      <c r="B465" s="833" t="s">
        <v>3342</v>
      </c>
      <c r="C465" s="60"/>
      <c r="D465" s="115"/>
      <c r="E465" s="115"/>
      <c r="F465" s="115"/>
      <c r="G465" s="205"/>
    </row>
    <row r="466" spans="1:7" s="131" customFormat="1">
      <c r="A466" s="900"/>
      <c r="B466" s="833"/>
      <c r="C466" s="60" t="s">
        <v>258</v>
      </c>
      <c r="D466" s="115">
        <v>4</v>
      </c>
      <c r="E466" s="941"/>
      <c r="F466" s="133">
        <f>D466*E466</f>
        <v>0</v>
      </c>
      <c r="G466" s="205"/>
    </row>
    <row r="467" spans="1:7" s="131" customFormat="1">
      <c r="A467" s="900"/>
      <c r="B467" s="902"/>
      <c r="C467" s="60"/>
      <c r="D467" s="115"/>
      <c r="E467" s="941"/>
      <c r="F467" s="941"/>
      <c r="G467" s="205"/>
    </row>
    <row r="468" spans="1:7" s="131" customFormat="1" ht="210" customHeight="1">
      <c r="A468" s="44" t="s">
        <v>3343</v>
      </c>
      <c r="B468" s="234" t="s">
        <v>3344</v>
      </c>
      <c r="C468" s="60"/>
      <c r="D468" s="115"/>
      <c r="E468" s="115"/>
      <c r="F468" s="115"/>
      <c r="G468" s="205"/>
    </row>
    <row r="469" spans="1:7" s="131" customFormat="1" ht="264" customHeight="1">
      <c r="A469" s="900"/>
      <c r="B469" s="833" t="s">
        <v>3984</v>
      </c>
      <c r="C469" s="60"/>
      <c r="D469" s="115"/>
      <c r="E469" s="115"/>
      <c r="F469" s="115"/>
      <c r="G469" s="205"/>
    </row>
    <row r="470" spans="1:7" s="131" customFormat="1">
      <c r="A470" s="900"/>
      <c r="B470" s="833"/>
      <c r="C470" s="60" t="s">
        <v>258</v>
      </c>
      <c r="D470" s="115">
        <v>8</v>
      </c>
      <c r="E470" s="941"/>
      <c r="F470" s="133">
        <f>D470*E470</f>
        <v>0</v>
      </c>
      <c r="G470" s="205"/>
    </row>
    <row r="471" spans="1:7" s="131" customFormat="1">
      <c r="A471" s="900"/>
      <c r="B471" s="833"/>
      <c r="C471" s="60"/>
      <c r="D471" s="115"/>
      <c r="E471" s="941"/>
      <c r="F471" s="115"/>
      <c r="G471" s="205"/>
    </row>
    <row r="472" spans="1:7" s="131" customFormat="1" ht="207" customHeight="1">
      <c r="A472" s="44" t="s">
        <v>3345</v>
      </c>
      <c r="B472" s="234" t="s">
        <v>3346</v>
      </c>
      <c r="C472" s="60"/>
      <c r="D472" s="115"/>
      <c r="E472" s="115"/>
      <c r="F472" s="115"/>
      <c r="G472" s="187"/>
    </row>
    <row r="473" spans="1:7" s="131" customFormat="1" ht="253.5" customHeight="1">
      <c r="A473" s="900"/>
      <c r="B473" s="833" t="s">
        <v>3985</v>
      </c>
      <c r="C473" s="60"/>
      <c r="D473" s="115"/>
      <c r="E473" s="115"/>
      <c r="F473" s="115"/>
      <c r="G473" s="187"/>
    </row>
    <row r="474" spans="1:7" s="131" customFormat="1">
      <c r="A474" s="900"/>
      <c r="B474" s="833"/>
      <c r="C474" s="60" t="s">
        <v>258</v>
      </c>
      <c r="D474" s="115">
        <v>14</v>
      </c>
      <c r="E474" s="941"/>
      <c r="F474" s="133">
        <f>D474*E474</f>
        <v>0</v>
      </c>
      <c r="G474" s="205"/>
    </row>
    <row r="475" spans="1:7" s="131" customFormat="1">
      <c r="A475" s="900"/>
      <c r="B475" s="52"/>
      <c r="C475" s="60"/>
      <c r="D475" s="115"/>
      <c r="E475" s="941"/>
      <c r="F475" s="941"/>
      <c r="G475" s="205"/>
    </row>
    <row r="476" spans="1:7" s="131" customFormat="1" ht="201.75" customHeight="1">
      <c r="A476" s="44" t="s">
        <v>3347</v>
      </c>
      <c r="B476" s="234" t="s">
        <v>3348</v>
      </c>
      <c r="C476" s="60"/>
      <c r="D476" s="115"/>
      <c r="E476" s="115"/>
      <c r="F476" s="115"/>
      <c r="G476" s="187"/>
    </row>
    <row r="477" spans="1:7" s="131" customFormat="1" ht="261" customHeight="1">
      <c r="A477" s="900"/>
      <c r="B477" s="833" t="s">
        <v>3986</v>
      </c>
      <c r="C477" s="60"/>
      <c r="D477" s="115"/>
      <c r="E477" s="115"/>
      <c r="F477" s="115"/>
      <c r="G477" s="187"/>
    </row>
    <row r="478" spans="1:7" s="131" customFormat="1">
      <c r="A478" s="900"/>
      <c r="B478" s="833"/>
      <c r="C478" s="60" t="s">
        <v>258</v>
      </c>
      <c r="D478" s="115">
        <v>32</v>
      </c>
      <c r="E478" s="941"/>
      <c r="F478" s="133">
        <f>D478*E478</f>
        <v>0</v>
      </c>
      <c r="G478" s="205"/>
    </row>
    <row r="479" spans="1:7" s="131" customFormat="1">
      <c r="A479" s="900"/>
      <c r="B479" s="52"/>
      <c r="C479" s="60"/>
      <c r="D479" s="115"/>
      <c r="E479" s="941"/>
      <c r="F479" s="941"/>
      <c r="G479" s="205"/>
    </row>
    <row r="480" spans="1:7" s="131" customFormat="1" ht="206.25" customHeight="1">
      <c r="A480" s="44" t="s">
        <v>3349</v>
      </c>
      <c r="B480" s="234" t="s">
        <v>3350</v>
      </c>
      <c r="C480" s="60"/>
      <c r="D480" s="115"/>
      <c r="E480" s="115"/>
      <c r="F480" s="115"/>
      <c r="G480" s="187"/>
    </row>
    <row r="481" spans="1:7" s="131" customFormat="1" ht="262.5" customHeight="1">
      <c r="A481" s="900"/>
      <c r="B481" s="833" t="s">
        <v>3987</v>
      </c>
      <c r="C481" s="60"/>
      <c r="D481" s="115"/>
      <c r="E481" s="115"/>
      <c r="F481" s="115"/>
      <c r="G481" s="187"/>
    </row>
    <row r="482" spans="1:7" s="131" customFormat="1">
      <c r="A482" s="900"/>
      <c r="B482" s="833"/>
      <c r="C482" s="60" t="s">
        <v>258</v>
      </c>
      <c r="D482" s="115">
        <v>19</v>
      </c>
      <c r="E482" s="941"/>
      <c r="F482" s="133">
        <f>D482*E482</f>
        <v>0</v>
      </c>
      <c r="G482" s="205"/>
    </row>
    <row r="483" spans="1:7" s="131" customFormat="1">
      <c r="A483" s="900"/>
      <c r="B483" s="52"/>
      <c r="C483" s="60"/>
      <c r="D483" s="115"/>
      <c r="E483" s="941"/>
      <c r="F483" s="941"/>
      <c r="G483" s="205"/>
    </row>
    <row r="484" spans="1:7" s="131" customFormat="1" ht="238.5" customHeight="1">
      <c r="A484" s="44" t="s">
        <v>3351</v>
      </c>
      <c r="B484" s="234" t="s">
        <v>3352</v>
      </c>
      <c r="C484" s="60"/>
      <c r="D484" s="115"/>
      <c r="E484" s="115"/>
      <c r="F484" s="115"/>
      <c r="G484" s="205"/>
    </row>
    <row r="485" spans="1:7" s="131" customFormat="1" ht="274.5" customHeight="1">
      <c r="A485" s="900"/>
      <c r="B485" s="833" t="s">
        <v>3988</v>
      </c>
      <c r="C485" s="60"/>
      <c r="D485" s="115"/>
      <c r="E485" s="115"/>
      <c r="F485" s="115"/>
      <c r="G485" s="205"/>
    </row>
    <row r="486" spans="1:7" s="131" customFormat="1">
      <c r="A486" s="900"/>
      <c r="B486" s="833"/>
      <c r="C486" s="60" t="s">
        <v>258</v>
      </c>
      <c r="D486" s="115">
        <v>11</v>
      </c>
      <c r="E486" s="941"/>
      <c r="F486" s="133">
        <f>D486*E486</f>
        <v>0</v>
      </c>
      <c r="G486" s="205"/>
    </row>
    <row r="487" spans="1:7" s="131" customFormat="1">
      <c r="A487" s="900"/>
      <c r="B487" s="901"/>
      <c r="C487" s="953"/>
      <c r="D487" s="941"/>
      <c r="E487" s="941"/>
      <c r="F487" s="941"/>
      <c r="G487" s="205"/>
    </row>
    <row r="488" spans="1:7" s="131" customFormat="1" ht="247.5" customHeight="1">
      <c r="A488" s="44" t="s">
        <v>3353</v>
      </c>
      <c r="B488" s="234" t="s">
        <v>3354</v>
      </c>
      <c r="C488" s="60"/>
      <c r="D488" s="115"/>
      <c r="E488" s="115"/>
      <c r="F488" s="115"/>
      <c r="G488" s="187"/>
    </row>
    <row r="489" spans="1:7" s="131" customFormat="1" ht="287.25" customHeight="1">
      <c r="A489" s="900"/>
      <c r="B489" s="833" t="s">
        <v>3989</v>
      </c>
      <c r="C489" s="60"/>
      <c r="D489" s="115"/>
      <c r="E489" s="115"/>
      <c r="F489" s="115"/>
      <c r="G489" s="187"/>
    </row>
    <row r="490" spans="1:7" s="131" customFormat="1">
      <c r="A490" s="900"/>
      <c r="B490" s="833"/>
      <c r="C490" s="60" t="s">
        <v>258</v>
      </c>
      <c r="D490" s="115">
        <v>4</v>
      </c>
      <c r="E490" s="941"/>
      <c r="F490" s="133">
        <f>D490*E490</f>
        <v>0</v>
      </c>
      <c r="G490" s="205"/>
    </row>
    <row r="491" spans="1:7" s="131" customFormat="1">
      <c r="A491" s="900"/>
      <c r="B491" s="52"/>
      <c r="C491" s="60"/>
      <c r="D491" s="115"/>
      <c r="E491" s="941"/>
      <c r="F491" s="941"/>
      <c r="G491" s="205"/>
    </row>
    <row r="492" spans="1:7" s="131" customFormat="1" ht="232.5" customHeight="1">
      <c r="A492" s="44" t="s">
        <v>3355</v>
      </c>
      <c r="B492" s="234" t="s">
        <v>3356</v>
      </c>
      <c r="C492" s="60"/>
      <c r="D492" s="115"/>
      <c r="E492" s="115"/>
      <c r="F492" s="115"/>
      <c r="G492" s="187"/>
    </row>
    <row r="493" spans="1:7" s="131" customFormat="1" ht="286.5" customHeight="1">
      <c r="A493" s="900"/>
      <c r="B493" s="833" t="s">
        <v>3990</v>
      </c>
      <c r="C493" s="60"/>
      <c r="D493" s="115"/>
      <c r="E493" s="115"/>
      <c r="F493" s="115"/>
      <c r="G493" s="187"/>
    </row>
    <row r="494" spans="1:7" s="131" customFormat="1">
      <c r="A494" s="900"/>
      <c r="B494" s="833"/>
      <c r="C494" s="60" t="s">
        <v>258</v>
      </c>
      <c r="D494" s="115">
        <v>10</v>
      </c>
      <c r="E494" s="941"/>
      <c r="F494" s="133">
        <f>D494*E494</f>
        <v>0</v>
      </c>
      <c r="G494" s="205"/>
    </row>
    <row r="495" spans="1:7" s="131" customFormat="1">
      <c r="A495" s="900"/>
      <c r="B495" s="52"/>
      <c r="C495" s="60"/>
      <c r="D495" s="115"/>
      <c r="E495" s="941"/>
      <c r="F495" s="941"/>
      <c r="G495" s="205"/>
    </row>
    <row r="496" spans="1:7" s="131" customFormat="1" ht="237" customHeight="1">
      <c r="A496" s="44" t="s">
        <v>3357</v>
      </c>
      <c r="B496" s="234" t="s">
        <v>3358</v>
      </c>
      <c r="C496" s="60"/>
      <c r="D496" s="115"/>
      <c r="E496" s="115"/>
      <c r="F496" s="115"/>
      <c r="G496" s="187"/>
    </row>
    <row r="497" spans="1:7" s="131" customFormat="1" ht="285.75" customHeight="1">
      <c r="A497" s="900"/>
      <c r="B497" s="833" t="s">
        <v>3991</v>
      </c>
      <c r="C497" s="60"/>
      <c r="D497" s="115"/>
      <c r="E497" s="115"/>
      <c r="F497" s="115"/>
      <c r="G497" s="187"/>
    </row>
    <row r="498" spans="1:7" s="131" customFormat="1">
      <c r="A498" s="900"/>
      <c r="B498" s="833"/>
      <c r="C498" s="60" t="s">
        <v>258</v>
      </c>
      <c r="D498" s="115">
        <v>90</v>
      </c>
      <c r="E498" s="941"/>
      <c r="F498" s="133">
        <f>D498*E498</f>
        <v>0</v>
      </c>
      <c r="G498" s="205"/>
    </row>
    <row r="499" spans="1:7" s="131" customFormat="1">
      <c r="A499" s="900"/>
      <c r="B499" s="52"/>
      <c r="C499" s="60"/>
      <c r="D499" s="115"/>
      <c r="E499" s="941"/>
      <c r="F499" s="941"/>
      <c r="G499" s="205"/>
    </row>
    <row r="500" spans="1:7" s="131" customFormat="1" ht="243" customHeight="1">
      <c r="A500" s="44" t="s">
        <v>3359</v>
      </c>
      <c r="B500" s="234" t="s">
        <v>3360</v>
      </c>
      <c r="C500" s="60"/>
      <c r="D500" s="115"/>
      <c r="E500" s="115"/>
      <c r="F500" s="115"/>
      <c r="G500" s="187"/>
    </row>
    <row r="501" spans="1:7" s="131" customFormat="1" ht="285" customHeight="1">
      <c r="A501" s="900"/>
      <c r="B501" s="833" t="s">
        <v>3992</v>
      </c>
      <c r="C501" s="60"/>
      <c r="D501" s="115"/>
      <c r="E501" s="115"/>
      <c r="F501" s="115"/>
      <c r="G501" s="187"/>
    </row>
    <row r="502" spans="1:7" s="131" customFormat="1">
      <c r="A502" s="900"/>
      <c r="B502" s="833"/>
      <c r="C502" s="60" t="s">
        <v>258</v>
      </c>
      <c r="D502" s="115">
        <v>1</v>
      </c>
      <c r="E502" s="941"/>
      <c r="F502" s="133">
        <f>D502*E502</f>
        <v>0</v>
      </c>
      <c r="G502" s="205"/>
    </row>
    <row r="503" spans="1:7" s="131" customFormat="1">
      <c r="A503" s="900"/>
      <c r="B503" s="52"/>
      <c r="C503" s="60"/>
      <c r="D503" s="115"/>
      <c r="E503" s="941"/>
      <c r="F503" s="941"/>
      <c r="G503" s="205"/>
    </row>
    <row r="504" spans="1:7" s="131" customFormat="1" ht="222" customHeight="1">
      <c r="A504" s="44" t="s">
        <v>3361</v>
      </c>
      <c r="B504" s="234" t="s">
        <v>3362</v>
      </c>
      <c r="C504" s="60"/>
      <c r="D504" s="115"/>
      <c r="E504" s="115"/>
      <c r="F504" s="115"/>
      <c r="G504" s="187"/>
    </row>
    <row r="505" spans="1:7" s="131" customFormat="1" ht="318" customHeight="1">
      <c r="A505" s="900"/>
      <c r="B505" s="833" t="s">
        <v>3993</v>
      </c>
      <c r="C505" s="60"/>
      <c r="D505" s="115"/>
      <c r="E505" s="115"/>
      <c r="F505" s="115"/>
      <c r="G505" s="187"/>
    </row>
    <row r="506" spans="1:7" s="131" customFormat="1">
      <c r="A506" s="900"/>
      <c r="B506" s="833"/>
      <c r="C506" s="60" t="s">
        <v>258</v>
      </c>
      <c r="D506" s="115">
        <v>1</v>
      </c>
      <c r="E506" s="941"/>
      <c r="F506" s="133">
        <f>D506*E506</f>
        <v>0</v>
      </c>
      <c r="G506" s="205"/>
    </row>
    <row r="507" spans="1:7" s="131" customFormat="1" ht="18.600000000000001" customHeight="1">
      <c r="A507" s="900"/>
      <c r="B507" s="52"/>
      <c r="C507" s="60"/>
      <c r="D507" s="115"/>
      <c r="E507" s="941"/>
      <c r="F507" s="941"/>
      <c r="G507" s="205"/>
    </row>
    <row r="508" spans="1:7" s="131" customFormat="1" ht="228.75" customHeight="1">
      <c r="A508" s="44" t="s">
        <v>3363</v>
      </c>
      <c r="B508" s="234" t="s">
        <v>3364</v>
      </c>
      <c r="C508" s="60"/>
      <c r="D508" s="115"/>
      <c r="E508" s="115"/>
      <c r="F508" s="115"/>
      <c r="G508" s="205"/>
    </row>
    <row r="509" spans="1:7" s="205" customFormat="1" ht="276" customHeight="1">
      <c r="B509" s="833" t="s">
        <v>3994</v>
      </c>
      <c r="C509" s="60"/>
      <c r="D509" s="115"/>
      <c r="E509" s="115"/>
      <c r="F509" s="115"/>
    </row>
    <row r="510" spans="1:7" s="205" customFormat="1">
      <c r="A510" s="900"/>
      <c r="B510" s="833"/>
      <c r="C510" s="60" t="s">
        <v>258</v>
      </c>
      <c r="D510" s="115">
        <v>10</v>
      </c>
      <c r="E510" s="941"/>
      <c r="F510" s="133">
        <f>D510*E510</f>
        <v>0</v>
      </c>
    </row>
    <row r="511" spans="1:7" s="205" customFormat="1">
      <c r="A511" s="900"/>
      <c r="B511" s="52"/>
      <c r="C511" s="60"/>
      <c r="D511" s="115"/>
      <c r="E511" s="941"/>
      <c r="F511" s="941"/>
    </row>
    <row r="512" spans="1:7" s="131" customFormat="1" ht="250.8">
      <c r="A512" s="44" t="s">
        <v>3365</v>
      </c>
      <c r="B512" s="234" t="s">
        <v>3366</v>
      </c>
      <c r="C512" s="60"/>
      <c r="D512" s="115"/>
      <c r="E512" s="115"/>
      <c r="F512" s="115"/>
      <c r="G512" s="205"/>
    </row>
    <row r="513" spans="1:7" s="131" customFormat="1" ht="272.25" customHeight="1">
      <c r="B513" s="833" t="s">
        <v>3995</v>
      </c>
      <c r="C513" s="60"/>
      <c r="D513" s="115"/>
      <c r="E513" s="115"/>
      <c r="F513" s="115"/>
      <c r="G513" s="205"/>
    </row>
    <row r="514" spans="1:7" s="205" customFormat="1" ht="18.75" customHeight="1">
      <c r="B514" s="833"/>
      <c r="C514" s="60" t="s">
        <v>258</v>
      </c>
      <c r="D514" s="115">
        <v>20</v>
      </c>
      <c r="E514" s="941"/>
      <c r="F514" s="133">
        <f>D514*E514</f>
        <v>0</v>
      </c>
    </row>
    <row r="515" spans="1:7" s="131" customFormat="1">
      <c r="A515" s="900"/>
      <c r="B515" s="52"/>
      <c r="C515" s="60"/>
      <c r="D515" s="115"/>
      <c r="E515" s="941"/>
      <c r="F515" s="941"/>
      <c r="G515" s="205"/>
    </row>
    <row r="516" spans="1:7" s="131" customFormat="1" ht="105.6">
      <c r="A516" s="44" t="s">
        <v>3367</v>
      </c>
      <c r="B516" s="234" t="s">
        <v>3368</v>
      </c>
      <c r="C516" s="60"/>
      <c r="D516" s="115"/>
      <c r="E516" s="115"/>
      <c r="F516" s="115"/>
      <c r="G516" s="903"/>
    </row>
    <row r="517" spans="1:7" s="131" customFormat="1" ht="158.4">
      <c r="B517" s="833" t="s">
        <v>3369</v>
      </c>
      <c r="C517" s="60"/>
      <c r="D517" s="115"/>
      <c r="E517" s="115"/>
      <c r="F517" s="115"/>
      <c r="G517" s="903"/>
    </row>
    <row r="518" spans="1:7" s="131" customFormat="1">
      <c r="A518" s="904"/>
      <c r="B518" s="833"/>
      <c r="C518" s="60" t="s">
        <v>258</v>
      </c>
      <c r="D518" s="115">
        <v>1</v>
      </c>
      <c r="E518" s="941"/>
      <c r="F518" s="133">
        <f>D518*E518</f>
        <v>0</v>
      </c>
      <c r="G518" s="903"/>
    </row>
    <row r="519" spans="1:7" s="131" customFormat="1">
      <c r="A519" s="904"/>
      <c r="B519" s="901"/>
      <c r="C519" s="953"/>
      <c r="D519" s="941"/>
      <c r="E519" s="941"/>
      <c r="F519" s="941"/>
      <c r="G519" s="903"/>
    </row>
    <row r="520" spans="1:7" s="131" customFormat="1" ht="251.25" customHeight="1">
      <c r="A520" s="44" t="s">
        <v>3370</v>
      </c>
      <c r="B520" s="234" t="s">
        <v>3996</v>
      </c>
      <c r="C520" s="60"/>
      <c r="D520" s="115"/>
      <c r="E520" s="115"/>
      <c r="F520" s="115"/>
      <c r="G520" s="205"/>
    </row>
    <row r="521" spans="1:7" s="131" customFormat="1" ht="393" customHeight="1">
      <c r="B521" s="833" t="s">
        <v>3998</v>
      </c>
      <c r="C521" s="60"/>
      <c r="D521" s="115"/>
      <c r="E521" s="115"/>
      <c r="F521" s="115"/>
      <c r="G521" s="205"/>
    </row>
    <row r="522" spans="1:7" s="131" customFormat="1" ht="142.5" customHeight="1">
      <c r="A522" s="900"/>
      <c r="B522" s="833" t="s">
        <v>3997</v>
      </c>
      <c r="C522" s="60"/>
      <c r="D522" s="115"/>
      <c r="E522" s="115"/>
      <c r="F522" s="115"/>
      <c r="G522" s="205"/>
    </row>
    <row r="523" spans="1:7" s="131" customFormat="1">
      <c r="A523" s="900"/>
      <c r="B523" s="902"/>
      <c r="C523" s="60" t="s">
        <v>258</v>
      </c>
      <c r="D523" s="115">
        <v>1</v>
      </c>
      <c r="E523" s="941"/>
      <c r="F523" s="133">
        <f>D523*E523</f>
        <v>0</v>
      </c>
      <c r="G523" s="205"/>
    </row>
    <row r="524" spans="1:7" s="131" customFormat="1">
      <c r="A524" s="900"/>
      <c r="B524" s="901"/>
      <c r="C524" s="953"/>
      <c r="D524" s="941"/>
      <c r="E524" s="941"/>
      <c r="F524" s="941"/>
      <c r="G524" s="205"/>
    </row>
    <row r="525" spans="1:7" s="131" customFormat="1" ht="76.5" customHeight="1">
      <c r="A525" s="44" t="s">
        <v>3371</v>
      </c>
      <c r="B525" s="234" t="s">
        <v>3372</v>
      </c>
      <c r="C525" s="60"/>
      <c r="D525" s="115"/>
      <c r="E525" s="115"/>
      <c r="F525" s="115"/>
      <c r="G525" s="205"/>
    </row>
    <row r="526" spans="1:7" s="131" customFormat="1">
      <c r="A526" s="900"/>
      <c r="B526" s="902"/>
      <c r="C526" s="60" t="s">
        <v>258</v>
      </c>
      <c r="D526" s="115">
        <v>1</v>
      </c>
      <c r="E526" s="941"/>
      <c r="F526" s="133">
        <f>D526*E526</f>
        <v>0</v>
      </c>
      <c r="G526" s="205"/>
    </row>
    <row r="527" spans="1:7" s="131" customFormat="1">
      <c r="A527" s="900"/>
      <c r="B527" s="833"/>
      <c r="C527" s="60"/>
      <c r="D527" s="115"/>
      <c r="E527" s="115"/>
      <c r="F527" s="941"/>
      <c r="G527" s="205"/>
    </row>
    <row r="528" spans="1:7" s="131" customFormat="1" ht="146.25" customHeight="1">
      <c r="A528" s="44" t="s">
        <v>3373</v>
      </c>
      <c r="B528" s="234" t="s">
        <v>3374</v>
      </c>
      <c r="C528" s="60"/>
      <c r="D528" s="115"/>
      <c r="E528" s="115"/>
      <c r="F528" s="941"/>
      <c r="G528" s="205"/>
    </row>
    <row r="529" spans="1:9" s="131" customFormat="1" ht="162.75" customHeight="1">
      <c r="A529" s="900"/>
      <c r="B529" s="833" t="s">
        <v>3375</v>
      </c>
      <c r="C529" s="60"/>
      <c r="D529" s="115"/>
      <c r="E529" s="115"/>
      <c r="F529" s="941"/>
      <c r="G529" s="205"/>
    </row>
    <row r="530" spans="1:9" s="131" customFormat="1">
      <c r="A530" s="900"/>
      <c r="B530" s="833"/>
      <c r="C530" s="60" t="s">
        <v>258</v>
      </c>
      <c r="D530" s="115">
        <v>2</v>
      </c>
      <c r="E530" s="941"/>
      <c r="F530" s="133">
        <f>D530*E530</f>
        <v>0</v>
      </c>
      <c r="G530" s="205"/>
    </row>
    <row r="531" spans="1:9" s="131" customFormat="1">
      <c r="A531" s="900"/>
      <c r="B531" s="901"/>
      <c r="C531" s="953"/>
      <c r="D531" s="941"/>
      <c r="E531" s="941"/>
      <c r="F531" s="941"/>
      <c r="G531" s="205"/>
    </row>
    <row r="532" spans="1:9" s="131" customFormat="1" ht="180" customHeight="1">
      <c r="A532" s="44" t="s">
        <v>3376</v>
      </c>
      <c r="B532" s="234" t="s">
        <v>3377</v>
      </c>
      <c r="C532" s="953"/>
      <c r="D532" s="941"/>
      <c r="E532" s="941"/>
      <c r="F532" s="941"/>
      <c r="G532" s="205"/>
    </row>
    <row r="533" spans="1:9" s="131" customFormat="1" ht="240" customHeight="1">
      <c r="A533" s="900"/>
      <c r="B533" s="833" t="s">
        <v>3378</v>
      </c>
      <c r="C533" s="953"/>
      <c r="D533" s="941"/>
      <c r="E533" s="941"/>
      <c r="F533" s="941"/>
      <c r="G533" s="205"/>
    </row>
    <row r="534" spans="1:9" s="131" customFormat="1">
      <c r="A534" s="900"/>
      <c r="B534" s="902"/>
      <c r="C534" s="60" t="s">
        <v>258</v>
      </c>
      <c r="D534" s="115">
        <v>26</v>
      </c>
      <c r="E534" s="941"/>
      <c r="F534" s="133">
        <f>D534*E534</f>
        <v>0</v>
      </c>
      <c r="G534" s="205"/>
    </row>
    <row r="535" spans="1:9" s="131" customFormat="1">
      <c r="A535" s="900"/>
      <c r="B535" s="901"/>
      <c r="C535" s="953"/>
      <c r="D535" s="941"/>
      <c r="E535" s="941"/>
      <c r="F535" s="941"/>
      <c r="G535" s="205"/>
    </row>
    <row r="536" spans="1:9" s="131" customFormat="1" ht="174" customHeight="1">
      <c r="A536" s="44" t="s">
        <v>3379</v>
      </c>
      <c r="B536" s="234" t="s">
        <v>3380</v>
      </c>
      <c r="C536" s="953"/>
      <c r="D536" s="941"/>
      <c r="E536" s="941"/>
      <c r="F536" s="941"/>
      <c r="G536" s="205"/>
    </row>
    <row r="537" spans="1:9" s="131" customFormat="1" ht="219.75" customHeight="1">
      <c r="A537" s="900"/>
      <c r="B537" s="833" t="s">
        <v>3381</v>
      </c>
      <c r="C537" s="953"/>
      <c r="D537" s="941"/>
      <c r="E537" s="941"/>
      <c r="F537" s="941"/>
      <c r="G537" s="205"/>
    </row>
    <row r="538" spans="1:9" s="131" customFormat="1">
      <c r="A538" s="900"/>
      <c r="B538" s="902"/>
      <c r="C538" s="60" t="s">
        <v>258</v>
      </c>
      <c r="D538" s="115">
        <v>14</v>
      </c>
      <c r="E538" s="941"/>
      <c r="F538" s="133">
        <f>D538*E538</f>
        <v>0</v>
      </c>
      <c r="G538" s="205"/>
    </row>
    <row r="539" spans="1:9" s="131" customFormat="1">
      <c r="A539" s="900"/>
      <c r="B539" s="901"/>
      <c r="C539" s="953"/>
      <c r="D539" s="941"/>
      <c r="E539" s="941"/>
      <c r="F539" s="941"/>
      <c r="G539" s="205"/>
    </row>
    <row r="540" spans="1:9" s="131" customFormat="1" ht="170.25" customHeight="1">
      <c r="A540" s="44" t="s">
        <v>3382</v>
      </c>
      <c r="B540" s="234" t="s">
        <v>3383</v>
      </c>
      <c r="C540" s="953"/>
      <c r="D540" s="941"/>
      <c r="E540" s="941"/>
      <c r="F540" s="941"/>
      <c r="G540" s="205"/>
    </row>
    <row r="541" spans="1:9" s="131" customFormat="1" ht="215.25" customHeight="1">
      <c r="A541" s="900"/>
      <c r="B541" s="833" t="s">
        <v>3384</v>
      </c>
      <c r="C541" s="953"/>
      <c r="D541" s="941"/>
      <c r="E541" s="941"/>
      <c r="F541" s="941"/>
      <c r="G541" s="205"/>
    </row>
    <row r="542" spans="1:9" s="131" customFormat="1">
      <c r="A542" s="900"/>
      <c r="B542" s="902"/>
      <c r="C542" s="60" t="s">
        <v>258</v>
      </c>
      <c r="D542" s="115">
        <v>17</v>
      </c>
      <c r="E542" s="941"/>
      <c r="F542" s="133">
        <f>D542*E542</f>
        <v>0</v>
      </c>
      <c r="G542" s="205"/>
    </row>
    <row r="543" spans="1:9" s="315" customFormat="1" ht="13.8" thickBot="1">
      <c r="A543" s="56"/>
      <c r="B543" s="833"/>
      <c r="C543" s="243"/>
      <c r="D543" s="243"/>
      <c r="E543" s="536"/>
      <c r="F543" s="243"/>
      <c r="G543" s="613"/>
    </row>
    <row r="544" spans="1:9" s="613" customFormat="1" ht="13.8" thickBot="1">
      <c r="A544" s="905"/>
      <c r="B544" s="906" t="s">
        <v>1965</v>
      </c>
      <c r="C544" s="951"/>
      <c r="D544" s="951"/>
      <c r="E544" s="1362"/>
      <c r="F544" s="952">
        <f>SUM(F369:F528)</f>
        <v>0</v>
      </c>
      <c r="H544" s="315"/>
      <c r="I544" s="315"/>
    </row>
    <row r="545" spans="1:9" s="613" customFormat="1">
      <c r="A545" s="105"/>
      <c r="B545" s="907"/>
      <c r="C545" s="954"/>
      <c r="D545" s="955"/>
      <c r="E545" s="760"/>
      <c r="F545" s="15"/>
      <c r="H545" s="315"/>
      <c r="I545" s="315"/>
    </row>
    <row r="546" spans="1:9" s="315" customFormat="1">
      <c r="A546" s="898" t="s">
        <v>1255</v>
      </c>
      <c r="B546" s="896" t="s">
        <v>1552</v>
      </c>
      <c r="C546" s="908"/>
      <c r="D546" s="956"/>
      <c r="E546" s="1363"/>
      <c r="F546" s="942"/>
      <c r="G546" s="613"/>
    </row>
    <row r="547" spans="1:9" s="315" customFormat="1">
      <c r="A547" s="136"/>
      <c r="B547" s="130"/>
      <c r="C547" s="236"/>
      <c r="D547" s="950"/>
      <c r="E547" s="943"/>
      <c r="F547" s="943"/>
      <c r="G547" s="613"/>
    </row>
    <row r="548" spans="1:9" s="315" customFormat="1" ht="39.6">
      <c r="A548" s="58" t="s">
        <v>1237</v>
      </c>
      <c r="B548" s="833" t="s">
        <v>3385</v>
      </c>
      <c r="C548" s="133" t="s">
        <v>258</v>
      </c>
      <c r="D548" s="133">
        <v>1</v>
      </c>
      <c r="E548" s="335"/>
      <c r="F548" s="133">
        <f>D548*E548</f>
        <v>0</v>
      </c>
      <c r="G548" s="613"/>
    </row>
    <row r="549" spans="1:9" s="315" customFormat="1">
      <c r="A549" s="136"/>
      <c r="B549" s="130"/>
      <c r="C549" s="133"/>
      <c r="D549" s="133"/>
      <c r="E549" s="335"/>
      <c r="F549" s="133"/>
      <c r="G549" s="613"/>
    </row>
    <row r="550" spans="1:9" s="315" customFormat="1" ht="26.4">
      <c r="A550" s="58" t="s">
        <v>1238</v>
      </c>
      <c r="B550" s="833" t="s">
        <v>1553</v>
      </c>
      <c r="C550" s="133" t="s">
        <v>258</v>
      </c>
      <c r="D550" s="133">
        <v>1</v>
      </c>
      <c r="E550" s="335"/>
      <c r="F550" s="133">
        <f>D550*E550</f>
        <v>0</v>
      </c>
      <c r="G550" s="613"/>
    </row>
    <row r="551" spans="1:9" s="315" customFormat="1">
      <c r="A551" s="136"/>
      <c r="B551" s="130"/>
      <c r="C551" s="133"/>
      <c r="D551" s="133"/>
      <c r="E551" s="335"/>
      <c r="F551" s="133"/>
      <c r="G551" s="613"/>
    </row>
    <row r="552" spans="1:9" s="315" customFormat="1" ht="39.6">
      <c r="A552" s="58" t="s">
        <v>1239</v>
      </c>
      <c r="B552" s="833" t="s">
        <v>1554</v>
      </c>
      <c r="C552" s="133" t="s">
        <v>258</v>
      </c>
      <c r="D552" s="133">
        <v>1</v>
      </c>
      <c r="E552" s="335"/>
      <c r="F552" s="133">
        <f>D552*E552</f>
        <v>0</v>
      </c>
      <c r="G552" s="613"/>
    </row>
    <row r="553" spans="1:9" s="315" customFormat="1" ht="13.8" thickBot="1">
      <c r="A553" s="909"/>
      <c r="B553" s="231"/>
      <c r="C553" s="236"/>
      <c r="D553" s="950"/>
      <c r="E553" s="943"/>
      <c r="F553" s="943"/>
      <c r="G553" s="613"/>
    </row>
    <row r="554" spans="1:9" s="613" customFormat="1" ht="13.8" thickBot="1">
      <c r="A554" s="905"/>
      <c r="B554" s="906" t="s">
        <v>3386</v>
      </c>
      <c r="C554" s="957"/>
      <c r="D554" s="958"/>
      <c r="E554" s="1364"/>
      <c r="F554" s="240">
        <f>SUM(F548:F552)</f>
        <v>0</v>
      </c>
      <c r="H554" s="315"/>
      <c r="I554" s="315"/>
    </row>
    <row r="555" spans="1:9" s="613" customFormat="1">
      <c r="A555" s="105"/>
      <c r="B555" s="907"/>
      <c r="C555" s="954"/>
      <c r="D555" s="955"/>
      <c r="E555" s="760"/>
      <c r="F555" s="15"/>
      <c r="H555" s="315"/>
      <c r="I555" s="315"/>
    </row>
    <row r="556" spans="1:9" s="315" customFormat="1">
      <c r="A556" s="13"/>
      <c r="B556" s="10"/>
      <c r="C556" s="15"/>
      <c r="D556" s="15"/>
      <c r="E556" s="760"/>
      <c r="F556" s="15"/>
      <c r="G556" s="613"/>
    </row>
    <row r="557" spans="1:9" s="613" customFormat="1">
      <c r="A557" s="898" t="s">
        <v>1966</v>
      </c>
      <c r="B557" s="892" t="s">
        <v>1503</v>
      </c>
      <c r="C557" s="15"/>
      <c r="D557" s="15"/>
      <c r="E557" s="760"/>
      <c r="F557" s="15"/>
      <c r="H557" s="315"/>
      <c r="I557" s="315"/>
    </row>
    <row r="558" spans="1:9" s="613" customFormat="1">
      <c r="A558" s="13"/>
      <c r="B558" s="10"/>
      <c r="C558" s="243"/>
      <c r="D558" s="243"/>
      <c r="E558" s="536"/>
      <c r="F558" s="243"/>
      <c r="H558" s="315"/>
      <c r="I558" s="315"/>
    </row>
    <row r="559" spans="1:9" s="613" customFormat="1" ht="30.75" customHeight="1">
      <c r="A559" s="58" t="s">
        <v>1967</v>
      </c>
      <c r="B559" s="544" t="s">
        <v>1504</v>
      </c>
      <c r="C559" s="243"/>
      <c r="D559" s="243"/>
      <c r="E559" s="536"/>
      <c r="F559" s="243"/>
      <c r="H559" s="315"/>
      <c r="I559" s="315"/>
    </row>
    <row r="560" spans="1:9" s="613" customFormat="1" ht="26.4">
      <c r="A560" s="58"/>
      <c r="B560" s="545" t="s">
        <v>1505</v>
      </c>
      <c r="C560" s="243"/>
      <c r="D560" s="243"/>
      <c r="E560" s="536"/>
      <c r="F560" s="243"/>
      <c r="H560" s="315"/>
      <c r="I560" s="315"/>
    </row>
    <row r="561" spans="1:9" s="613" customFormat="1">
      <c r="A561" s="58"/>
      <c r="B561" s="545" t="s">
        <v>1506</v>
      </c>
      <c r="C561" s="243" t="s">
        <v>1243</v>
      </c>
      <c r="D561" s="243">
        <v>700</v>
      </c>
      <c r="E561" s="536"/>
      <c r="F561" s="243">
        <f>D561*E561</f>
        <v>0</v>
      </c>
      <c r="H561" s="315"/>
      <c r="I561" s="315"/>
    </row>
    <row r="562" spans="1:9" s="613" customFormat="1">
      <c r="A562" s="58"/>
      <c r="B562" s="545" t="s">
        <v>1507</v>
      </c>
      <c r="C562" s="243" t="s">
        <v>1243</v>
      </c>
      <c r="D562" s="243">
        <v>320</v>
      </c>
      <c r="E562" s="536"/>
      <c r="F562" s="243">
        <f>D562*E562</f>
        <v>0</v>
      </c>
      <c r="H562" s="315"/>
      <c r="I562" s="315"/>
    </row>
    <row r="563" spans="1:9" s="613" customFormat="1">
      <c r="A563" s="58"/>
      <c r="B563" s="545" t="s">
        <v>1508</v>
      </c>
      <c r="C563" s="243" t="s">
        <v>1243</v>
      </c>
      <c r="D563" s="243">
        <v>280</v>
      </c>
      <c r="E563" s="536"/>
      <c r="F563" s="243">
        <f>D563*E563</f>
        <v>0</v>
      </c>
      <c r="H563" s="315"/>
      <c r="I563" s="315"/>
    </row>
    <row r="564" spans="1:9" s="613" customFormat="1">
      <c r="A564" s="58"/>
      <c r="B564" s="545" t="s">
        <v>1509</v>
      </c>
      <c r="C564" s="243" t="s">
        <v>1243</v>
      </c>
      <c r="D564" s="243">
        <v>25</v>
      </c>
      <c r="E564" s="536"/>
      <c r="F564" s="243">
        <f>D564*E564</f>
        <v>0</v>
      </c>
      <c r="H564" s="315"/>
      <c r="I564" s="315"/>
    </row>
    <row r="565" spans="1:9" s="613" customFormat="1">
      <c r="A565" s="58"/>
      <c r="B565" s="53"/>
      <c r="C565" s="243"/>
      <c r="D565" s="243">
        <v>0</v>
      </c>
      <c r="E565" s="536"/>
      <c r="F565" s="243"/>
      <c r="H565" s="315"/>
      <c r="I565" s="315"/>
    </row>
    <row r="566" spans="1:9" s="613" customFormat="1">
      <c r="A566" s="58" t="s">
        <v>1968</v>
      </c>
      <c r="B566" s="235" t="s">
        <v>1510</v>
      </c>
      <c r="C566" s="243"/>
      <c r="D566" s="243">
        <v>0</v>
      </c>
      <c r="E566" s="536"/>
      <c r="F566" s="243"/>
      <c r="H566" s="315"/>
      <c r="I566" s="315"/>
    </row>
    <row r="567" spans="1:9" s="613" customFormat="1">
      <c r="A567" s="58"/>
      <c r="B567" s="235" t="s">
        <v>1511</v>
      </c>
      <c r="C567" s="243"/>
      <c r="D567" s="243">
        <v>0</v>
      </c>
      <c r="E567" s="536"/>
      <c r="F567" s="243"/>
      <c r="H567" s="315"/>
      <c r="I567" s="315"/>
    </row>
    <row r="568" spans="1:9" s="613" customFormat="1">
      <c r="A568" s="58"/>
      <c r="B568" s="235" t="s">
        <v>1512</v>
      </c>
      <c r="C568" s="243" t="s">
        <v>1243</v>
      </c>
      <c r="D568" s="243">
        <v>80</v>
      </c>
      <c r="E568" s="536"/>
      <c r="F568" s="243">
        <f t="shared" ref="F568:F575" si="0">D568*E568</f>
        <v>0</v>
      </c>
      <c r="H568" s="315"/>
      <c r="I568" s="315"/>
    </row>
    <row r="569" spans="1:9" s="613" customFormat="1">
      <c r="A569" s="58"/>
      <c r="B569" s="235" t="s">
        <v>1513</v>
      </c>
      <c r="C569" s="243" t="s">
        <v>1243</v>
      </c>
      <c r="D569" s="243">
        <v>78</v>
      </c>
      <c r="E569" s="536"/>
      <c r="F569" s="243">
        <f t="shared" si="0"/>
        <v>0</v>
      </c>
      <c r="H569" s="315"/>
      <c r="I569" s="315"/>
    </row>
    <row r="570" spans="1:9" s="613" customFormat="1">
      <c r="A570" s="58"/>
      <c r="B570" s="53" t="s">
        <v>1514</v>
      </c>
      <c r="C570" s="243" t="s">
        <v>1243</v>
      </c>
      <c r="D570" s="243">
        <v>45</v>
      </c>
      <c r="E570" s="536"/>
      <c r="F570" s="243">
        <f t="shared" si="0"/>
        <v>0</v>
      </c>
      <c r="H570" s="315"/>
      <c r="I570" s="315"/>
    </row>
    <row r="571" spans="1:9" s="613" customFormat="1">
      <c r="A571" s="58"/>
      <c r="B571" s="53"/>
      <c r="C571" s="243"/>
      <c r="D571" s="243">
        <v>0</v>
      </c>
      <c r="E571" s="536"/>
      <c r="F571" s="243">
        <f t="shared" si="0"/>
        <v>0</v>
      </c>
      <c r="H571" s="315"/>
      <c r="I571" s="315"/>
    </row>
    <row r="572" spans="1:9" s="613" customFormat="1">
      <c r="A572" s="58"/>
      <c r="B572" s="231" t="s">
        <v>1515</v>
      </c>
      <c r="C572" s="243" t="s">
        <v>1243</v>
      </c>
      <c r="D572" s="243">
        <v>2300</v>
      </c>
      <c r="E572" s="536"/>
      <c r="F572" s="243">
        <f t="shared" si="0"/>
        <v>0</v>
      </c>
      <c r="H572" s="315"/>
      <c r="I572" s="315"/>
    </row>
    <row r="573" spans="1:9" s="613" customFormat="1">
      <c r="A573" s="58"/>
      <c r="B573" s="231" t="s">
        <v>1516</v>
      </c>
      <c r="C573" s="243" t="s">
        <v>1243</v>
      </c>
      <c r="D573" s="243">
        <v>4600</v>
      </c>
      <c r="E573" s="536"/>
      <c r="F573" s="243">
        <f t="shared" si="0"/>
        <v>0</v>
      </c>
      <c r="H573" s="315"/>
      <c r="I573" s="315"/>
    </row>
    <row r="574" spans="1:9" s="613" customFormat="1">
      <c r="A574" s="58"/>
      <c r="B574" s="231" t="s">
        <v>1517</v>
      </c>
      <c r="C574" s="243" t="s">
        <v>1243</v>
      </c>
      <c r="D574" s="243">
        <v>2000</v>
      </c>
      <c r="E574" s="536"/>
      <c r="F574" s="243">
        <f t="shared" si="0"/>
        <v>0</v>
      </c>
      <c r="H574" s="315"/>
      <c r="I574" s="315"/>
    </row>
    <row r="575" spans="1:9" s="613" customFormat="1">
      <c r="A575" s="58"/>
      <c r="B575" s="231" t="s">
        <v>1518</v>
      </c>
      <c r="C575" s="243" t="s">
        <v>1243</v>
      </c>
      <c r="D575" s="243">
        <v>320</v>
      </c>
      <c r="E575" s="536"/>
      <c r="F575" s="243">
        <f t="shared" si="0"/>
        <v>0</v>
      </c>
      <c r="H575" s="315"/>
      <c r="I575" s="315"/>
    </row>
    <row r="576" spans="1:9" s="613" customFormat="1">
      <c r="A576" s="58"/>
      <c r="B576" s="231"/>
      <c r="C576" s="243"/>
      <c r="D576" s="243">
        <v>0</v>
      </c>
      <c r="E576" s="536"/>
      <c r="F576" s="243"/>
      <c r="H576" s="315"/>
      <c r="I576" s="315"/>
    </row>
    <row r="577" spans="1:9" s="613" customFormat="1">
      <c r="A577" s="58" t="s">
        <v>1969</v>
      </c>
      <c r="B577" s="545" t="s">
        <v>1519</v>
      </c>
      <c r="C577" s="243"/>
      <c r="D577" s="243">
        <v>0</v>
      </c>
      <c r="E577" s="536"/>
      <c r="F577" s="243"/>
      <c r="H577" s="315"/>
      <c r="I577" s="315"/>
    </row>
    <row r="578" spans="1:9" s="613" customFormat="1">
      <c r="A578" s="58"/>
      <c r="B578" s="545" t="s">
        <v>1520</v>
      </c>
      <c r="C578" s="243" t="s">
        <v>258</v>
      </c>
      <c r="D578" s="243">
        <v>33</v>
      </c>
      <c r="E578" s="536"/>
      <c r="F578" s="243">
        <f t="shared" ref="F578:F585" si="1">D578*E578</f>
        <v>0</v>
      </c>
      <c r="H578" s="315"/>
      <c r="I578" s="315"/>
    </row>
    <row r="579" spans="1:9" s="613" customFormat="1">
      <c r="A579" s="58"/>
      <c r="B579" s="545" t="s">
        <v>1521</v>
      </c>
      <c r="C579" s="243" t="s">
        <v>258</v>
      </c>
      <c r="D579" s="243">
        <v>33</v>
      </c>
      <c r="E579" s="536"/>
      <c r="F579" s="243">
        <f t="shared" si="1"/>
        <v>0</v>
      </c>
      <c r="H579" s="315"/>
      <c r="I579" s="315"/>
    </row>
    <row r="580" spans="1:9" s="613" customFormat="1">
      <c r="A580" s="58"/>
      <c r="B580" s="545" t="s">
        <v>1522</v>
      </c>
      <c r="C580" s="243" t="s">
        <v>258</v>
      </c>
      <c r="D580" s="243">
        <v>290</v>
      </c>
      <c r="E580" s="536"/>
      <c r="F580" s="243">
        <f t="shared" si="1"/>
        <v>0</v>
      </c>
      <c r="H580" s="315"/>
      <c r="I580" s="315"/>
    </row>
    <row r="581" spans="1:9" s="613" customFormat="1">
      <c r="A581" s="58"/>
      <c r="B581" s="545" t="s">
        <v>1523</v>
      </c>
      <c r="C581" s="243" t="s">
        <v>258</v>
      </c>
      <c r="D581" s="243">
        <v>195</v>
      </c>
      <c r="E581" s="536"/>
      <c r="F581" s="243">
        <f t="shared" si="1"/>
        <v>0</v>
      </c>
      <c r="H581" s="315"/>
      <c r="I581" s="315"/>
    </row>
    <row r="582" spans="1:9" s="613" customFormat="1">
      <c r="A582" s="58"/>
      <c r="B582" s="53"/>
      <c r="C582" s="243"/>
      <c r="D582" s="243">
        <v>0</v>
      </c>
      <c r="E582" s="536"/>
      <c r="F582" s="243">
        <f t="shared" si="1"/>
        <v>0</v>
      </c>
      <c r="H582" s="315"/>
      <c r="I582" s="315"/>
    </row>
    <row r="583" spans="1:9" s="613" customFormat="1" ht="26.4">
      <c r="A583" s="58" t="s">
        <v>1970</v>
      </c>
      <c r="B583" s="545" t="s">
        <v>1524</v>
      </c>
      <c r="C583" s="243"/>
      <c r="D583" s="243">
        <v>0</v>
      </c>
      <c r="E583" s="536"/>
      <c r="F583" s="243">
        <f t="shared" si="1"/>
        <v>0</v>
      </c>
      <c r="H583" s="315"/>
      <c r="I583" s="315"/>
    </row>
    <row r="584" spans="1:9" s="613" customFormat="1">
      <c r="A584" s="13"/>
      <c r="B584" s="546" t="s">
        <v>1525</v>
      </c>
      <c r="C584" s="243" t="s">
        <v>258</v>
      </c>
      <c r="D584" s="243">
        <v>11</v>
      </c>
      <c r="E584" s="536"/>
      <c r="F584" s="243">
        <f t="shared" si="1"/>
        <v>0</v>
      </c>
      <c r="H584" s="315"/>
      <c r="I584" s="315"/>
    </row>
    <row r="585" spans="1:9" s="613" customFormat="1">
      <c r="A585" s="13"/>
      <c r="B585" s="546" t="s">
        <v>1526</v>
      </c>
      <c r="C585" s="243" t="s">
        <v>258</v>
      </c>
      <c r="D585" s="243">
        <v>85</v>
      </c>
      <c r="E585" s="536"/>
      <c r="F585" s="243">
        <f t="shared" si="1"/>
        <v>0</v>
      </c>
      <c r="H585" s="315"/>
      <c r="I585" s="315"/>
    </row>
    <row r="586" spans="1:9" s="613" customFormat="1">
      <c r="A586" s="13"/>
      <c r="B586" s="231"/>
      <c r="C586" s="243"/>
      <c r="D586" s="243">
        <v>0</v>
      </c>
      <c r="E586" s="536"/>
      <c r="F586" s="243"/>
      <c r="H586" s="315"/>
      <c r="I586" s="315"/>
    </row>
    <row r="587" spans="1:9" s="613" customFormat="1" ht="54.75" customHeight="1">
      <c r="A587" s="58" t="s">
        <v>1971</v>
      </c>
      <c r="B587" s="546" t="s">
        <v>3387</v>
      </c>
      <c r="C587" s="243" t="s">
        <v>339</v>
      </c>
      <c r="D587" s="243">
        <v>12</v>
      </c>
      <c r="E587" s="536"/>
      <c r="F587" s="243">
        <f>D587*E587</f>
        <v>0</v>
      </c>
      <c r="H587" s="315"/>
      <c r="I587" s="315"/>
    </row>
    <row r="588" spans="1:9" s="613" customFormat="1">
      <c r="A588" s="13"/>
      <c r="B588" s="10"/>
      <c r="C588" s="243"/>
      <c r="D588" s="243">
        <v>0</v>
      </c>
      <c r="E588" s="536"/>
      <c r="F588" s="243"/>
      <c r="H588" s="315"/>
      <c r="I588" s="315"/>
    </row>
    <row r="589" spans="1:9" s="613" customFormat="1" ht="57.75" customHeight="1">
      <c r="A589" s="58" t="s">
        <v>1972</v>
      </c>
      <c r="B589" s="546" t="s">
        <v>3388</v>
      </c>
      <c r="C589" s="243" t="s">
        <v>339</v>
      </c>
      <c r="D589" s="243">
        <v>16</v>
      </c>
      <c r="E589" s="536"/>
      <c r="F589" s="243">
        <f>D589*E589</f>
        <v>0</v>
      </c>
      <c r="H589" s="315"/>
      <c r="I589" s="315"/>
    </row>
    <row r="590" spans="1:9" s="613" customFormat="1">
      <c r="A590" s="13"/>
      <c r="B590" s="10"/>
      <c r="C590" s="243"/>
      <c r="D590" s="243">
        <v>0</v>
      </c>
      <c r="E590" s="536"/>
      <c r="F590" s="243"/>
      <c r="H590" s="315"/>
      <c r="I590" s="315"/>
    </row>
    <row r="591" spans="1:9" s="613" customFormat="1" ht="26.4">
      <c r="A591" s="58" t="s">
        <v>1973</v>
      </c>
      <c r="B591" s="545" t="s">
        <v>1527</v>
      </c>
      <c r="C591" s="243"/>
      <c r="D591" s="243">
        <v>0</v>
      </c>
      <c r="E591" s="536"/>
      <c r="F591" s="243"/>
      <c r="H591" s="315"/>
      <c r="I591" s="315"/>
    </row>
    <row r="592" spans="1:9" s="613" customFormat="1" ht="26.4">
      <c r="A592" s="229"/>
      <c r="B592" s="231" t="s">
        <v>3389</v>
      </c>
      <c r="C592" s="243" t="s">
        <v>1243</v>
      </c>
      <c r="D592" s="243">
        <v>200</v>
      </c>
      <c r="E592" s="536"/>
      <c r="F592" s="243">
        <f t="shared" ref="F592:F608" si="2">D592*E592</f>
        <v>0</v>
      </c>
      <c r="H592" s="315"/>
      <c r="I592" s="315"/>
    </row>
    <row r="593" spans="1:9" s="613" customFormat="1" ht="26.4">
      <c r="A593" s="229"/>
      <c r="B593" s="231" t="s">
        <v>3390</v>
      </c>
      <c r="C593" s="243" t="s">
        <v>1243</v>
      </c>
      <c r="D593" s="243">
        <v>50</v>
      </c>
      <c r="E593" s="536"/>
      <c r="F593" s="243">
        <f t="shared" si="2"/>
        <v>0</v>
      </c>
      <c r="H593" s="315"/>
      <c r="I593" s="315"/>
    </row>
    <row r="594" spans="1:9" s="613" customFormat="1" ht="26.4">
      <c r="A594" s="229"/>
      <c r="B594" s="231" t="s">
        <v>3391</v>
      </c>
      <c r="C594" s="243" t="s">
        <v>1243</v>
      </c>
      <c r="D594" s="243">
        <v>25</v>
      </c>
      <c r="E594" s="536"/>
      <c r="F594" s="243">
        <f t="shared" si="2"/>
        <v>0</v>
      </c>
      <c r="H594" s="315"/>
      <c r="I594" s="315"/>
    </row>
    <row r="595" spans="1:9" s="613" customFormat="1">
      <c r="A595" s="229"/>
      <c r="B595" s="231" t="s">
        <v>3392</v>
      </c>
      <c r="C595" s="243" t="s">
        <v>1243</v>
      </c>
      <c r="D595" s="243">
        <v>30</v>
      </c>
      <c r="E595" s="536"/>
      <c r="F595" s="243">
        <f t="shared" si="2"/>
        <v>0</v>
      </c>
      <c r="H595" s="315"/>
      <c r="I595" s="315"/>
    </row>
    <row r="596" spans="1:9" s="613" customFormat="1">
      <c r="A596" s="229"/>
      <c r="B596" s="231" t="s">
        <v>3393</v>
      </c>
      <c r="C596" s="243" t="s">
        <v>1243</v>
      </c>
      <c r="D596" s="243">
        <v>60</v>
      </c>
      <c r="E596" s="536"/>
      <c r="F596" s="243">
        <f t="shared" si="2"/>
        <v>0</v>
      </c>
      <c r="H596" s="315"/>
      <c r="I596" s="315"/>
    </row>
    <row r="597" spans="1:9" s="613" customFormat="1">
      <c r="A597" s="229"/>
      <c r="B597" s="231" t="s">
        <v>3394</v>
      </c>
      <c r="C597" s="243" t="s">
        <v>1243</v>
      </c>
      <c r="D597" s="243">
        <v>220</v>
      </c>
      <c r="E597" s="536"/>
      <c r="F597" s="243">
        <f t="shared" si="2"/>
        <v>0</v>
      </c>
      <c r="H597" s="315"/>
      <c r="I597" s="315"/>
    </row>
    <row r="598" spans="1:9" s="613" customFormat="1">
      <c r="A598" s="229"/>
      <c r="B598" s="231" t="s">
        <v>3395</v>
      </c>
      <c r="C598" s="243" t="s">
        <v>1243</v>
      </c>
      <c r="D598" s="243">
        <v>350</v>
      </c>
      <c r="E598" s="536"/>
      <c r="F598" s="243">
        <f>D598*E598</f>
        <v>0</v>
      </c>
      <c r="H598" s="315"/>
      <c r="I598" s="315"/>
    </row>
    <row r="599" spans="1:9" s="613" customFormat="1">
      <c r="A599" s="229"/>
      <c r="B599" s="231"/>
      <c r="C599" s="243"/>
      <c r="D599" s="243">
        <v>0</v>
      </c>
      <c r="E599" s="536"/>
      <c r="F599" s="243"/>
      <c r="H599" s="315"/>
      <c r="I599" s="315"/>
    </row>
    <row r="600" spans="1:9" s="613" customFormat="1">
      <c r="A600" s="229"/>
      <c r="B600" s="231" t="s">
        <v>3396</v>
      </c>
      <c r="C600" s="243" t="s">
        <v>1243</v>
      </c>
      <c r="D600" s="243">
        <v>250</v>
      </c>
      <c r="E600" s="536"/>
      <c r="F600" s="243">
        <f t="shared" si="2"/>
        <v>0</v>
      </c>
      <c r="H600" s="315"/>
      <c r="I600" s="315"/>
    </row>
    <row r="601" spans="1:9" s="613" customFormat="1">
      <c r="A601" s="229"/>
      <c r="B601" s="231" t="s">
        <v>3397</v>
      </c>
      <c r="C601" s="243" t="s">
        <v>1243</v>
      </c>
      <c r="D601" s="243">
        <v>13500</v>
      </c>
      <c r="E601" s="536"/>
      <c r="F601" s="243">
        <f t="shared" si="2"/>
        <v>0</v>
      </c>
      <c r="H601" s="315"/>
      <c r="I601" s="315"/>
    </row>
    <row r="602" spans="1:9" s="613" customFormat="1">
      <c r="A602" s="229"/>
      <c r="B602" s="231" t="s">
        <v>3398</v>
      </c>
      <c r="C602" s="243" t="s">
        <v>1243</v>
      </c>
      <c r="D602" s="243">
        <v>6400</v>
      </c>
      <c r="E602" s="536"/>
      <c r="F602" s="243">
        <f t="shared" si="2"/>
        <v>0</v>
      </c>
      <c r="H602" s="315"/>
      <c r="I602" s="315"/>
    </row>
    <row r="603" spans="1:9" s="613" customFormat="1">
      <c r="A603" s="229"/>
      <c r="B603" s="231" t="s">
        <v>3399</v>
      </c>
      <c r="C603" s="243" t="s">
        <v>1243</v>
      </c>
      <c r="D603" s="243">
        <v>120</v>
      </c>
      <c r="E603" s="536"/>
      <c r="F603" s="243">
        <f t="shared" si="2"/>
        <v>0</v>
      </c>
      <c r="H603" s="315"/>
      <c r="I603" s="315"/>
    </row>
    <row r="604" spans="1:9" s="613" customFormat="1">
      <c r="A604" s="229"/>
      <c r="B604" s="231" t="s">
        <v>3400</v>
      </c>
      <c r="C604" s="243" t="s">
        <v>1243</v>
      </c>
      <c r="D604" s="243">
        <v>340</v>
      </c>
      <c r="E604" s="536"/>
      <c r="F604" s="243">
        <f t="shared" si="2"/>
        <v>0</v>
      </c>
      <c r="H604" s="315"/>
      <c r="I604" s="315"/>
    </row>
    <row r="605" spans="1:9" s="613" customFormat="1">
      <c r="A605" s="13"/>
      <c r="B605" s="545" t="s">
        <v>3401</v>
      </c>
      <c r="C605" s="243" t="s">
        <v>1243</v>
      </c>
      <c r="D605" s="243">
        <v>180</v>
      </c>
      <c r="E605" s="536"/>
      <c r="F605" s="243">
        <f t="shared" si="2"/>
        <v>0</v>
      </c>
      <c r="H605" s="315"/>
      <c r="I605" s="315"/>
    </row>
    <row r="606" spans="1:9" s="613" customFormat="1">
      <c r="A606" s="13"/>
      <c r="B606" s="545" t="s">
        <v>3402</v>
      </c>
      <c r="C606" s="243" t="s">
        <v>1243</v>
      </c>
      <c r="D606" s="243">
        <v>90</v>
      </c>
      <c r="E606" s="536"/>
      <c r="F606" s="243">
        <f t="shared" si="2"/>
        <v>0</v>
      </c>
      <c r="H606" s="315"/>
      <c r="I606" s="315"/>
    </row>
    <row r="607" spans="1:9" s="613" customFormat="1">
      <c r="A607" s="13"/>
      <c r="B607" s="10" t="s">
        <v>1528</v>
      </c>
      <c r="C607" s="243" t="s">
        <v>1243</v>
      </c>
      <c r="D607" s="243">
        <v>3100</v>
      </c>
      <c r="E607" s="536"/>
      <c r="F607" s="243">
        <f t="shared" si="2"/>
        <v>0</v>
      </c>
      <c r="H607" s="315"/>
      <c r="I607" s="315"/>
    </row>
    <row r="608" spans="1:9" s="613" customFormat="1">
      <c r="A608" s="13"/>
      <c r="B608" s="10" t="s">
        <v>3403</v>
      </c>
      <c r="C608" s="243" t="s">
        <v>1243</v>
      </c>
      <c r="D608" s="243">
        <v>150</v>
      </c>
      <c r="E608" s="536"/>
      <c r="F608" s="243">
        <f t="shared" si="2"/>
        <v>0</v>
      </c>
      <c r="H608" s="315"/>
      <c r="I608" s="315"/>
    </row>
    <row r="609" spans="1:9" s="613" customFormat="1">
      <c r="A609" s="13"/>
      <c r="B609" s="10"/>
      <c r="C609" s="243"/>
      <c r="D609" s="243"/>
      <c r="E609" s="536"/>
      <c r="F609" s="243"/>
      <c r="H609" s="315"/>
      <c r="I609" s="315"/>
    </row>
    <row r="610" spans="1:9" s="613" customFormat="1" ht="26.4">
      <c r="A610" s="58" t="s">
        <v>1974</v>
      </c>
      <c r="B610" s="237" t="s">
        <v>1529</v>
      </c>
      <c r="C610" s="243" t="s">
        <v>339</v>
      </c>
      <c r="D610" s="243">
        <v>4</v>
      </c>
      <c r="E610" s="536"/>
      <c r="F610" s="243">
        <f>D610*E610</f>
        <v>0</v>
      </c>
      <c r="H610" s="315"/>
      <c r="I610" s="315"/>
    </row>
    <row r="611" spans="1:9" s="613" customFormat="1">
      <c r="A611" s="58"/>
      <c r="B611" s="237"/>
      <c r="C611" s="243"/>
      <c r="D611" s="243">
        <v>0</v>
      </c>
      <c r="E611" s="536"/>
      <c r="F611" s="243"/>
      <c r="H611" s="315"/>
      <c r="I611" s="315"/>
    </row>
    <row r="612" spans="1:9" s="613" customFormat="1">
      <c r="A612" s="58" t="s">
        <v>1975</v>
      </c>
      <c r="B612" s="545" t="s">
        <v>1530</v>
      </c>
      <c r="C612" s="243"/>
      <c r="D612" s="243">
        <v>0</v>
      </c>
      <c r="E612" s="536"/>
      <c r="F612" s="243">
        <f t="shared" ref="F612:F634" si="3">D612*E612</f>
        <v>0</v>
      </c>
      <c r="H612" s="315"/>
      <c r="I612" s="315"/>
    </row>
    <row r="613" spans="1:9" s="613" customFormat="1">
      <c r="A613" s="58"/>
      <c r="B613" s="545" t="s">
        <v>1531</v>
      </c>
      <c r="C613" s="243" t="s">
        <v>258</v>
      </c>
      <c r="D613" s="243">
        <v>52</v>
      </c>
      <c r="E613" s="536"/>
      <c r="F613" s="243">
        <f t="shared" si="3"/>
        <v>0</v>
      </c>
      <c r="H613" s="315"/>
      <c r="I613" s="315"/>
    </row>
    <row r="614" spans="1:9" s="613" customFormat="1">
      <c r="A614" s="44"/>
      <c r="B614" s="545" t="s">
        <v>3404</v>
      </c>
      <c r="C614" s="243" t="s">
        <v>258</v>
      </c>
      <c r="D614" s="243">
        <v>13</v>
      </c>
      <c r="E614" s="536"/>
      <c r="F614" s="243">
        <f t="shared" si="3"/>
        <v>0</v>
      </c>
      <c r="H614" s="315"/>
      <c r="I614" s="315"/>
    </row>
    <row r="615" spans="1:9" s="613" customFormat="1">
      <c r="A615" s="44"/>
      <c r="B615" s="545" t="s">
        <v>3405</v>
      </c>
      <c r="C615" s="243" t="s">
        <v>258</v>
      </c>
      <c r="D615" s="243">
        <v>3</v>
      </c>
      <c r="E615" s="536"/>
      <c r="F615" s="243">
        <f t="shared" si="3"/>
        <v>0</v>
      </c>
      <c r="H615" s="315"/>
      <c r="I615" s="315"/>
    </row>
    <row r="616" spans="1:9" s="613" customFormat="1">
      <c r="A616" s="44"/>
      <c r="B616" s="545" t="s">
        <v>3406</v>
      </c>
      <c r="C616" s="243" t="s">
        <v>258</v>
      </c>
      <c r="D616" s="243">
        <v>6</v>
      </c>
      <c r="E616" s="536"/>
      <c r="F616" s="243">
        <f t="shared" si="3"/>
        <v>0</v>
      </c>
      <c r="H616" s="315"/>
      <c r="I616" s="315"/>
    </row>
    <row r="617" spans="1:9" s="613" customFormat="1" ht="13.5" customHeight="1">
      <c r="A617" s="44"/>
      <c r="B617" s="545" t="s">
        <v>3407</v>
      </c>
      <c r="C617" s="243" t="s">
        <v>258</v>
      </c>
      <c r="D617" s="243">
        <v>0</v>
      </c>
      <c r="E617" s="536"/>
      <c r="F617" s="243">
        <f t="shared" si="3"/>
        <v>0</v>
      </c>
      <c r="H617" s="315"/>
      <c r="I617" s="315"/>
    </row>
    <row r="618" spans="1:9" s="613" customFormat="1" ht="15.75" customHeight="1">
      <c r="A618" s="44"/>
      <c r="B618" s="545"/>
      <c r="C618" s="243"/>
      <c r="D618" s="243">
        <v>0</v>
      </c>
      <c r="E618" s="536"/>
      <c r="F618" s="243"/>
      <c r="H618" s="315"/>
      <c r="I618" s="315"/>
    </row>
    <row r="619" spans="1:9" s="613" customFormat="1" ht="14.25" customHeight="1">
      <c r="A619" s="58" t="s">
        <v>1976</v>
      </c>
      <c r="B619" s="545" t="s">
        <v>1532</v>
      </c>
      <c r="C619" s="243"/>
      <c r="D619" s="243">
        <v>0</v>
      </c>
      <c r="E619" s="536"/>
      <c r="F619" s="243">
        <f t="shared" si="3"/>
        <v>0</v>
      </c>
      <c r="H619" s="315"/>
      <c r="I619" s="315"/>
    </row>
    <row r="620" spans="1:9" s="613" customFormat="1">
      <c r="A620" s="58"/>
      <c r="B620" s="545" t="s">
        <v>3408</v>
      </c>
      <c r="C620" s="243" t="s">
        <v>258</v>
      </c>
      <c r="D620" s="243">
        <v>24</v>
      </c>
      <c r="E620" s="536"/>
      <c r="F620" s="243">
        <f t="shared" si="3"/>
        <v>0</v>
      </c>
      <c r="H620" s="315"/>
      <c r="I620" s="315"/>
    </row>
    <row r="621" spans="1:9" s="613" customFormat="1">
      <c r="A621" s="44"/>
      <c r="B621" s="545" t="s">
        <v>3409</v>
      </c>
      <c r="C621" s="243" t="s">
        <v>258</v>
      </c>
      <c r="D621" s="243">
        <v>21</v>
      </c>
      <c r="E621" s="536"/>
      <c r="F621" s="243">
        <f t="shared" si="3"/>
        <v>0</v>
      </c>
      <c r="H621" s="315"/>
      <c r="I621" s="315"/>
    </row>
    <row r="622" spans="1:9" s="613" customFormat="1">
      <c r="A622" s="13"/>
      <c r="B622" s="545" t="s">
        <v>3410</v>
      </c>
      <c r="C622" s="243" t="s">
        <v>258</v>
      </c>
      <c r="D622" s="243">
        <v>2</v>
      </c>
      <c r="E622" s="536"/>
      <c r="F622" s="243">
        <f t="shared" si="3"/>
        <v>0</v>
      </c>
      <c r="H622" s="315"/>
      <c r="I622" s="315"/>
    </row>
    <row r="623" spans="1:9" s="613" customFormat="1" ht="13.95" customHeight="1">
      <c r="A623" s="13"/>
      <c r="B623" s="545" t="s">
        <v>1533</v>
      </c>
      <c r="C623" s="243" t="s">
        <v>258</v>
      </c>
      <c r="D623" s="243">
        <v>80</v>
      </c>
      <c r="E623" s="536"/>
      <c r="F623" s="243">
        <f t="shared" si="3"/>
        <v>0</v>
      </c>
      <c r="H623" s="315"/>
      <c r="I623" s="315"/>
    </row>
    <row r="624" spans="1:9" s="613" customFormat="1">
      <c r="A624" s="13"/>
      <c r="B624" s="545" t="s">
        <v>3411</v>
      </c>
      <c r="C624" s="243" t="s">
        <v>258</v>
      </c>
      <c r="D624" s="243">
        <v>23</v>
      </c>
      <c r="E624" s="536"/>
      <c r="F624" s="243">
        <f t="shared" si="3"/>
        <v>0</v>
      </c>
      <c r="H624" s="315"/>
      <c r="I624" s="315"/>
    </row>
    <row r="625" spans="1:9" s="613" customFormat="1">
      <c r="A625" s="13"/>
      <c r="B625" s="545" t="s">
        <v>3412</v>
      </c>
      <c r="C625" s="243" t="s">
        <v>258</v>
      </c>
      <c r="D625" s="243">
        <v>5</v>
      </c>
      <c r="E625" s="536"/>
      <c r="F625" s="243">
        <f t="shared" si="3"/>
        <v>0</v>
      </c>
      <c r="H625" s="315"/>
      <c r="I625" s="315"/>
    </row>
    <row r="626" spans="1:9" s="613" customFormat="1">
      <c r="A626" s="13"/>
      <c r="B626" s="833" t="s">
        <v>3413</v>
      </c>
      <c r="C626" s="243" t="s">
        <v>258</v>
      </c>
      <c r="D626" s="243">
        <v>2</v>
      </c>
      <c r="E626" s="536"/>
      <c r="F626" s="243">
        <f t="shared" si="3"/>
        <v>0</v>
      </c>
      <c r="H626" s="315"/>
      <c r="I626" s="315"/>
    </row>
    <row r="627" spans="1:9" s="613" customFormat="1">
      <c r="A627" s="13"/>
      <c r="B627" s="833" t="s">
        <v>3414</v>
      </c>
      <c r="C627" s="243" t="s">
        <v>258</v>
      </c>
      <c r="D627" s="243">
        <v>2</v>
      </c>
      <c r="E627" s="536"/>
      <c r="F627" s="243">
        <f t="shared" si="3"/>
        <v>0</v>
      </c>
      <c r="H627" s="315"/>
      <c r="I627" s="315"/>
    </row>
    <row r="628" spans="1:9" s="613" customFormat="1">
      <c r="A628" s="13"/>
      <c r="B628" s="833"/>
      <c r="C628" s="243"/>
      <c r="D628" s="243">
        <v>0</v>
      </c>
      <c r="E628" s="536"/>
      <c r="F628" s="243"/>
      <c r="H628" s="315"/>
      <c r="I628" s="315"/>
    </row>
    <row r="629" spans="1:9" s="613" customFormat="1" ht="26.4">
      <c r="A629" s="58" t="s">
        <v>1977</v>
      </c>
      <c r="B629" s="545" t="s">
        <v>1534</v>
      </c>
      <c r="C629" s="243"/>
      <c r="D629" s="243">
        <v>0</v>
      </c>
      <c r="E629" s="536"/>
      <c r="F629" s="243">
        <f t="shared" si="3"/>
        <v>0</v>
      </c>
      <c r="H629" s="315"/>
      <c r="I629" s="315"/>
    </row>
    <row r="630" spans="1:9" s="315" customFormat="1" ht="39.6">
      <c r="A630" s="13"/>
      <c r="B630" s="545" t="s">
        <v>1535</v>
      </c>
      <c r="C630" s="243" t="s">
        <v>258</v>
      </c>
      <c r="D630" s="243">
        <v>5</v>
      </c>
      <c r="E630" s="536"/>
      <c r="F630" s="243">
        <f t="shared" si="3"/>
        <v>0</v>
      </c>
      <c r="G630" s="613"/>
    </row>
    <row r="631" spans="1:9" s="315" customFormat="1">
      <c r="A631" s="13"/>
      <c r="B631" s="10"/>
      <c r="C631" s="243"/>
      <c r="D631" s="243">
        <v>0</v>
      </c>
      <c r="E631" s="536"/>
      <c r="F631" s="243">
        <f t="shared" si="3"/>
        <v>0</v>
      </c>
      <c r="G631" s="613"/>
    </row>
    <row r="632" spans="1:9" s="315" customFormat="1" ht="52.8">
      <c r="A632" s="58" t="s">
        <v>1978</v>
      </c>
      <c r="B632" s="910" t="s">
        <v>1536</v>
      </c>
      <c r="C632" s="243" t="s">
        <v>934</v>
      </c>
      <c r="D632" s="243">
        <v>6</v>
      </c>
      <c r="E632" s="536"/>
      <c r="F632" s="243">
        <f t="shared" si="3"/>
        <v>0</v>
      </c>
      <c r="G632" s="613"/>
    </row>
    <row r="633" spans="1:9" s="315" customFormat="1" ht="39.6">
      <c r="A633" s="13"/>
      <c r="B633" s="911" t="s">
        <v>1537</v>
      </c>
      <c r="C633" s="243"/>
      <c r="D633" s="243"/>
      <c r="E633" s="536"/>
      <c r="F633" s="243">
        <f t="shared" si="3"/>
        <v>0</v>
      </c>
      <c r="G633" s="613"/>
    </row>
    <row r="634" spans="1:9" s="315" customFormat="1" ht="26.4">
      <c r="A634" s="13"/>
      <c r="B634" s="911" t="s">
        <v>1538</v>
      </c>
      <c r="C634" s="243"/>
      <c r="D634" s="243"/>
      <c r="E634" s="536"/>
      <c r="F634" s="243">
        <f t="shared" si="3"/>
        <v>0</v>
      </c>
      <c r="G634" s="613"/>
    </row>
    <row r="635" spans="1:9" s="315" customFormat="1">
      <c r="A635" s="13"/>
      <c r="B635" s="911"/>
      <c r="C635" s="243"/>
      <c r="D635" s="243"/>
      <c r="E635" s="536"/>
      <c r="F635" s="243"/>
      <c r="G635" s="613"/>
    </row>
    <row r="636" spans="1:9" s="315" customFormat="1" ht="33.75" customHeight="1">
      <c r="A636" s="58" t="s">
        <v>4039</v>
      </c>
      <c r="B636" s="911" t="s">
        <v>4040</v>
      </c>
      <c r="C636" s="243" t="s">
        <v>258</v>
      </c>
      <c r="D636" s="243">
        <v>1</v>
      </c>
      <c r="E636" s="536"/>
      <c r="F636" s="243">
        <f>D636*E636</f>
        <v>0</v>
      </c>
      <c r="G636" s="613"/>
    </row>
    <row r="637" spans="1:9" s="315" customFormat="1" ht="13.8" thickBot="1">
      <c r="A637" s="58"/>
      <c r="B637" s="238"/>
      <c r="C637" s="15"/>
      <c r="D637" s="15"/>
      <c r="E637" s="536"/>
      <c r="F637" s="15"/>
      <c r="G637" s="613"/>
    </row>
    <row r="638" spans="1:9" s="315" customFormat="1" ht="13.8" thickBot="1">
      <c r="A638" s="905"/>
      <c r="B638" s="906" t="s">
        <v>1979</v>
      </c>
      <c r="C638" s="957"/>
      <c r="D638" s="959"/>
      <c r="E638" s="1364"/>
      <c r="F638" s="960">
        <f>SUM(F561:F636)</f>
        <v>0</v>
      </c>
      <c r="G638" s="613"/>
    </row>
    <row r="639" spans="1:9" s="315" customFormat="1">
      <c r="A639" s="13"/>
      <c r="B639" s="10"/>
      <c r="C639" s="15"/>
      <c r="D639" s="15"/>
      <c r="E639" s="961"/>
      <c r="F639" s="15"/>
      <c r="G639" s="613"/>
    </row>
    <row r="640" spans="1:9" s="613" customFormat="1">
      <c r="A640" s="909"/>
      <c r="B640" s="315"/>
      <c r="C640" s="909"/>
      <c r="D640" s="909"/>
      <c r="E640" s="945"/>
      <c r="F640" s="15"/>
      <c r="H640" s="315"/>
      <c r="I640" s="315"/>
    </row>
    <row r="641" spans="1:9" s="613" customFormat="1">
      <c r="A641" s="898" t="s">
        <v>1980</v>
      </c>
      <c r="B641" s="892" t="s">
        <v>1539</v>
      </c>
      <c r="C641" s="909"/>
      <c r="D641" s="909"/>
      <c r="E641" s="945"/>
      <c r="F641" s="15"/>
      <c r="H641" s="315"/>
      <c r="I641" s="315"/>
    </row>
    <row r="642" spans="1:9" s="613" customFormat="1">
      <c r="A642" s="909"/>
      <c r="B642" s="315"/>
      <c r="C642" s="909"/>
      <c r="D642" s="909"/>
      <c r="E642" s="945"/>
      <c r="F642" s="15"/>
      <c r="H642" s="315"/>
      <c r="I642" s="315"/>
    </row>
    <row r="643" spans="1:9" s="613" customFormat="1" ht="39.6">
      <c r="A643" s="58" t="s">
        <v>1981</v>
      </c>
      <c r="B643" s="833" t="s">
        <v>1540</v>
      </c>
      <c r="C643" s="132"/>
      <c r="D643" s="133"/>
      <c r="E643" s="335"/>
      <c r="F643" s="133" t="str">
        <f t="shared" ref="F643:F658" si="4">IF(E643&gt;0,E643*D643," ")</f>
        <v xml:space="preserve"> </v>
      </c>
      <c r="H643" s="315"/>
      <c r="I643" s="315"/>
    </row>
    <row r="644" spans="1:9" s="613" customFormat="1">
      <c r="A644" s="44"/>
      <c r="B644" s="833" t="s">
        <v>1541</v>
      </c>
      <c r="C644" s="132" t="s">
        <v>1243</v>
      </c>
      <c r="D644" s="133">
        <v>400</v>
      </c>
      <c r="E644" s="335"/>
      <c r="F644" s="133" t="str">
        <f t="shared" si="4"/>
        <v xml:space="preserve"> </v>
      </c>
      <c r="H644" s="315"/>
      <c r="I644" s="315"/>
    </row>
    <row r="645" spans="1:9" s="613" customFormat="1">
      <c r="A645" s="44"/>
      <c r="B645" s="833" t="s">
        <v>1542</v>
      </c>
      <c r="C645" s="132" t="s">
        <v>1243</v>
      </c>
      <c r="D645" s="133">
        <v>180</v>
      </c>
      <c r="E645" s="335"/>
      <c r="F645" s="133" t="str">
        <f t="shared" si="4"/>
        <v xml:space="preserve"> </v>
      </c>
      <c r="H645" s="315"/>
      <c r="I645" s="315"/>
    </row>
    <row r="646" spans="1:9" s="613" customFormat="1">
      <c r="A646" s="44"/>
      <c r="B646" s="833" t="s">
        <v>1543</v>
      </c>
      <c r="C646" s="132" t="s">
        <v>258</v>
      </c>
      <c r="D646" s="133">
        <v>11</v>
      </c>
      <c r="E646" s="335"/>
      <c r="F646" s="133" t="str">
        <f t="shared" si="4"/>
        <v xml:space="preserve"> </v>
      </c>
      <c r="H646" s="315"/>
      <c r="I646" s="315"/>
    </row>
    <row r="647" spans="1:9" s="613" customFormat="1" ht="26.4">
      <c r="A647" s="44"/>
      <c r="B647" s="833" t="s">
        <v>1544</v>
      </c>
      <c r="C647" s="132" t="s">
        <v>258</v>
      </c>
      <c r="D647" s="133">
        <v>38</v>
      </c>
      <c r="E647" s="335"/>
      <c r="F647" s="133" t="str">
        <f t="shared" si="4"/>
        <v xml:space="preserve"> </v>
      </c>
      <c r="H647" s="315"/>
      <c r="I647" s="315"/>
    </row>
    <row r="648" spans="1:9" s="613" customFormat="1">
      <c r="A648" s="44"/>
      <c r="B648" s="833" t="s">
        <v>1545</v>
      </c>
      <c r="C648" s="132" t="s">
        <v>258</v>
      </c>
      <c r="D648" s="133">
        <v>80</v>
      </c>
      <c r="E648" s="335"/>
      <c r="F648" s="133" t="str">
        <f t="shared" si="4"/>
        <v xml:space="preserve"> </v>
      </c>
      <c r="H648" s="315"/>
      <c r="I648" s="315"/>
    </row>
    <row r="649" spans="1:9" s="613" customFormat="1">
      <c r="A649" s="44"/>
      <c r="B649" s="833" t="s">
        <v>1546</v>
      </c>
      <c r="C649" s="132" t="s">
        <v>258</v>
      </c>
      <c r="D649" s="133">
        <v>270</v>
      </c>
      <c r="E649" s="335"/>
      <c r="F649" s="133" t="str">
        <f t="shared" si="4"/>
        <v xml:space="preserve"> </v>
      </c>
      <c r="H649" s="315"/>
      <c r="I649" s="315"/>
    </row>
    <row r="650" spans="1:9" s="613" customFormat="1" ht="26.4">
      <c r="A650" s="44"/>
      <c r="B650" s="121" t="s">
        <v>1547</v>
      </c>
      <c r="C650" s="132" t="s">
        <v>258</v>
      </c>
      <c r="D650" s="133">
        <v>45</v>
      </c>
      <c r="E650" s="335"/>
      <c r="F650" s="133" t="str">
        <f t="shared" si="4"/>
        <v xml:space="preserve"> </v>
      </c>
      <c r="H650" s="315"/>
      <c r="I650" s="315"/>
    </row>
    <row r="651" spans="1:9" s="613" customFormat="1" ht="52.8">
      <c r="A651" s="44"/>
      <c r="B651" s="121" t="s">
        <v>1548</v>
      </c>
      <c r="C651" s="132" t="s">
        <v>339</v>
      </c>
      <c r="D651" s="133">
        <v>40</v>
      </c>
      <c r="E651" s="335"/>
      <c r="F651" s="133" t="str">
        <f t="shared" si="4"/>
        <v xml:space="preserve"> </v>
      </c>
      <c r="H651" s="315"/>
      <c r="I651" s="315"/>
    </row>
    <row r="652" spans="1:9" s="613" customFormat="1" ht="27" customHeight="1">
      <c r="A652" s="44"/>
      <c r="B652" s="833" t="s">
        <v>3415</v>
      </c>
      <c r="C652" s="132" t="s">
        <v>258</v>
      </c>
      <c r="D652" s="133">
        <v>8</v>
      </c>
      <c r="E652" s="335"/>
      <c r="F652" s="133" t="str">
        <f t="shared" si="4"/>
        <v xml:space="preserve"> </v>
      </c>
      <c r="H652" s="315"/>
      <c r="I652" s="315"/>
    </row>
    <row r="653" spans="1:9" s="613" customFormat="1">
      <c r="A653" s="44"/>
      <c r="B653" s="833"/>
      <c r="C653" s="132"/>
      <c r="D653" s="133"/>
      <c r="E653" s="335"/>
      <c r="F653" s="133" t="str">
        <f t="shared" si="4"/>
        <v xml:space="preserve"> </v>
      </c>
      <c r="H653" s="315"/>
      <c r="I653" s="315"/>
    </row>
    <row r="654" spans="1:9" s="613" customFormat="1" ht="26.4">
      <c r="A654" s="58" t="s">
        <v>1982</v>
      </c>
      <c r="B654" s="612" t="s">
        <v>1549</v>
      </c>
      <c r="C654" s="60" t="s">
        <v>258</v>
      </c>
      <c r="D654" s="944">
        <v>11</v>
      </c>
      <c r="E654" s="337"/>
      <c r="F654" s="133" t="str">
        <f t="shared" si="4"/>
        <v xml:space="preserve"> </v>
      </c>
      <c r="H654" s="315"/>
      <c r="I654" s="315"/>
    </row>
    <row r="655" spans="1:9" s="613" customFormat="1">
      <c r="A655" s="912"/>
      <c r="B655" s="612"/>
      <c r="C655" s="60"/>
      <c r="D655" s="944"/>
      <c r="E655" s="337"/>
      <c r="F655" s="133" t="str">
        <f t="shared" si="4"/>
        <v xml:space="preserve"> </v>
      </c>
      <c r="H655" s="315"/>
      <c r="I655" s="315"/>
    </row>
    <row r="656" spans="1:9" s="613" customFormat="1">
      <c r="A656" s="58" t="s">
        <v>1983</v>
      </c>
      <c r="B656" s="612" t="s">
        <v>3416</v>
      </c>
      <c r="C656" s="60" t="s">
        <v>1243</v>
      </c>
      <c r="D656" s="944">
        <v>225</v>
      </c>
      <c r="E656" s="535"/>
      <c r="F656" s="133" t="str">
        <f t="shared" si="4"/>
        <v xml:space="preserve"> </v>
      </c>
      <c r="H656" s="315"/>
      <c r="I656" s="315"/>
    </row>
    <row r="657" spans="1:9" s="613" customFormat="1">
      <c r="A657" s="912"/>
      <c r="B657" s="612"/>
      <c r="C657" s="60"/>
      <c r="D657" s="944"/>
      <c r="E657" s="337"/>
      <c r="F657" s="133"/>
      <c r="H657" s="315"/>
      <c r="I657" s="315"/>
    </row>
    <row r="658" spans="1:9" s="613" customFormat="1">
      <c r="A658" s="58" t="s">
        <v>1984</v>
      </c>
      <c r="B658" s="612" t="s">
        <v>1550</v>
      </c>
      <c r="C658" s="60" t="s">
        <v>1243</v>
      </c>
      <c r="D658" s="944">
        <v>35</v>
      </c>
      <c r="E658" s="535"/>
      <c r="F658" s="133" t="str">
        <f t="shared" si="4"/>
        <v xml:space="preserve"> </v>
      </c>
      <c r="H658" s="315"/>
      <c r="I658" s="315"/>
    </row>
    <row r="659" spans="1:9" s="613" customFormat="1">
      <c r="A659" s="58"/>
      <c r="B659" s="612"/>
      <c r="C659" s="60"/>
      <c r="D659" s="944"/>
      <c r="E659" s="535"/>
      <c r="F659" s="133"/>
      <c r="H659" s="315"/>
      <c r="I659" s="315"/>
    </row>
    <row r="660" spans="1:9" s="613" customFormat="1">
      <c r="A660" s="58" t="s">
        <v>1985</v>
      </c>
      <c r="B660" s="612" t="s">
        <v>3417</v>
      </c>
      <c r="C660" s="60" t="s">
        <v>258</v>
      </c>
      <c r="D660" s="944">
        <v>11</v>
      </c>
      <c r="E660" s="535"/>
      <c r="F660" s="133" t="str">
        <f t="shared" ref="F660" si="5">IF(E660&gt;0,E660*D660," ")</f>
        <v xml:space="preserve"> </v>
      </c>
      <c r="H660" s="315"/>
      <c r="I660" s="315"/>
    </row>
    <row r="661" spans="1:9" s="613" customFormat="1" ht="13.8" thickBot="1">
      <c r="A661" s="909"/>
      <c r="B661" s="315"/>
      <c r="C661" s="909"/>
      <c r="D661" s="909"/>
      <c r="E661" s="945"/>
      <c r="F661" s="15"/>
      <c r="H661" s="315"/>
      <c r="I661" s="315"/>
    </row>
    <row r="662" spans="1:9" s="613" customFormat="1" ht="13.8" thickBot="1">
      <c r="A662" s="905"/>
      <c r="B662" s="906" t="s">
        <v>1990</v>
      </c>
      <c r="C662" s="957"/>
      <c r="D662" s="959"/>
      <c r="E662" s="1365"/>
      <c r="F662" s="960">
        <f>SUM(F644:F660)</f>
        <v>0</v>
      </c>
      <c r="H662" s="315"/>
      <c r="I662" s="315"/>
    </row>
    <row r="663" spans="1:9" s="613" customFormat="1">
      <c r="A663" s="909"/>
      <c r="B663" s="315"/>
      <c r="C663" s="909"/>
      <c r="D663" s="909"/>
      <c r="E663" s="945"/>
      <c r="F663" s="15"/>
      <c r="H663" s="315"/>
      <c r="I663" s="315"/>
    </row>
    <row r="664" spans="1:9" s="613" customFormat="1">
      <c r="A664" s="898" t="s">
        <v>1986</v>
      </c>
      <c r="B664" s="892" t="s">
        <v>1551</v>
      </c>
      <c r="C664" s="15"/>
      <c r="D664" s="15"/>
      <c r="E664" s="760"/>
      <c r="F664" s="15"/>
      <c r="H664" s="315"/>
      <c r="I664" s="315"/>
    </row>
    <row r="665" spans="1:9" s="613" customFormat="1">
      <c r="A665" s="13"/>
      <c r="B665" s="10"/>
      <c r="C665" s="15"/>
      <c r="D665" s="15"/>
      <c r="E665" s="760"/>
      <c r="F665" s="15"/>
      <c r="H665" s="315"/>
      <c r="I665" s="315"/>
    </row>
    <row r="666" spans="1:9" s="613" customFormat="1" ht="180.75" customHeight="1">
      <c r="A666" s="58" t="s">
        <v>1987</v>
      </c>
      <c r="B666" s="911" t="s">
        <v>3418</v>
      </c>
      <c r="C666" s="962" t="s">
        <v>258</v>
      </c>
      <c r="D666" s="962">
        <v>1</v>
      </c>
      <c r="E666" s="760"/>
      <c r="F666" s="15"/>
      <c r="H666" s="315"/>
      <c r="I666" s="315"/>
    </row>
    <row r="667" spans="1:9" s="613" customFormat="1">
      <c r="A667" s="239"/>
      <c r="B667" s="911" t="s">
        <v>3419</v>
      </c>
      <c r="C667" s="962" t="s">
        <v>258</v>
      </c>
      <c r="D667" s="962">
        <v>2</v>
      </c>
      <c r="E667" s="335"/>
      <c r="F667" s="133"/>
      <c r="H667" s="315"/>
      <c r="I667" s="315"/>
    </row>
    <row r="668" spans="1:9" s="613" customFormat="1">
      <c r="A668" s="239"/>
      <c r="B668" s="911" t="s">
        <v>1750</v>
      </c>
      <c r="C668" s="962" t="s">
        <v>258</v>
      </c>
      <c r="D668" s="962">
        <v>1</v>
      </c>
      <c r="E668" s="335"/>
      <c r="F668" s="133"/>
      <c r="H668" s="315"/>
      <c r="I668" s="315"/>
    </row>
    <row r="669" spans="1:9" s="613" customFormat="1">
      <c r="A669" s="239"/>
      <c r="B669" s="911" t="s">
        <v>3420</v>
      </c>
      <c r="C669" s="962" t="s">
        <v>3421</v>
      </c>
      <c r="D669" s="962">
        <v>1</v>
      </c>
      <c r="E669" s="335"/>
      <c r="F669" s="133"/>
      <c r="H669" s="315"/>
      <c r="I669" s="315"/>
    </row>
    <row r="670" spans="1:9" s="613" customFormat="1">
      <c r="A670" s="239"/>
      <c r="B670" s="911" t="s">
        <v>3422</v>
      </c>
      <c r="C670" s="962" t="s">
        <v>258</v>
      </c>
      <c r="D670" s="962">
        <v>2</v>
      </c>
      <c r="E670" s="335"/>
      <c r="F670" s="133"/>
      <c r="H670" s="315"/>
      <c r="I670" s="315"/>
    </row>
    <row r="671" spans="1:9" s="613" customFormat="1">
      <c r="A671" s="239"/>
      <c r="B671" s="911" t="s">
        <v>3423</v>
      </c>
      <c r="C671" s="962" t="s">
        <v>258</v>
      </c>
      <c r="D671" s="962">
        <v>1</v>
      </c>
      <c r="E671" s="335"/>
      <c r="F671" s="133"/>
      <c r="H671" s="315"/>
      <c r="I671" s="315"/>
    </row>
    <row r="672" spans="1:9" s="613" customFormat="1">
      <c r="A672" s="239"/>
      <c r="B672" s="911" t="s">
        <v>1749</v>
      </c>
      <c r="C672" s="962" t="s">
        <v>258</v>
      </c>
      <c r="D672" s="962">
        <v>1</v>
      </c>
      <c r="E672" s="335"/>
      <c r="F672" s="133"/>
      <c r="H672" s="315"/>
      <c r="I672" s="315"/>
    </row>
    <row r="673" spans="1:9" s="613" customFormat="1">
      <c r="A673" s="239"/>
      <c r="B673" s="911" t="s">
        <v>3424</v>
      </c>
      <c r="C673" s="962" t="s">
        <v>3421</v>
      </c>
      <c r="D673" s="962">
        <v>1</v>
      </c>
      <c r="E673" s="335"/>
      <c r="F673" s="133"/>
      <c r="H673" s="315"/>
      <c r="I673" s="315"/>
    </row>
    <row r="674" spans="1:9" s="613" customFormat="1">
      <c r="A674" s="239"/>
      <c r="B674" s="911" t="s">
        <v>3425</v>
      </c>
      <c r="C674" s="962" t="s">
        <v>3421</v>
      </c>
      <c r="D674" s="962">
        <v>1</v>
      </c>
      <c r="E674" s="335"/>
      <c r="F674" s="133"/>
      <c r="H674" s="315"/>
      <c r="I674" s="315"/>
    </row>
    <row r="675" spans="1:9" s="613" customFormat="1">
      <c r="A675" s="239"/>
      <c r="B675" s="911" t="s">
        <v>3426</v>
      </c>
      <c r="C675" s="962" t="s">
        <v>3421</v>
      </c>
      <c r="D675" s="962">
        <v>1</v>
      </c>
      <c r="E675" s="335"/>
      <c r="F675" s="133"/>
      <c r="H675" s="315"/>
      <c r="I675" s="315"/>
    </row>
    <row r="676" spans="1:9" s="613" customFormat="1">
      <c r="A676" s="239"/>
      <c r="B676" s="911" t="s">
        <v>3427</v>
      </c>
      <c r="C676" s="962" t="s">
        <v>3421</v>
      </c>
      <c r="D676" s="962">
        <v>2</v>
      </c>
      <c r="E676" s="335"/>
      <c r="F676" s="133"/>
      <c r="H676" s="315"/>
      <c r="I676" s="315"/>
    </row>
    <row r="677" spans="1:9" s="613" customFormat="1">
      <c r="A677" s="239"/>
      <c r="B677" s="911" t="s">
        <v>3428</v>
      </c>
      <c r="C677" s="962" t="s">
        <v>3421</v>
      </c>
      <c r="D677" s="962">
        <v>1</v>
      </c>
      <c r="E677" s="335"/>
      <c r="F677" s="133"/>
      <c r="H677" s="315"/>
      <c r="I677" s="315"/>
    </row>
    <row r="678" spans="1:9" s="613" customFormat="1" ht="26.4">
      <c r="A678" s="239"/>
      <c r="B678" s="911" t="s">
        <v>3429</v>
      </c>
      <c r="C678" s="962" t="s">
        <v>258</v>
      </c>
      <c r="D678" s="962">
        <v>2</v>
      </c>
      <c r="E678" s="335"/>
      <c r="F678" s="133"/>
      <c r="H678" s="315"/>
      <c r="I678" s="315"/>
    </row>
    <row r="679" spans="1:9" s="613" customFormat="1" ht="52.8">
      <c r="A679" s="239"/>
      <c r="B679" s="911" t="s">
        <v>3430</v>
      </c>
      <c r="C679" s="962" t="s">
        <v>258</v>
      </c>
      <c r="D679" s="962">
        <v>1</v>
      </c>
      <c r="E679" s="335"/>
      <c r="F679" s="133"/>
      <c r="H679" s="315"/>
      <c r="I679" s="315"/>
    </row>
    <row r="680" spans="1:9" s="613" customFormat="1">
      <c r="A680" s="239"/>
      <c r="B680" s="911" t="s">
        <v>3431</v>
      </c>
      <c r="C680" s="962" t="s">
        <v>258</v>
      </c>
      <c r="D680" s="962">
        <f>D682+D685</f>
        <v>14</v>
      </c>
      <c r="E680" s="335"/>
      <c r="F680" s="133"/>
      <c r="H680" s="315"/>
      <c r="I680" s="315"/>
    </row>
    <row r="681" spans="1:9" s="613" customFormat="1">
      <c r="A681" s="239"/>
      <c r="B681" s="911" t="s">
        <v>3432</v>
      </c>
      <c r="C681" s="962" t="s">
        <v>258</v>
      </c>
      <c r="D681" s="962" t="s">
        <v>3433</v>
      </c>
      <c r="E681" s="335"/>
      <c r="F681" s="133"/>
      <c r="H681" s="315"/>
      <c r="I681" s="315"/>
    </row>
    <row r="682" spans="1:9" s="613" customFormat="1">
      <c r="A682" s="239"/>
      <c r="B682" s="911" t="s">
        <v>3434</v>
      </c>
      <c r="C682" s="962" t="s">
        <v>258</v>
      </c>
      <c r="D682" s="962" t="s">
        <v>3435</v>
      </c>
      <c r="E682" s="335"/>
      <c r="F682" s="133"/>
      <c r="H682" s="315"/>
      <c r="I682" s="315"/>
    </row>
    <row r="683" spans="1:9" s="613" customFormat="1">
      <c r="A683" s="239"/>
      <c r="B683" s="911" t="s">
        <v>3436</v>
      </c>
      <c r="C683" s="962" t="s">
        <v>258</v>
      </c>
      <c r="D683" s="962" t="s">
        <v>3437</v>
      </c>
      <c r="E683" s="335"/>
      <c r="F683" s="133"/>
      <c r="H683" s="315"/>
      <c r="I683" s="315"/>
    </row>
    <row r="684" spans="1:9" s="613" customFormat="1">
      <c r="A684" s="239"/>
      <c r="B684" s="911" t="s">
        <v>3438</v>
      </c>
      <c r="C684" s="962" t="s">
        <v>258</v>
      </c>
      <c r="D684" s="962" t="s">
        <v>3437</v>
      </c>
      <c r="E684" s="335"/>
      <c r="F684" s="133"/>
      <c r="H684" s="315"/>
      <c r="I684" s="315"/>
    </row>
    <row r="685" spans="1:9" s="613" customFormat="1">
      <c r="A685" s="239"/>
      <c r="B685" s="911" t="s">
        <v>3439</v>
      </c>
      <c r="C685" s="962" t="s">
        <v>258</v>
      </c>
      <c r="D685" s="962" t="s">
        <v>3440</v>
      </c>
      <c r="E685" s="335"/>
      <c r="F685" s="133"/>
      <c r="H685" s="315"/>
      <c r="I685" s="315"/>
    </row>
    <row r="686" spans="1:9" s="613" customFormat="1">
      <c r="A686" s="239"/>
      <c r="B686" s="913" t="s">
        <v>3441</v>
      </c>
      <c r="C686" s="963" t="s">
        <v>3442</v>
      </c>
      <c r="D686" s="962">
        <v>1</v>
      </c>
      <c r="E686" s="335"/>
      <c r="F686" s="133"/>
      <c r="H686" s="315"/>
      <c r="I686" s="315"/>
    </row>
    <row r="687" spans="1:9" s="315" customFormat="1">
      <c r="A687" s="239"/>
      <c r="B687" s="914" t="s">
        <v>1992</v>
      </c>
      <c r="C687" s="915" t="s">
        <v>339</v>
      </c>
      <c r="D687" s="915">
        <v>3</v>
      </c>
      <c r="E687" s="1366"/>
      <c r="F687" s="915">
        <f>D687*E687</f>
        <v>0</v>
      </c>
      <c r="G687" s="613"/>
    </row>
    <row r="688" spans="1:9" s="315" customFormat="1">
      <c r="A688" s="13"/>
      <c r="B688" s="10"/>
      <c r="C688" s="133"/>
      <c r="D688" s="133"/>
      <c r="E688" s="335"/>
      <c r="F688" s="133"/>
      <c r="G688" s="613"/>
    </row>
    <row r="689" spans="1:7" s="315" customFormat="1">
      <c r="A689" s="13"/>
      <c r="B689" s="10"/>
      <c r="C689" s="133"/>
      <c r="D689" s="133"/>
      <c r="E689" s="335"/>
      <c r="F689" s="133"/>
      <c r="G689" s="613"/>
    </row>
    <row r="690" spans="1:7" s="315" customFormat="1">
      <c r="A690" s="13"/>
      <c r="B690" s="10"/>
      <c r="C690" s="133"/>
      <c r="D690" s="133"/>
      <c r="E690" s="335"/>
      <c r="F690" s="133"/>
      <c r="G690" s="613"/>
    </row>
    <row r="691" spans="1:7" s="315" customFormat="1" ht="113.25" customHeight="1">
      <c r="A691" s="58" t="s">
        <v>1988</v>
      </c>
      <c r="B691" s="911" t="s">
        <v>3443</v>
      </c>
      <c r="C691" s="962"/>
      <c r="D691" s="962"/>
      <c r="E691" s="327"/>
      <c r="F691" s="327"/>
      <c r="G691" s="916"/>
    </row>
    <row r="692" spans="1:7" s="315" customFormat="1">
      <c r="A692" s="754"/>
      <c r="B692" s="911" t="s">
        <v>3444</v>
      </c>
      <c r="C692" s="962" t="s">
        <v>258</v>
      </c>
      <c r="D692" s="962">
        <v>1</v>
      </c>
      <c r="E692" s="327"/>
      <c r="F692" s="327"/>
      <c r="G692" s="916"/>
    </row>
    <row r="693" spans="1:7" s="315" customFormat="1" ht="26.4">
      <c r="A693" s="754"/>
      <c r="B693" s="911" t="s">
        <v>3445</v>
      </c>
      <c r="C693" s="962" t="s">
        <v>258</v>
      </c>
      <c r="D693" s="962">
        <v>2</v>
      </c>
      <c r="E693" s="327"/>
      <c r="F693" s="327"/>
      <c r="G693" s="916"/>
    </row>
    <row r="694" spans="1:7" s="315" customFormat="1">
      <c r="A694" s="754"/>
      <c r="B694" s="911" t="s">
        <v>3446</v>
      </c>
      <c r="C694" s="962" t="s">
        <v>258</v>
      </c>
      <c r="D694" s="962">
        <v>52</v>
      </c>
      <c r="E694" s="327"/>
      <c r="F694" s="327"/>
      <c r="G694" s="916"/>
    </row>
    <row r="695" spans="1:7" s="315" customFormat="1" ht="26.4">
      <c r="A695" s="754"/>
      <c r="B695" s="911" t="s">
        <v>3447</v>
      </c>
      <c r="C695" s="962" t="s">
        <v>258</v>
      </c>
      <c r="D695" s="962">
        <v>1</v>
      </c>
      <c r="E695" s="327"/>
      <c r="F695" s="327"/>
      <c r="G695" s="916"/>
    </row>
    <row r="696" spans="1:7" s="315" customFormat="1" ht="26.4">
      <c r="A696" s="754"/>
      <c r="B696" s="911" t="s">
        <v>3448</v>
      </c>
      <c r="C696" s="962" t="s">
        <v>258</v>
      </c>
      <c r="D696" s="962">
        <v>1</v>
      </c>
      <c r="E696" s="327"/>
      <c r="F696" s="327"/>
      <c r="G696" s="916"/>
    </row>
    <row r="697" spans="1:7" s="315" customFormat="1">
      <c r="A697" s="754"/>
      <c r="B697" s="917" t="s">
        <v>3449</v>
      </c>
      <c r="C697" s="918" t="s">
        <v>258</v>
      </c>
      <c r="D697" s="918">
        <v>1</v>
      </c>
      <c r="E697" s="1367"/>
      <c r="F697" s="915">
        <f>D697*E697</f>
        <v>0</v>
      </c>
      <c r="G697" s="916"/>
    </row>
    <row r="698" spans="1:7" s="315" customFormat="1">
      <c r="A698" s="13"/>
      <c r="B698" s="10"/>
      <c r="C698" s="133"/>
      <c r="D698" s="133"/>
      <c r="E698" s="335"/>
      <c r="F698" s="133"/>
      <c r="G698" s="613"/>
    </row>
    <row r="699" spans="1:7" s="315" customFormat="1">
      <c r="A699" s="13"/>
      <c r="B699" s="10"/>
      <c r="C699" s="133"/>
      <c r="D699" s="133"/>
      <c r="E699" s="335"/>
      <c r="F699" s="133"/>
      <c r="G699" s="613"/>
    </row>
    <row r="700" spans="1:7" s="315" customFormat="1" ht="39.6">
      <c r="A700" s="58" t="s">
        <v>1989</v>
      </c>
      <c r="B700" s="121" t="s">
        <v>3450</v>
      </c>
      <c r="C700" s="132" t="s">
        <v>1243</v>
      </c>
      <c r="D700" s="133">
        <v>120</v>
      </c>
      <c r="E700" s="133"/>
      <c r="F700" s="133">
        <f>D700*E700</f>
        <v>0</v>
      </c>
      <c r="G700" s="613"/>
    </row>
    <row r="701" spans="1:7" s="315" customFormat="1">
      <c r="A701" s="58"/>
      <c r="B701" s="187"/>
      <c r="C701" s="133"/>
      <c r="D701" s="133"/>
      <c r="E701" s="335"/>
      <c r="F701" s="133"/>
      <c r="G701" s="613"/>
    </row>
    <row r="702" spans="1:7" s="315" customFormat="1" ht="26.4">
      <c r="A702" s="58" t="s">
        <v>3451</v>
      </c>
      <c r="B702" s="121" t="s">
        <v>3452</v>
      </c>
      <c r="C702" s="132" t="s">
        <v>1243</v>
      </c>
      <c r="D702" s="133">
        <v>14000</v>
      </c>
      <c r="E702" s="133"/>
      <c r="F702" s="133">
        <f>D702*E702</f>
        <v>0</v>
      </c>
      <c r="G702" s="613"/>
    </row>
    <row r="703" spans="1:7" s="315" customFormat="1">
      <c r="A703" s="58"/>
      <c r="B703" s="121"/>
      <c r="C703" s="132"/>
      <c r="D703" s="133"/>
      <c r="E703" s="133"/>
      <c r="F703" s="133"/>
      <c r="G703" s="613"/>
    </row>
    <row r="704" spans="1:7" s="315" customFormat="1" ht="39.6">
      <c r="A704" s="58" t="s">
        <v>3453</v>
      </c>
      <c r="B704" s="121" t="s">
        <v>3454</v>
      </c>
      <c r="C704" s="132" t="s">
        <v>1243</v>
      </c>
      <c r="D704" s="133">
        <v>130</v>
      </c>
      <c r="E704" s="133"/>
      <c r="F704" s="133">
        <f>D704*E704</f>
        <v>0</v>
      </c>
      <c r="G704" s="613"/>
    </row>
    <row r="705" spans="1:9" s="315" customFormat="1">
      <c r="B705" s="180"/>
      <c r="C705" s="964"/>
      <c r="D705" s="964"/>
      <c r="E705" s="965"/>
      <c r="F705" s="133"/>
      <c r="G705" s="613"/>
    </row>
    <row r="706" spans="1:9" s="315" customFormat="1" ht="26.4">
      <c r="A706" s="58" t="s">
        <v>3455</v>
      </c>
      <c r="B706" s="919" t="s">
        <v>3456</v>
      </c>
      <c r="C706" s="132" t="s">
        <v>339</v>
      </c>
      <c r="D706" s="133">
        <v>1</v>
      </c>
      <c r="E706" s="133"/>
      <c r="F706" s="133">
        <f>D706*E706</f>
        <v>0</v>
      </c>
      <c r="G706" s="613"/>
    </row>
    <row r="707" spans="1:9" s="315" customFormat="1">
      <c r="A707" s="58"/>
      <c r="B707" s="187"/>
      <c r="C707" s="133"/>
      <c r="D707" s="133"/>
      <c r="E707" s="335"/>
      <c r="F707" s="133"/>
      <c r="G707" s="613"/>
    </row>
    <row r="708" spans="1:9" s="315" customFormat="1" ht="13.8" thickBot="1">
      <c r="A708" s="909"/>
      <c r="C708" s="909"/>
      <c r="D708" s="944"/>
      <c r="E708" s="945"/>
      <c r="F708" s="15"/>
      <c r="G708" s="613"/>
    </row>
    <row r="709" spans="1:9" s="315" customFormat="1" ht="13.8" thickBot="1">
      <c r="A709" s="905"/>
      <c r="B709" s="906" t="s">
        <v>3457</v>
      </c>
      <c r="C709" s="957"/>
      <c r="D709" s="958"/>
      <c r="E709" s="1364"/>
      <c r="F709" s="240">
        <f>SUM(F667:F708)</f>
        <v>0</v>
      </c>
      <c r="G709" s="613"/>
    </row>
    <row r="710" spans="1:9" s="315" customFormat="1">
      <c r="A710" s="13"/>
      <c r="B710" s="10"/>
      <c r="C710" s="15"/>
      <c r="D710" s="15"/>
      <c r="E710" s="15"/>
      <c r="F710" s="15"/>
      <c r="G710" s="613"/>
    </row>
    <row r="711" spans="1:9" s="613" customFormat="1">
      <c r="A711" s="909"/>
      <c r="B711" s="231"/>
      <c r="C711" s="236"/>
      <c r="D711" s="950"/>
      <c r="E711" s="943"/>
      <c r="F711" s="943"/>
      <c r="H711" s="315"/>
      <c r="I711" s="315"/>
    </row>
    <row r="712" spans="1:9" s="613" customFormat="1">
      <c r="A712" s="898" t="s">
        <v>1991</v>
      </c>
      <c r="B712" s="892" t="s">
        <v>1555</v>
      </c>
      <c r="C712" s="236"/>
      <c r="D712" s="950"/>
      <c r="E712" s="943"/>
      <c r="F712" s="943"/>
      <c r="H712" s="315"/>
      <c r="I712" s="315"/>
    </row>
    <row r="713" spans="1:9" s="613" customFormat="1" ht="45.75" customHeight="1">
      <c r="A713" s="136"/>
      <c r="B713" s="130" t="s">
        <v>3458</v>
      </c>
      <c r="C713" s="236"/>
      <c r="D713" s="950"/>
      <c r="E713" s="943"/>
      <c r="F713" s="943"/>
      <c r="H713" s="315"/>
      <c r="I713" s="315"/>
    </row>
    <row r="714" spans="1:9" s="613" customFormat="1">
      <c r="A714" s="233" t="s">
        <v>3459</v>
      </c>
      <c r="B714" s="920" t="s">
        <v>3460</v>
      </c>
      <c r="C714" s="132" t="s">
        <v>258</v>
      </c>
      <c r="D714" s="133">
        <v>1</v>
      </c>
      <c r="E714" s="133"/>
      <c r="F714" s="133">
        <f>D714*E714</f>
        <v>0</v>
      </c>
      <c r="H714" s="315"/>
      <c r="I714" s="315"/>
    </row>
    <row r="715" spans="1:9" s="613" customFormat="1">
      <c r="A715" s="136"/>
      <c r="B715" s="121" t="s">
        <v>3461</v>
      </c>
      <c r="C715" s="132"/>
      <c r="D715" s="133"/>
      <c r="E715" s="133"/>
      <c r="F715" s="943"/>
      <c r="H715" s="315"/>
      <c r="I715" s="315"/>
    </row>
    <row r="716" spans="1:9" s="613" customFormat="1">
      <c r="A716" s="136"/>
      <c r="B716" s="121" t="s">
        <v>3462</v>
      </c>
      <c r="C716" s="132"/>
      <c r="D716" s="133"/>
      <c r="E716" s="133"/>
      <c r="F716" s="943"/>
      <c r="H716" s="315"/>
      <c r="I716" s="315"/>
    </row>
    <row r="717" spans="1:9" s="613" customFormat="1">
      <c r="A717" s="136"/>
      <c r="B717" s="121" t="s">
        <v>3463</v>
      </c>
      <c r="C717" s="132"/>
      <c r="D717" s="133"/>
      <c r="E717" s="133"/>
      <c r="F717" s="943"/>
      <c r="H717" s="315"/>
      <c r="I717" s="315"/>
    </row>
    <row r="718" spans="1:9" s="613" customFormat="1">
      <c r="A718" s="136"/>
      <c r="B718" s="121" t="s">
        <v>3464</v>
      </c>
      <c r="C718" s="132"/>
      <c r="D718" s="133"/>
      <c r="E718" s="133"/>
      <c r="F718" s="943"/>
      <c r="H718" s="315"/>
      <c r="I718" s="315"/>
    </row>
    <row r="719" spans="1:9" s="613" customFormat="1" ht="26.4">
      <c r="A719" s="136"/>
      <c r="B719" s="121" t="s">
        <v>3465</v>
      </c>
      <c r="C719" s="132"/>
      <c r="D719" s="133"/>
      <c r="E719" s="133"/>
      <c r="F719" s="943"/>
      <c r="H719" s="315"/>
      <c r="I719" s="315"/>
    </row>
    <row r="720" spans="1:9" s="613" customFormat="1">
      <c r="A720" s="136"/>
      <c r="B720" s="121" t="s">
        <v>3466</v>
      </c>
      <c r="C720" s="132"/>
      <c r="D720" s="133"/>
      <c r="E720" s="133"/>
      <c r="F720" s="943"/>
      <c r="H720" s="315"/>
      <c r="I720" s="315"/>
    </row>
    <row r="721" spans="1:9" s="613" customFormat="1" ht="26.4">
      <c r="A721" s="136"/>
      <c r="B721" s="121" t="s">
        <v>3467</v>
      </c>
      <c r="C721" s="132"/>
      <c r="D721" s="133"/>
      <c r="E721" s="133"/>
      <c r="F721" s="943"/>
      <c r="H721" s="315"/>
      <c r="I721" s="315"/>
    </row>
    <row r="722" spans="1:9" s="613" customFormat="1">
      <c r="A722" s="136"/>
      <c r="B722" s="121" t="s">
        <v>3468</v>
      </c>
      <c r="C722" s="132"/>
      <c r="D722" s="133"/>
      <c r="E722" s="133"/>
      <c r="F722" s="943"/>
      <c r="H722" s="315"/>
      <c r="I722" s="315"/>
    </row>
    <row r="723" spans="1:9" s="613" customFormat="1">
      <c r="A723" s="136"/>
      <c r="B723" s="121" t="s">
        <v>3469</v>
      </c>
      <c r="C723" s="132"/>
      <c r="D723" s="133"/>
      <c r="E723" s="133"/>
      <c r="F723" s="943"/>
      <c r="H723" s="315"/>
      <c r="I723" s="315"/>
    </row>
    <row r="724" spans="1:9" s="613" customFormat="1">
      <c r="A724" s="136"/>
      <c r="B724" s="121" t="s">
        <v>3470</v>
      </c>
      <c r="C724" s="132"/>
      <c r="D724" s="133"/>
      <c r="E724" s="133"/>
      <c r="F724" s="943"/>
      <c r="H724" s="315"/>
      <c r="I724" s="315"/>
    </row>
    <row r="725" spans="1:9" s="613" customFormat="1">
      <c r="A725" s="136"/>
      <c r="B725" s="121" t="s">
        <v>3471</v>
      </c>
      <c r="C725" s="132"/>
      <c r="D725" s="133"/>
      <c r="E725" s="133"/>
      <c r="F725" s="943"/>
      <c r="H725" s="315"/>
      <c r="I725" s="315"/>
    </row>
    <row r="726" spans="1:9" s="613" customFormat="1">
      <c r="A726" s="136"/>
      <c r="B726" s="121" t="s">
        <v>3472</v>
      </c>
      <c r="C726" s="132"/>
      <c r="D726" s="133"/>
      <c r="E726" s="133"/>
      <c r="F726" s="943"/>
      <c r="H726" s="315"/>
      <c r="I726" s="315"/>
    </row>
    <row r="727" spans="1:9" s="613" customFormat="1">
      <c r="A727" s="136"/>
      <c r="B727" s="121" t="s">
        <v>3473</v>
      </c>
      <c r="C727" s="132"/>
      <c r="D727" s="133"/>
      <c r="E727" s="133"/>
      <c r="F727" s="943"/>
      <c r="H727" s="315"/>
      <c r="I727" s="315"/>
    </row>
    <row r="728" spans="1:9" s="613" customFormat="1">
      <c r="A728" s="136"/>
      <c r="B728" s="121" t="s">
        <v>3474</v>
      </c>
      <c r="C728" s="132"/>
      <c r="D728" s="133"/>
      <c r="E728" s="133"/>
      <c r="F728" s="943"/>
      <c r="H728" s="315"/>
      <c r="I728" s="315"/>
    </row>
    <row r="729" spans="1:9" s="613" customFormat="1">
      <c r="A729" s="136"/>
      <c r="B729" s="121" t="s">
        <v>3475</v>
      </c>
      <c r="C729" s="132"/>
      <c r="D729" s="133"/>
      <c r="E729" s="133"/>
      <c r="F729" s="943"/>
      <c r="H729" s="315"/>
      <c r="I729" s="315"/>
    </row>
    <row r="730" spans="1:9" s="613" customFormat="1">
      <c r="A730" s="136"/>
      <c r="B730" s="121" t="s">
        <v>3476</v>
      </c>
      <c r="C730" s="132"/>
      <c r="D730" s="133"/>
      <c r="E730" s="133"/>
      <c r="F730" s="943"/>
      <c r="H730" s="315"/>
      <c r="I730" s="315"/>
    </row>
    <row r="731" spans="1:9" s="613" customFormat="1" ht="26.4">
      <c r="A731" s="136"/>
      <c r="B731" s="121" t="s">
        <v>3477</v>
      </c>
      <c r="C731" s="132"/>
      <c r="D731" s="133"/>
      <c r="E731" s="133"/>
      <c r="F731" s="943"/>
      <c r="H731" s="315"/>
      <c r="I731" s="315"/>
    </row>
    <row r="732" spans="1:9" s="613" customFormat="1">
      <c r="A732" s="136"/>
      <c r="B732" s="121" t="s">
        <v>3478</v>
      </c>
      <c r="C732" s="132"/>
      <c r="D732" s="133"/>
      <c r="E732" s="133"/>
      <c r="F732" s="943"/>
      <c r="H732" s="315"/>
      <c r="I732" s="315"/>
    </row>
    <row r="733" spans="1:9" s="613" customFormat="1">
      <c r="A733" s="136"/>
      <c r="B733" s="121" t="s">
        <v>3479</v>
      </c>
      <c r="C733" s="132"/>
      <c r="D733" s="133"/>
      <c r="E733" s="133"/>
      <c r="F733" s="943"/>
      <c r="H733" s="315"/>
      <c r="I733" s="315"/>
    </row>
    <row r="734" spans="1:9" s="613" customFormat="1">
      <c r="A734" s="136"/>
      <c r="B734" s="121" t="s">
        <v>3480</v>
      </c>
      <c r="C734" s="132"/>
      <c r="D734" s="133"/>
      <c r="E734" s="133"/>
      <c r="F734" s="943"/>
      <c r="H734" s="315"/>
      <c r="I734" s="315"/>
    </row>
    <row r="735" spans="1:9" s="613" customFormat="1">
      <c r="A735" s="136"/>
      <c r="B735" s="121" t="s">
        <v>3481</v>
      </c>
      <c r="C735" s="132"/>
      <c r="D735" s="133"/>
      <c r="E735" s="133"/>
      <c r="F735" s="943"/>
      <c r="H735" s="315"/>
      <c r="I735" s="315"/>
    </row>
    <row r="736" spans="1:9" s="613" customFormat="1" ht="39.6">
      <c r="A736" s="136"/>
      <c r="B736" s="121" t="s">
        <v>3482</v>
      </c>
      <c r="C736" s="132"/>
      <c r="D736" s="133"/>
      <c r="E736" s="133"/>
      <c r="F736" s="943"/>
      <c r="H736" s="315"/>
      <c r="I736" s="315"/>
    </row>
    <row r="737" spans="1:9" s="613" customFormat="1">
      <c r="A737" s="136"/>
      <c r="B737" s="121" t="s">
        <v>3483</v>
      </c>
      <c r="C737" s="132"/>
      <c r="D737" s="133"/>
      <c r="E737" s="133"/>
      <c r="F737" s="943"/>
      <c r="H737" s="315"/>
      <c r="I737" s="315"/>
    </row>
    <row r="738" spans="1:9" s="613" customFormat="1">
      <c r="A738" s="136"/>
      <c r="B738" s="121" t="s">
        <v>3484</v>
      </c>
      <c r="C738" s="132"/>
      <c r="D738" s="133"/>
      <c r="E738" s="133"/>
      <c r="F738" s="943"/>
      <c r="H738" s="315"/>
      <c r="I738" s="315"/>
    </row>
    <row r="739" spans="1:9" s="613" customFormat="1">
      <c r="A739" s="136"/>
      <c r="B739" s="121" t="s">
        <v>3485</v>
      </c>
      <c r="C739" s="132"/>
      <c r="D739" s="133"/>
      <c r="E739" s="133"/>
      <c r="F739" s="943"/>
      <c r="H739" s="315"/>
      <c r="I739" s="315"/>
    </row>
    <row r="740" spans="1:9" s="613" customFormat="1">
      <c r="A740" s="136"/>
      <c r="B740" s="782"/>
      <c r="C740" s="132"/>
      <c r="D740" s="133"/>
      <c r="E740" s="133"/>
      <c r="F740" s="943"/>
      <c r="H740" s="315"/>
      <c r="I740" s="315"/>
    </row>
    <row r="741" spans="1:9" s="613" customFormat="1">
      <c r="A741" s="233" t="s">
        <v>3486</v>
      </c>
      <c r="B741" s="920" t="s">
        <v>3487</v>
      </c>
      <c r="C741" s="132" t="s">
        <v>258</v>
      </c>
      <c r="D741" s="133">
        <v>1</v>
      </c>
      <c r="E741" s="133"/>
      <c r="F741" s="133">
        <f>D741*E741</f>
        <v>0</v>
      </c>
      <c r="H741" s="315"/>
      <c r="I741" s="315"/>
    </row>
    <row r="742" spans="1:9" s="613" customFormat="1">
      <c r="A742" s="921"/>
      <c r="B742" s="121" t="s">
        <v>3488</v>
      </c>
      <c r="C742" s="132"/>
      <c r="D742" s="133"/>
      <c r="E742" s="133"/>
      <c r="F742" s="133">
        <f>D742*E742</f>
        <v>0</v>
      </c>
      <c r="H742" s="315"/>
      <c r="I742" s="315"/>
    </row>
    <row r="743" spans="1:9" s="613" customFormat="1">
      <c r="A743" s="136"/>
      <c r="B743" s="121" t="s">
        <v>3489</v>
      </c>
      <c r="C743" s="132"/>
      <c r="D743" s="133"/>
      <c r="E743" s="133"/>
      <c r="F743" s="943"/>
      <c r="H743" s="315"/>
      <c r="I743" s="315"/>
    </row>
    <row r="744" spans="1:9" s="613" customFormat="1">
      <c r="A744" s="136"/>
      <c r="B744" s="121" t="s">
        <v>3490</v>
      </c>
      <c r="C744" s="132"/>
      <c r="D744" s="133"/>
      <c r="E744" s="133"/>
      <c r="F744" s="943"/>
      <c r="H744" s="315"/>
      <c r="I744" s="315"/>
    </row>
    <row r="745" spans="1:9" s="613" customFormat="1">
      <c r="A745" s="136"/>
      <c r="B745" s="121" t="s">
        <v>3491</v>
      </c>
      <c r="C745" s="132"/>
      <c r="D745" s="133"/>
      <c r="E745" s="133"/>
      <c r="F745" s="943"/>
      <c r="H745" s="315"/>
      <c r="I745" s="315"/>
    </row>
    <row r="746" spans="1:9" s="613" customFormat="1">
      <c r="A746" s="136"/>
      <c r="B746" s="782"/>
      <c r="C746" s="132"/>
      <c r="D746" s="133"/>
      <c r="E746" s="133"/>
      <c r="F746" s="943"/>
      <c r="H746" s="315"/>
      <c r="I746" s="315"/>
    </row>
    <row r="747" spans="1:9" s="613" customFormat="1">
      <c r="A747" s="233" t="s">
        <v>3492</v>
      </c>
      <c r="B747" s="920" t="s">
        <v>3493</v>
      </c>
      <c r="C747" s="132" t="s">
        <v>258</v>
      </c>
      <c r="D747" s="133">
        <v>1</v>
      </c>
      <c r="E747" s="133"/>
      <c r="F747" s="133">
        <f>D747*E747</f>
        <v>0</v>
      </c>
      <c r="H747" s="315"/>
      <c r="I747" s="315"/>
    </row>
    <row r="748" spans="1:9" s="613" customFormat="1" ht="26.4">
      <c r="A748" s="136"/>
      <c r="B748" s="121" t="s">
        <v>3494</v>
      </c>
      <c r="C748" s="132"/>
      <c r="D748" s="133"/>
      <c r="E748" s="133"/>
      <c r="F748" s="943"/>
      <c r="H748" s="315"/>
      <c r="I748" s="315"/>
    </row>
    <row r="749" spans="1:9" s="613" customFormat="1" ht="26.4">
      <c r="A749" s="136"/>
      <c r="B749" s="121" t="s">
        <v>3495</v>
      </c>
      <c r="C749" s="132"/>
      <c r="D749" s="133"/>
      <c r="E749" s="133"/>
      <c r="F749" s="943"/>
      <c r="H749" s="315"/>
      <c r="I749" s="315"/>
    </row>
    <row r="750" spans="1:9" s="613" customFormat="1">
      <c r="A750" s="136"/>
      <c r="B750" s="121" t="s">
        <v>3496</v>
      </c>
      <c r="C750" s="132"/>
      <c r="D750" s="133"/>
      <c r="E750" s="133"/>
      <c r="F750" s="943"/>
      <c r="H750" s="315"/>
      <c r="I750" s="315"/>
    </row>
    <row r="751" spans="1:9" s="613" customFormat="1" ht="26.4">
      <c r="A751" s="136"/>
      <c r="B751" s="121" t="s">
        <v>3497</v>
      </c>
      <c r="C751" s="132"/>
      <c r="D751" s="133"/>
      <c r="E751" s="133"/>
      <c r="F751" s="943"/>
      <c r="H751" s="315"/>
      <c r="I751" s="315"/>
    </row>
    <row r="752" spans="1:9" s="613" customFormat="1" ht="39.6">
      <c r="A752" s="136"/>
      <c r="B752" s="121" t="s">
        <v>3498</v>
      </c>
      <c r="C752" s="132"/>
      <c r="D752" s="133"/>
      <c r="E752" s="133"/>
      <c r="F752" s="943"/>
      <c r="H752" s="315"/>
      <c r="I752" s="315"/>
    </row>
    <row r="753" spans="1:9" s="613" customFormat="1">
      <c r="A753" s="136"/>
      <c r="B753" s="121" t="s">
        <v>3499</v>
      </c>
      <c r="C753" s="132"/>
      <c r="D753" s="133"/>
      <c r="E753" s="133"/>
      <c r="F753" s="943"/>
      <c r="H753" s="315"/>
      <c r="I753" s="315"/>
    </row>
    <row r="754" spans="1:9" s="613" customFormat="1">
      <c r="A754" s="136"/>
      <c r="B754" s="121" t="s">
        <v>3500</v>
      </c>
      <c r="C754" s="132"/>
      <c r="D754" s="133"/>
      <c r="E754" s="133"/>
      <c r="F754" s="943"/>
      <c r="H754" s="315"/>
      <c r="I754" s="315"/>
    </row>
    <row r="755" spans="1:9" s="613" customFormat="1">
      <c r="A755" s="136"/>
      <c r="B755" s="121" t="s">
        <v>3501</v>
      </c>
      <c r="C755" s="132"/>
      <c r="D755" s="133"/>
      <c r="E755" s="133"/>
      <c r="F755" s="943"/>
      <c r="H755" s="315"/>
      <c r="I755" s="315"/>
    </row>
    <row r="756" spans="1:9" s="613" customFormat="1">
      <c r="A756" s="136"/>
      <c r="B756" s="121" t="s">
        <v>3502</v>
      </c>
      <c r="C756" s="132"/>
      <c r="D756" s="133"/>
      <c r="E756" s="133"/>
      <c r="F756" s="943"/>
      <c r="H756" s="315"/>
      <c r="I756" s="315"/>
    </row>
    <row r="757" spans="1:9" s="613" customFormat="1">
      <c r="A757" s="136"/>
      <c r="B757" s="121" t="s">
        <v>3503</v>
      </c>
      <c r="C757" s="132"/>
      <c r="D757" s="133"/>
      <c r="E757" s="133"/>
      <c r="F757" s="943"/>
      <c r="H757" s="315"/>
      <c r="I757" s="315"/>
    </row>
    <row r="758" spans="1:9" s="613" customFormat="1">
      <c r="A758" s="136"/>
      <c r="B758" s="121" t="s">
        <v>3504</v>
      </c>
      <c r="C758" s="132"/>
      <c r="D758" s="133"/>
      <c r="E758" s="133"/>
      <c r="F758" s="943"/>
      <c r="H758" s="315"/>
      <c r="I758" s="315"/>
    </row>
    <row r="759" spans="1:9" s="613" customFormat="1">
      <c r="A759" s="136"/>
      <c r="B759" s="121" t="s">
        <v>3505</v>
      </c>
      <c r="C759" s="132"/>
      <c r="D759" s="133"/>
      <c r="E759" s="133"/>
      <c r="F759" s="943"/>
      <c r="H759" s="315"/>
      <c r="I759" s="315"/>
    </row>
    <row r="760" spans="1:9" s="613" customFormat="1">
      <c r="A760" s="136"/>
      <c r="B760" s="121" t="s">
        <v>3506</v>
      </c>
      <c r="C760" s="132"/>
      <c r="D760" s="133"/>
      <c r="E760" s="133"/>
      <c r="F760" s="943"/>
      <c r="H760" s="315"/>
      <c r="I760" s="315"/>
    </row>
    <row r="761" spans="1:9" s="613" customFormat="1">
      <c r="A761" s="921"/>
      <c r="B761" s="782"/>
      <c r="C761" s="132"/>
      <c r="D761" s="133"/>
      <c r="E761" s="133"/>
      <c r="F761" s="133">
        <f>D761*E761</f>
        <v>0</v>
      </c>
      <c r="H761" s="315"/>
      <c r="I761" s="315"/>
    </row>
    <row r="762" spans="1:9" s="613" customFormat="1">
      <c r="A762" s="233" t="s">
        <v>3507</v>
      </c>
      <c r="B762" s="920" t="s">
        <v>3508</v>
      </c>
      <c r="C762" s="132" t="s">
        <v>1556</v>
      </c>
      <c r="D762" s="133">
        <v>2</v>
      </c>
      <c r="E762" s="133"/>
      <c r="F762" s="133">
        <f>D762*E762</f>
        <v>0</v>
      </c>
      <c r="H762" s="315"/>
      <c r="I762" s="315"/>
    </row>
    <row r="763" spans="1:9" s="613" customFormat="1" ht="26.4">
      <c r="A763" s="136"/>
      <c r="B763" s="121" t="s">
        <v>3509</v>
      </c>
      <c r="C763" s="132"/>
      <c r="D763" s="133"/>
      <c r="E763" s="133"/>
      <c r="F763" s="943"/>
      <c r="H763" s="315"/>
      <c r="I763" s="315"/>
    </row>
    <row r="764" spans="1:9" s="613" customFormat="1" ht="26.4">
      <c r="A764" s="136"/>
      <c r="B764" s="121" t="s">
        <v>3510</v>
      </c>
      <c r="C764" s="132"/>
      <c r="D764" s="133"/>
      <c r="E764" s="133"/>
      <c r="F764" s="943"/>
      <c r="H764" s="315"/>
      <c r="I764" s="315"/>
    </row>
    <row r="765" spans="1:9" s="613" customFormat="1" ht="26.4">
      <c r="A765" s="136"/>
      <c r="B765" s="121" t="s">
        <v>3511</v>
      </c>
      <c r="C765" s="132"/>
      <c r="D765" s="133"/>
      <c r="E765" s="133"/>
      <c r="F765" s="943"/>
      <c r="H765" s="315"/>
      <c r="I765" s="315"/>
    </row>
    <row r="766" spans="1:9" s="613" customFormat="1" ht="26.4">
      <c r="A766" s="136"/>
      <c r="B766" s="121" t="s">
        <v>3512</v>
      </c>
      <c r="C766" s="132"/>
      <c r="D766" s="133"/>
      <c r="E766" s="133"/>
      <c r="F766" s="943"/>
      <c r="H766" s="315"/>
      <c r="I766" s="315"/>
    </row>
    <row r="767" spans="1:9" s="613" customFormat="1">
      <c r="A767" s="921"/>
      <c r="B767" s="782"/>
      <c r="C767" s="132"/>
      <c r="D767" s="133"/>
      <c r="E767" s="133"/>
      <c r="F767" s="133">
        <f>D767*E767</f>
        <v>0</v>
      </c>
      <c r="H767" s="315"/>
      <c r="I767" s="315"/>
    </row>
    <row r="768" spans="1:9" s="613" customFormat="1">
      <c r="A768" s="233" t="s">
        <v>3513</v>
      </c>
      <c r="B768" s="920" t="s">
        <v>3514</v>
      </c>
      <c r="C768" s="132" t="s">
        <v>258</v>
      </c>
      <c r="D768" s="133">
        <v>1</v>
      </c>
      <c r="E768" s="133"/>
      <c r="F768" s="133">
        <f>D768*E768</f>
        <v>0</v>
      </c>
      <c r="H768" s="315"/>
      <c r="I768" s="315"/>
    </row>
    <row r="769" spans="1:9" s="613" customFormat="1" ht="52.8">
      <c r="A769" s="136"/>
      <c r="B769" s="121" t="s">
        <v>3515</v>
      </c>
      <c r="C769" s="132"/>
      <c r="D769" s="133"/>
      <c r="E769" s="133"/>
      <c r="F769" s="943"/>
      <c r="H769" s="315"/>
      <c r="I769" s="315"/>
    </row>
    <row r="770" spans="1:9" s="613" customFormat="1">
      <c r="A770" s="136"/>
      <c r="B770" s="121" t="s">
        <v>3516</v>
      </c>
      <c r="C770" s="132"/>
      <c r="D770" s="133"/>
      <c r="E770" s="133"/>
      <c r="F770" s="943"/>
      <c r="H770" s="315"/>
      <c r="I770" s="315"/>
    </row>
    <row r="771" spans="1:9" s="613" customFormat="1">
      <c r="A771" s="136"/>
      <c r="B771" s="121" t="s">
        <v>3517</v>
      </c>
      <c r="C771" s="132"/>
      <c r="D771" s="133"/>
      <c r="E771" s="133"/>
      <c r="F771" s="943"/>
      <c r="H771" s="315"/>
      <c r="I771" s="315"/>
    </row>
    <row r="772" spans="1:9" s="613" customFormat="1">
      <c r="A772" s="921"/>
      <c r="B772" s="121" t="s">
        <v>3518</v>
      </c>
      <c r="C772" s="132"/>
      <c r="D772" s="133"/>
      <c r="E772" s="133"/>
      <c r="F772" s="133">
        <f>D772*E772</f>
        <v>0</v>
      </c>
      <c r="H772" s="315"/>
      <c r="I772" s="315"/>
    </row>
    <row r="773" spans="1:9" s="613" customFormat="1">
      <c r="A773" s="136"/>
      <c r="B773" s="121" t="s">
        <v>3519</v>
      </c>
      <c r="C773" s="132"/>
      <c r="D773" s="133"/>
      <c r="E773" s="133"/>
      <c r="F773" s="943"/>
      <c r="H773" s="315"/>
      <c r="I773" s="315"/>
    </row>
    <row r="774" spans="1:9" s="613" customFormat="1">
      <c r="A774" s="136"/>
      <c r="B774" s="121" t="s">
        <v>3520</v>
      </c>
      <c r="C774" s="132"/>
      <c r="D774" s="133"/>
      <c r="E774" s="133"/>
      <c r="F774" s="943"/>
      <c r="H774" s="315"/>
      <c r="I774" s="315"/>
    </row>
    <row r="775" spans="1:9" s="613" customFormat="1" ht="26.4">
      <c r="A775" s="136"/>
      <c r="B775" s="1418" t="s">
        <v>4095</v>
      </c>
      <c r="C775" s="132"/>
      <c r="D775" s="133"/>
      <c r="E775" s="133"/>
      <c r="F775" s="943"/>
      <c r="G775" s="1032"/>
      <c r="H775" s="315"/>
      <c r="I775" s="315"/>
    </row>
    <row r="776" spans="1:9" s="613" customFormat="1">
      <c r="A776" s="136"/>
      <c r="B776" s="1418" t="s">
        <v>4096</v>
      </c>
      <c r="C776" s="132"/>
      <c r="D776" s="133"/>
      <c r="E776" s="133"/>
      <c r="F776" s="943"/>
      <c r="G776" s="1032"/>
      <c r="H776" s="315"/>
      <c r="I776" s="315"/>
    </row>
    <row r="777" spans="1:9" s="613" customFormat="1">
      <c r="A777" s="136"/>
      <c r="B777" s="121" t="s">
        <v>3521</v>
      </c>
      <c r="C777" s="132"/>
      <c r="D777" s="133"/>
      <c r="E777" s="133"/>
      <c r="F777" s="943"/>
      <c r="H777" s="315"/>
      <c r="I777" s="315"/>
    </row>
    <row r="778" spans="1:9" s="613" customFormat="1">
      <c r="A778" s="136"/>
      <c r="B778" s="121" t="s">
        <v>3522</v>
      </c>
      <c r="C778" s="132"/>
      <c r="D778" s="133"/>
      <c r="E778" s="133"/>
      <c r="F778" s="943"/>
      <c r="H778" s="315"/>
      <c r="I778" s="315"/>
    </row>
    <row r="779" spans="1:9" s="613" customFormat="1">
      <c r="A779" s="136"/>
      <c r="B779" s="121" t="s">
        <v>3523</v>
      </c>
      <c r="C779" s="132"/>
      <c r="D779" s="133"/>
      <c r="E779" s="133"/>
      <c r="F779" s="943"/>
      <c r="H779" s="315"/>
      <c r="I779" s="315"/>
    </row>
    <row r="780" spans="1:9" s="613" customFormat="1">
      <c r="A780" s="136"/>
      <c r="B780" s="121" t="s">
        <v>3524</v>
      </c>
      <c r="C780" s="132"/>
      <c r="D780" s="133"/>
      <c r="E780" s="133"/>
      <c r="F780" s="943"/>
      <c r="H780" s="315"/>
      <c r="I780" s="315"/>
    </row>
    <row r="781" spans="1:9" s="613" customFormat="1">
      <c r="A781" s="136"/>
      <c r="B781" s="782"/>
      <c r="C781" s="132"/>
      <c r="D781" s="133"/>
      <c r="E781" s="133"/>
      <c r="F781" s="943"/>
      <c r="H781" s="315"/>
      <c r="I781" s="315"/>
    </row>
    <row r="782" spans="1:9" s="613" customFormat="1">
      <c r="A782" s="233" t="s">
        <v>3525</v>
      </c>
      <c r="B782" s="920" t="s">
        <v>1561</v>
      </c>
      <c r="C782" s="132" t="s">
        <v>258</v>
      </c>
      <c r="D782" s="133">
        <v>1</v>
      </c>
      <c r="E782" s="133"/>
      <c r="F782" s="133">
        <f>D782*E782</f>
        <v>0</v>
      </c>
      <c r="H782" s="315"/>
      <c r="I782" s="315"/>
    </row>
    <row r="783" spans="1:9" s="613" customFormat="1">
      <c r="A783" s="136"/>
      <c r="B783" s="121" t="s">
        <v>1562</v>
      </c>
      <c r="C783" s="132"/>
      <c r="D783" s="133"/>
      <c r="E783" s="133"/>
      <c r="F783" s="943"/>
      <c r="H783" s="315"/>
      <c r="I783" s="315"/>
    </row>
    <row r="784" spans="1:9" s="613" customFormat="1">
      <c r="A784" s="136"/>
      <c r="B784" s="121" t="s">
        <v>4097</v>
      </c>
      <c r="C784" s="132"/>
      <c r="D784" s="133"/>
      <c r="E784" s="133"/>
      <c r="F784" s="943"/>
      <c r="G784" s="1032"/>
      <c r="H784" s="315"/>
      <c r="I784" s="315"/>
    </row>
    <row r="785" spans="1:9" s="613" customFormat="1">
      <c r="A785" s="136"/>
      <c r="B785" s="121" t="s">
        <v>3526</v>
      </c>
      <c r="C785" s="132"/>
      <c r="D785" s="133"/>
      <c r="E785" s="133"/>
      <c r="F785" s="943"/>
      <c r="H785" s="315"/>
      <c r="I785" s="315"/>
    </row>
    <row r="786" spans="1:9" s="613" customFormat="1">
      <c r="A786" s="136"/>
      <c r="B786" s="121" t="s">
        <v>1563</v>
      </c>
      <c r="C786" s="132"/>
      <c r="D786" s="133"/>
      <c r="E786" s="133"/>
      <c r="F786" s="943"/>
      <c r="H786" s="315"/>
      <c r="I786" s="315"/>
    </row>
    <row r="787" spans="1:9" s="613" customFormat="1">
      <c r="A787" s="136"/>
      <c r="B787" s="121" t="s">
        <v>3527</v>
      </c>
      <c r="C787" s="132"/>
      <c r="D787" s="133"/>
      <c r="E787" s="133"/>
      <c r="F787" s="943"/>
      <c r="H787" s="315"/>
      <c r="I787" s="315"/>
    </row>
    <row r="788" spans="1:9" s="613" customFormat="1" ht="26.4">
      <c r="A788" s="136"/>
      <c r="B788" s="121" t="s">
        <v>3528</v>
      </c>
      <c r="C788" s="132"/>
      <c r="D788" s="133"/>
      <c r="E788" s="133"/>
      <c r="F788" s="943"/>
      <c r="H788" s="315"/>
      <c r="I788" s="315"/>
    </row>
    <row r="789" spans="1:9" s="613" customFormat="1">
      <c r="A789" s="136"/>
      <c r="B789" s="121" t="s">
        <v>3529</v>
      </c>
      <c r="C789" s="132"/>
      <c r="D789" s="133"/>
      <c r="E789" s="133"/>
      <c r="F789" s="943"/>
      <c r="H789" s="315"/>
      <c r="I789" s="315"/>
    </row>
    <row r="790" spans="1:9" s="613" customFormat="1">
      <c r="A790" s="136"/>
      <c r="B790" s="121" t="s">
        <v>1564</v>
      </c>
      <c r="C790" s="132"/>
      <c r="D790" s="133"/>
      <c r="E790" s="133"/>
      <c r="F790" s="943"/>
      <c r="H790" s="315"/>
      <c r="I790" s="315"/>
    </row>
    <row r="791" spans="1:9" s="613" customFormat="1">
      <c r="A791" s="136"/>
      <c r="B791" s="121" t="s">
        <v>3530</v>
      </c>
      <c r="C791" s="132"/>
      <c r="D791" s="133"/>
      <c r="E791" s="133"/>
      <c r="F791" s="943"/>
      <c r="H791" s="315"/>
      <c r="I791" s="315"/>
    </row>
    <row r="792" spans="1:9" s="613" customFormat="1">
      <c r="A792" s="136"/>
      <c r="B792" s="121" t="s">
        <v>1565</v>
      </c>
      <c r="C792" s="132"/>
      <c r="D792" s="133"/>
      <c r="E792" s="133"/>
      <c r="F792" s="943"/>
      <c r="H792" s="315"/>
      <c r="I792" s="315"/>
    </row>
    <row r="793" spans="1:9" s="613" customFormat="1">
      <c r="A793" s="136"/>
      <c r="B793" s="121" t="s">
        <v>1566</v>
      </c>
      <c r="C793" s="132"/>
      <c r="D793" s="133"/>
      <c r="E793" s="133"/>
      <c r="F793" s="943"/>
      <c r="H793" s="315"/>
      <c r="I793" s="315"/>
    </row>
    <row r="794" spans="1:9" s="613" customFormat="1">
      <c r="A794" s="136"/>
      <c r="B794" s="121" t="s">
        <v>3531</v>
      </c>
      <c r="C794" s="132"/>
      <c r="D794" s="133"/>
      <c r="E794" s="133"/>
      <c r="F794" s="943"/>
      <c r="H794" s="315"/>
      <c r="I794" s="315"/>
    </row>
    <row r="795" spans="1:9" s="613" customFormat="1">
      <c r="A795" s="136"/>
      <c r="B795" s="121" t="s">
        <v>3532</v>
      </c>
      <c r="C795" s="132"/>
      <c r="D795" s="133"/>
      <c r="E795" s="133"/>
      <c r="F795" s="943"/>
      <c r="H795" s="315"/>
      <c r="I795" s="315"/>
    </row>
    <row r="796" spans="1:9" s="613" customFormat="1">
      <c r="A796" s="136"/>
      <c r="B796" s="782"/>
      <c r="C796" s="132"/>
      <c r="D796" s="133"/>
      <c r="E796" s="133"/>
      <c r="F796" s="943"/>
      <c r="H796" s="315"/>
      <c r="I796" s="315"/>
    </row>
    <row r="797" spans="1:9" s="613" customFormat="1">
      <c r="A797" s="233" t="s">
        <v>3533</v>
      </c>
      <c r="B797" s="920" t="s">
        <v>3534</v>
      </c>
      <c r="C797" s="132" t="s">
        <v>258</v>
      </c>
      <c r="D797" s="133">
        <v>1</v>
      </c>
      <c r="E797" s="133"/>
      <c r="F797" s="133">
        <f>D797*E797</f>
        <v>0</v>
      </c>
      <c r="H797" s="315"/>
      <c r="I797" s="315"/>
    </row>
    <row r="798" spans="1:9" s="613" customFormat="1" ht="26.4">
      <c r="A798" s="136"/>
      <c r="B798" s="121" t="s">
        <v>3535</v>
      </c>
      <c r="C798" s="132"/>
      <c r="D798" s="133"/>
      <c r="E798" s="133"/>
      <c r="F798" s="943"/>
      <c r="H798" s="315"/>
      <c r="I798" s="315"/>
    </row>
    <row r="799" spans="1:9" s="613" customFormat="1">
      <c r="A799" s="136"/>
      <c r="B799" s="121" t="s">
        <v>3536</v>
      </c>
      <c r="C799" s="132"/>
      <c r="D799" s="133"/>
      <c r="E799" s="133"/>
      <c r="F799" s="943"/>
      <c r="H799" s="315"/>
      <c r="I799" s="315"/>
    </row>
    <row r="800" spans="1:9" s="613" customFormat="1">
      <c r="A800" s="136"/>
      <c r="B800" s="121" t="s">
        <v>3537</v>
      </c>
      <c r="C800" s="132"/>
      <c r="D800" s="133"/>
      <c r="E800" s="133"/>
      <c r="F800" s="943"/>
      <c r="H800" s="315"/>
      <c r="I800" s="315"/>
    </row>
    <row r="801" spans="1:9" s="613" customFormat="1">
      <c r="A801" s="136"/>
      <c r="B801" s="121" t="s">
        <v>3538</v>
      </c>
      <c r="C801" s="132"/>
      <c r="D801" s="133"/>
      <c r="E801" s="133"/>
      <c r="F801" s="943"/>
      <c r="H801" s="315"/>
      <c r="I801" s="315"/>
    </row>
    <row r="802" spans="1:9" s="613" customFormat="1">
      <c r="A802" s="136"/>
      <c r="B802" s="121" t="s">
        <v>3539</v>
      </c>
      <c r="C802" s="132"/>
      <c r="D802" s="133"/>
      <c r="E802" s="133"/>
      <c r="F802" s="943"/>
      <c r="H802" s="315"/>
      <c r="I802" s="315"/>
    </row>
    <row r="803" spans="1:9" s="613" customFormat="1" ht="26.4">
      <c r="A803" s="136"/>
      <c r="B803" s="121" t="s">
        <v>3540</v>
      </c>
      <c r="C803" s="132"/>
      <c r="D803" s="133"/>
      <c r="E803" s="133"/>
      <c r="F803" s="943"/>
      <c r="H803" s="315"/>
      <c r="I803" s="315"/>
    </row>
    <row r="804" spans="1:9" s="613" customFormat="1">
      <c r="A804" s="136"/>
      <c r="B804" s="121" t="s">
        <v>3541</v>
      </c>
      <c r="C804" s="132"/>
      <c r="D804" s="133"/>
      <c r="E804" s="133"/>
      <c r="F804" s="943"/>
      <c r="H804" s="315"/>
      <c r="I804" s="315"/>
    </row>
    <row r="805" spans="1:9" s="613" customFormat="1">
      <c r="A805" s="136"/>
      <c r="B805" s="782"/>
      <c r="C805" s="132"/>
      <c r="D805" s="133"/>
      <c r="E805" s="133"/>
      <c r="F805" s="943"/>
      <c r="H805" s="315"/>
      <c r="I805" s="315"/>
    </row>
    <row r="806" spans="1:9" s="613" customFormat="1">
      <c r="A806" s="233" t="s">
        <v>3542</v>
      </c>
      <c r="B806" s="920" t="s">
        <v>3543</v>
      </c>
      <c r="C806" s="132" t="s">
        <v>258</v>
      </c>
      <c r="D806" s="133">
        <v>2</v>
      </c>
      <c r="E806" s="133"/>
      <c r="F806" s="133">
        <f>D806*E806</f>
        <v>0</v>
      </c>
      <c r="H806" s="315"/>
      <c r="I806" s="315"/>
    </row>
    <row r="807" spans="1:9" s="613" customFormat="1">
      <c r="A807" s="136"/>
      <c r="B807" s="121" t="s">
        <v>3544</v>
      </c>
      <c r="C807" s="132"/>
      <c r="D807" s="133"/>
      <c r="E807" s="133"/>
      <c r="F807" s="943"/>
      <c r="H807" s="315"/>
      <c r="I807" s="315"/>
    </row>
    <row r="808" spans="1:9" s="613" customFormat="1" ht="26.4">
      <c r="A808" s="136"/>
      <c r="B808" s="121" t="s">
        <v>3545</v>
      </c>
      <c r="C808" s="132"/>
      <c r="D808" s="133"/>
      <c r="E808" s="133"/>
      <c r="F808" s="943"/>
      <c r="H808" s="315"/>
      <c r="I808" s="315"/>
    </row>
    <row r="809" spans="1:9" s="613" customFormat="1">
      <c r="A809" s="136"/>
      <c r="B809" s="121" t="s">
        <v>3546</v>
      </c>
      <c r="C809" s="132"/>
      <c r="D809" s="133"/>
      <c r="E809" s="133"/>
      <c r="F809" s="943"/>
      <c r="H809" s="315"/>
      <c r="I809" s="315"/>
    </row>
    <row r="810" spans="1:9" s="613" customFormat="1">
      <c r="A810" s="136"/>
      <c r="B810" s="121" t="s">
        <v>3547</v>
      </c>
      <c r="C810" s="132"/>
      <c r="D810" s="133"/>
      <c r="E810" s="133"/>
      <c r="F810" s="943"/>
      <c r="H810" s="315"/>
      <c r="I810" s="315"/>
    </row>
    <row r="811" spans="1:9" s="613" customFormat="1">
      <c r="A811" s="136"/>
      <c r="B811" s="121" t="s">
        <v>3548</v>
      </c>
      <c r="C811" s="132"/>
      <c r="D811" s="133"/>
      <c r="E811" s="133"/>
      <c r="F811" s="943"/>
      <c r="H811" s="315"/>
      <c r="I811" s="315"/>
    </row>
    <row r="812" spans="1:9" s="613" customFormat="1" ht="26.4">
      <c r="A812" s="136"/>
      <c r="B812" s="121" t="s">
        <v>3549</v>
      </c>
      <c r="C812" s="132"/>
      <c r="D812" s="133"/>
      <c r="E812" s="133"/>
      <c r="F812" s="943"/>
      <c r="H812" s="315"/>
      <c r="I812" s="315"/>
    </row>
    <row r="813" spans="1:9" s="613" customFormat="1" ht="26.4">
      <c r="A813" s="136"/>
      <c r="B813" s="121" t="s">
        <v>3550</v>
      </c>
      <c r="C813" s="132"/>
      <c r="D813" s="133"/>
      <c r="E813" s="133"/>
      <c r="F813" s="943"/>
      <c r="H813" s="315"/>
      <c r="I813" s="315"/>
    </row>
    <row r="814" spans="1:9" s="613" customFormat="1">
      <c r="A814" s="136"/>
      <c r="B814" s="121" t="s">
        <v>3483</v>
      </c>
      <c r="C814" s="132"/>
      <c r="D814" s="133"/>
      <c r="E814" s="133"/>
      <c r="F814" s="943"/>
      <c r="H814" s="315"/>
      <c r="I814" s="315"/>
    </row>
    <row r="815" spans="1:9" s="613" customFormat="1">
      <c r="A815" s="136"/>
      <c r="B815" s="121" t="s">
        <v>3551</v>
      </c>
      <c r="C815" s="132"/>
      <c r="D815" s="133"/>
      <c r="E815" s="133"/>
      <c r="F815" s="943"/>
      <c r="H815" s="315"/>
      <c r="I815" s="315"/>
    </row>
    <row r="816" spans="1:9" s="613" customFormat="1">
      <c r="A816" s="136"/>
      <c r="B816" s="121" t="s">
        <v>3552</v>
      </c>
      <c r="C816" s="132"/>
      <c r="D816" s="133"/>
      <c r="E816" s="133"/>
      <c r="F816" s="943"/>
      <c r="H816" s="315"/>
      <c r="I816" s="315"/>
    </row>
    <row r="817" spans="1:9" s="613" customFormat="1">
      <c r="A817" s="136"/>
      <c r="B817" s="782"/>
      <c r="C817" s="132"/>
      <c r="D817" s="133"/>
      <c r="E817" s="133"/>
      <c r="F817" s="943"/>
      <c r="H817" s="315"/>
      <c r="I817" s="315"/>
    </row>
    <row r="818" spans="1:9" s="613" customFormat="1">
      <c r="A818" s="233" t="s">
        <v>3553</v>
      </c>
      <c r="B818" s="920" t="s">
        <v>3554</v>
      </c>
      <c r="C818" s="132" t="s">
        <v>258</v>
      </c>
      <c r="D818" s="133">
        <v>1</v>
      </c>
      <c r="E818" s="133"/>
      <c r="F818" s="133">
        <f>D818*E818</f>
        <v>0</v>
      </c>
      <c r="H818" s="315"/>
      <c r="I818" s="315"/>
    </row>
    <row r="819" spans="1:9" s="613" customFormat="1" ht="26.4">
      <c r="A819" s="136"/>
      <c r="B819" s="121" t="s">
        <v>3555</v>
      </c>
      <c r="C819" s="132"/>
      <c r="D819" s="133"/>
      <c r="E819" s="133"/>
      <c r="F819" s="943"/>
      <c r="H819" s="315"/>
      <c r="I819" s="315"/>
    </row>
    <row r="820" spans="1:9" s="613" customFormat="1" ht="26.4">
      <c r="A820" s="136"/>
      <c r="B820" s="121" t="s">
        <v>3556</v>
      </c>
      <c r="C820" s="132"/>
      <c r="D820" s="133"/>
      <c r="E820" s="133"/>
      <c r="F820" s="943"/>
      <c r="H820" s="315"/>
      <c r="I820" s="315"/>
    </row>
    <row r="821" spans="1:9" s="613" customFormat="1">
      <c r="A821" s="136"/>
      <c r="B821" s="121" t="s">
        <v>3557</v>
      </c>
      <c r="C821" s="132"/>
      <c r="D821" s="133"/>
      <c r="E821" s="133"/>
      <c r="F821" s="943"/>
      <c r="H821" s="315"/>
      <c r="I821" s="315"/>
    </row>
    <row r="822" spans="1:9" s="613" customFormat="1">
      <c r="A822" s="136"/>
      <c r="B822" s="121" t="s">
        <v>1557</v>
      </c>
      <c r="C822" s="132"/>
      <c r="D822" s="133"/>
      <c r="E822" s="133"/>
      <c r="F822" s="943"/>
      <c r="H822" s="315"/>
      <c r="I822" s="315"/>
    </row>
    <row r="823" spans="1:9" s="613" customFormat="1">
      <c r="A823" s="136"/>
      <c r="B823" s="121" t="s">
        <v>1558</v>
      </c>
      <c r="C823" s="132"/>
      <c r="D823" s="133"/>
      <c r="E823" s="133"/>
      <c r="F823" s="943"/>
      <c r="H823" s="315"/>
      <c r="I823" s="315"/>
    </row>
    <row r="824" spans="1:9" s="613" customFormat="1">
      <c r="A824" s="136"/>
      <c r="B824" s="121" t="s">
        <v>3558</v>
      </c>
      <c r="C824" s="132"/>
      <c r="D824" s="133"/>
      <c r="E824" s="133"/>
      <c r="F824" s="943"/>
      <c r="H824" s="315"/>
      <c r="I824" s="315"/>
    </row>
    <row r="825" spans="1:9" s="613" customFormat="1">
      <c r="A825" s="136"/>
      <c r="B825" s="121" t="s">
        <v>1559</v>
      </c>
      <c r="C825" s="132"/>
      <c r="D825" s="133"/>
      <c r="E825" s="133"/>
      <c r="F825" s="943"/>
      <c r="H825" s="315"/>
      <c r="I825" s="315"/>
    </row>
    <row r="826" spans="1:9" s="613" customFormat="1">
      <c r="A826" s="136"/>
      <c r="B826" s="121" t="s">
        <v>3559</v>
      </c>
      <c r="C826" s="132"/>
      <c r="D826" s="133"/>
      <c r="E826" s="133"/>
      <c r="F826" s="943"/>
      <c r="H826" s="315"/>
      <c r="I826" s="315"/>
    </row>
    <row r="827" spans="1:9" s="613" customFormat="1">
      <c r="A827" s="136"/>
      <c r="B827" s="121" t="s">
        <v>3560</v>
      </c>
      <c r="C827" s="132"/>
      <c r="D827" s="133"/>
      <c r="E827" s="133"/>
      <c r="F827" s="943"/>
      <c r="H827" s="315"/>
      <c r="I827" s="315"/>
    </row>
    <row r="828" spans="1:9" s="613" customFormat="1">
      <c r="A828" s="136"/>
      <c r="B828" s="121" t="s">
        <v>3561</v>
      </c>
      <c r="C828" s="132"/>
      <c r="D828" s="133"/>
      <c r="E828" s="133"/>
      <c r="F828" s="943"/>
      <c r="H828" s="315"/>
      <c r="I828" s="315"/>
    </row>
    <row r="829" spans="1:9" s="613" customFormat="1">
      <c r="A829" s="136"/>
      <c r="B829" s="121" t="s">
        <v>1560</v>
      </c>
      <c r="C829" s="132"/>
      <c r="D829" s="133"/>
      <c r="E829" s="133"/>
      <c r="F829" s="943"/>
      <c r="H829" s="315"/>
      <c r="I829" s="315"/>
    </row>
    <row r="830" spans="1:9" s="613" customFormat="1">
      <c r="A830" s="136"/>
      <c r="B830" s="782"/>
      <c r="C830" s="132"/>
      <c r="D830" s="133"/>
      <c r="E830" s="133"/>
      <c r="F830" s="943"/>
      <c r="H830" s="315"/>
      <c r="I830" s="315"/>
    </row>
    <row r="831" spans="1:9" s="613" customFormat="1">
      <c r="A831" s="233" t="s">
        <v>3562</v>
      </c>
      <c r="B831" s="920" t="s">
        <v>3563</v>
      </c>
      <c r="C831" s="132" t="s">
        <v>258</v>
      </c>
      <c r="D831" s="133">
        <v>1</v>
      </c>
      <c r="E831" s="133"/>
      <c r="F831" s="133">
        <f>D831*E831</f>
        <v>0</v>
      </c>
      <c r="H831" s="315"/>
      <c r="I831" s="315"/>
    </row>
    <row r="832" spans="1:9" s="613" customFormat="1" ht="26.4">
      <c r="A832" s="136"/>
      <c r="B832" s="121" t="s">
        <v>3564</v>
      </c>
      <c r="C832" s="132"/>
      <c r="D832" s="133"/>
      <c r="E832" s="133"/>
      <c r="F832" s="943"/>
      <c r="H832" s="315"/>
      <c r="I832" s="315"/>
    </row>
    <row r="833" spans="1:9" s="613" customFormat="1">
      <c r="A833" s="136"/>
      <c r="B833" s="121" t="s">
        <v>3565</v>
      </c>
      <c r="C833" s="132"/>
      <c r="D833" s="133"/>
      <c r="E833" s="133"/>
      <c r="F833" s="943"/>
      <c r="H833" s="315"/>
      <c r="I833" s="315"/>
    </row>
    <row r="834" spans="1:9" s="613" customFormat="1">
      <c r="A834" s="136"/>
      <c r="B834" s="121" t="s">
        <v>3566</v>
      </c>
      <c r="C834" s="132"/>
      <c r="D834" s="133"/>
      <c r="E834" s="133"/>
      <c r="F834" s="943"/>
      <c r="H834" s="315"/>
      <c r="I834" s="315"/>
    </row>
    <row r="835" spans="1:9" s="613" customFormat="1">
      <c r="A835" s="136"/>
      <c r="B835" s="121" t="s">
        <v>3567</v>
      </c>
      <c r="C835" s="132"/>
      <c r="D835" s="133"/>
      <c r="E835" s="133"/>
      <c r="F835" s="943"/>
      <c r="H835" s="315"/>
      <c r="I835" s="315"/>
    </row>
    <row r="836" spans="1:9" s="613" customFormat="1">
      <c r="A836" s="136"/>
      <c r="B836" s="121" t="s">
        <v>3568</v>
      </c>
      <c r="C836" s="132"/>
      <c r="D836" s="133"/>
      <c r="E836" s="133"/>
      <c r="F836" s="943"/>
      <c r="H836" s="315"/>
      <c r="I836" s="315"/>
    </row>
    <row r="837" spans="1:9" s="613" customFormat="1">
      <c r="A837" s="136"/>
      <c r="B837" s="121" t="s">
        <v>3569</v>
      </c>
      <c r="C837" s="132"/>
      <c r="D837" s="133"/>
      <c r="E837" s="133"/>
      <c r="F837" s="943"/>
      <c r="H837" s="315"/>
      <c r="I837" s="315"/>
    </row>
    <row r="838" spans="1:9" s="613" customFormat="1" ht="26.4">
      <c r="A838" s="136"/>
      <c r="B838" s="121" t="s">
        <v>3570</v>
      </c>
      <c r="C838" s="132"/>
      <c r="D838" s="133"/>
      <c r="E838" s="133"/>
      <c r="F838" s="943"/>
      <c r="H838" s="315"/>
      <c r="I838" s="315"/>
    </row>
    <row r="839" spans="1:9" s="613" customFormat="1">
      <c r="A839" s="136"/>
      <c r="B839" s="121" t="s">
        <v>3571</v>
      </c>
      <c r="C839" s="132"/>
      <c r="D839" s="133"/>
      <c r="E839" s="133"/>
      <c r="F839" s="943"/>
      <c r="H839" s="315"/>
      <c r="I839" s="315"/>
    </row>
    <row r="840" spans="1:9" s="613" customFormat="1">
      <c r="A840" s="136"/>
      <c r="B840" s="121" t="s">
        <v>3572</v>
      </c>
      <c r="C840" s="132"/>
      <c r="D840" s="133"/>
      <c r="E840" s="133"/>
      <c r="F840" s="943"/>
      <c r="H840" s="315"/>
      <c r="I840" s="315"/>
    </row>
    <row r="841" spans="1:9" s="613" customFormat="1">
      <c r="A841" s="136"/>
      <c r="B841" s="121" t="s">
        <v>3573</v>
      </c>
      <c r="C841" s="132"/>
      <c r="D841" s="133"/>
      <c r="E841" s="133"/>
      <c r="F841" s="943"/>
      <c r="H841" s="315"/>
      <c r="I841" s="315"/>
    </row>
    <row r="842" spans="1:9" s="613" customFormat="1">
      <c r="A842" s="136"/>
      <c r="B842" s="121" t="s">
        <v>3574</v>
      </c>
      <c r="C842" s="132"/>
      <c r="D842" s="133"/>
      <c r="E842" s="133"/>
      <c r="F842" s="943"/>
      <c r="H842" s="315"/>
      <c r="I842" s="315"/>
    </row>
    <row r="843" spans="1:9" s="613" customFormat="1">
      <c r="A843" s="136"/>
      <c r="B843" s="782"/>
      <c r="C843" s="132"/>
      <c r="D843" s="133"/>
      <c r="E843" s="133"/>
      <c r="F843" s="943"/>
      <c r="H843" s="315"/>
      <c r="I843" s="315"/>
    </row>
    <row r="844" spans="1:9" s="613" customFormat="1" ht="26.4">
      <c r="A844" s="233" t="s">
        <v>3575</v>
      </c>
      <c r="B844" s="920" t="s">
        <v>3576</v>
      </c>
      <c r="C844" s="132" t="s">
        <v>258</v>
      </c>
      <c r="D844" s="133">
        <v>2</v>
      </c>
      <c r="E844" s="133"/>
      <c r="F844" s="133">
        <f>D844*E844</f>
        <v>0</v>
      </c>
      <c r="H844" s="315"/>
      <c r="I844" s="315"/>
    </row>
    <row r="845" spans="1:9" s="613" customFormat="1">
      <c r="A845" s="136"/>
      <c r="B845" s="121" t="s">
        <v>3577</v>
      </c>
      <c r="C845" s="132"/>
      <c r="D845" s="133"/>
      <c r="E845" s="133"/>
      <c r="F845" s="943"/>
      <c r="H845" s="315"/>
      <c r="I845" s="315"/>
    </row>
    <row r="846" spans="1:9" s="613" customFormat="1">
      <c r="A846" s="136"/>
      <c r="B846" s="121" t="s">
        <v>3578</v>
      </c>
      <c r="C846" s="132"/>
      <c r="D846" s="133"/>
      <c r="E846" s="133"/>
      <c r="F846" s="943"/>
      <c r="H846" s="315"/>
      <c r="I846" s="315"/>
    </row>
    <row r="847" spans="1:9" s="613" customFormat="1">
      <c r="A847" s="136"/>
      <c r="B847" s="121" t="s">
        <v>3579</v>
      </c>
      <c r="C847" s="132"/>
      <c r="D847" s="133"/>
      <c r="E847" s="133"/>
      <c r="F847" s="943"/>
      <c r="H847" s="315"/>
      <c r="I847" s="315"/>
    </row>
    <row r="848" spans="1:9" s="613" customFormat="1" ht="26.4">
      <c r="A848" s="136"/>
      <c r="B848" s="121" t="s">
        <v>3580</v>
      </c>
      <c r="C848" s="132"/>
      <c r="D848" s="133"/>
      <c r="E848" s="133"/>
      <c r="F848" s="943"/>
      <c r="H848" s="315"/>
      <c r="I848" s="315"/>
    </row>
    <row r="849" spans="1:9" s="613" customFormat="1" ht="39.6">
      <c r="A849" s="136"/>
      <c r="B849" s="121" t="s">
        <v>3581</v>
      </c>
      <c r="C849" s="132"/>
      <c r="D849" s="133"/>
      <c r="E849" s="133"/>
      <c r="F849" s="943"/>
      <c r="H849" s="315"/>
      <c r="I849" s="315"/>
    </row>
    <row r="850" spans="1:9" s="613" customFormat="1">
      <c r="A850" s="136"/>
      <c r="B850" s="121" t="s">
        <v>3582</v>
      </c>
      <c r="C850" s="132"/>
      <c r="D850" s="133"/>
      <c r="E850" s="133"/>
      <c r="F850" s="943"/>
      <c r="H850" s="315"/>
      <c r="I850" s="315"/>
    </row>
    <row r="851" spans="1:9" s="613" customFormat="1">
      <c r="A851" s="136"/>
      <c r="B851" s="121" t="s">
        <v>3583</v>
      </c>
      <c r="C851" s="132"/>
      <c r="D851" s="133"/>
      <c r="E851" s="133"/>
      <c r="F851" s="943"/>
      <c r="H851" s="315"/>
      <c r="I851" s="315"/>
    </row>
    <row r="852" spans="1:9" s="613" customFormat="1" ht="26.4">
      <c r="A852" s="136"/>
      <c r="B852" s="121" t="s">
        <v>3584</v>
      </c>
      <c r="C852" s="132"/>
      <c r="D852" s="133"/>
      <c r="E852" s="133"/>
      <c r="F852" s="943"/>
      <c r="H852" s="315"/>
      <c r="I852" s="315"/>
    </row>
    <row r="853" spans="1:9" s="613" customFormat="1">
      <c r="A853" s="136"/>
      <c r="B853" s="121" t="s">
        <v>3585</v>
      </c>
      <c r="C853" s="132"/>
      <c r="D853" s="133"/>
      <c r="E853" s="133"/>
      <c r="F853" s="943"/>
      <c r="H853" s="315"/>
      <c r="I853" s="315"/>
    </row>
    <row r="854" spans="1:9" s="613" customFormat="1">
      <c r="A854" s="136"/>
      <c r="B854" s="121" t="s">
        <v>3586</v>
      </c>
      <c r="C854" s="132"/>
      <c r="D854" s="133"/>
      <c r="E854" s="133"/>
      <c r="F854" s="943"/>
      <c r="H854" s="315"/>
      <c r="I854" s="315"/>
    </row>
    <row r="855" spans="1:9" s="613" customFormat="1">
      <c r="A855" s="136"/>
      <c r="B855" s="121" t="s">
        <v>3587</v>
      </c>
      <c r="C855" s="132"/>
      <c r="D855" s="133"/>
      <c r="E855" s="133"/>
      <c r="F855" s="943"/>
      <c r="H855" s="315"/>
      <c r="I855" s="315"/>
    </row>
    <row r="856" spans="1:9" s="613" customFormat="1">
      <c r="A856" s="136"/>
      <c r="B856" s="782"/>
      <c r="C856" s="132"/>
      <c r="D856" s="133"/>
      <c r="E856" s="133"/>
      <c r="F856" s="943"/>
      <c r="H856" s="315"/>
      <c r="I856" s="315"/>
    </row>
    <row r="857" spans="1:9" s="613" customFormat="1" ht="26.4">
      <c r="A857" s="233" t="s">
        <v>3588</v>
      </c>
      <c r="B857" s="920" t="s">
        <v>3589</v>
      </c>
      <c r="C857" s="132" t="s">
        <v>258</v>
      </c>
      <c r="D857" s="133">
        <v>2</v>
      </c>
      <c r="E857" s="133"/>
      <c r="F857" s="133">
        <f>D857*E857</f>
        <v>0</v>
      </c>
      <c r="H857" s="315"/>
      <c r="I857" s="315"/>
    </row>
    <row r="858" spans="1:9" s="613" customFormat="1">
      <c r="A858" s="136"/>
      <c r="B858" s="121" t="s">
        <v>3579</v>
      </c>
      <c r="C858" s="132"/>
      <c r="D858" s="133"/>
      <c r="E858" s="133"/>
      <c r="F858" s="943"/>
      <c r="H858" s="315"/>
      <c r="I858" s="315"/>
    </row>
    <row r="859" spans="1:9" s="613" customFormat="1" ht="26.4">
      <c r="A859" s="136"/>
      <c r="B859" s="121" t="s">
        <v>3580</v>
      </c>
      <c r="C859" s="132"/>
      <c r="D859" s="133"/>
      <c r="E859" s="133"/>
      <c r="F859" s="943"/>
      <c r="H859" s="315"/>
      <c r="I859" s="315"/>
    </row>
    <row r="860" spans="1:9" s="613" customFormat="1" ht="39.6">
      <c r="A860" s="136"/>
      <c r="B860" s="121" t="s">
        <v>3581</v>
      </c>
      <c r="C860" s="132"/>
      <c r="D860" s="133"/>
      <c r="E860" s="133"/>
      <c r="F860" s="943"/>
      <c r="H860" s="315"/>
      <c r="I860" s="315"/>
    </row>
    <row r="861" spans="1:9" s="613" customFormat="1">
      <c r="A861" s="136"/>
      <c r="B861" s="121" t="s">
        <v>3582</v>
      </c>
      <c r="C861" s="132"/>
      <c r="D861" s="133"/>
      <c r="E861" s="133"/>
      <c r="F861" s="943"/>
      <c r="H861" s="315"/>
      <c r="I861" s="315"/>
    </row>
    <row r="862" spans="1:9" s="613" customFormat="1">
      <c r="A862" s="136"/>
      <c r="B862" s="121" t="s">
        <v>3583</v>
      </c>
      <c r="C862" s="132"/>
      <c r="D862" s="133"/>
      <c r="E862" s="133"/>
      <c r="F862" s="943"/>
      <c r="H862" s="315"/>
      <c r="I862" s="315"/>
    </row>
    <row r="863" spans="1:9" s="613" customFormat="1" ht="26.4">
      <c r="A863" s="136"/>
      <c r="B863" s="121" t="s">
        <v>3584</v>
      </c>
      <c r="C863" s="132"/>
      <c r="D863" s="133"/>
      <c r="E863" s="133"/>
      <c r="F863" s="943"/>
      <c r="H863" s="315"/>
      <c r="I863" s="315"/>
    </row>
    <row r="864" spans="1:9" s="613" customFormat="1">
      <c r="A864" s="136"/>
      <c r="B864" s="121" t="s">
        <v>3585</v>
      </c>
      <c r="C864" s="132"/>
      <c r="D864" s="133"/>
      <c r="E864" s="133"/>
      <c r="F864" s="943"/>
      <c r="H864" s="315"/>
      <c r="I864" s="315"/>
    </row>
    <row r="865" spans="1:9" s="613" customFormat="1">
      <c r="A865" s="136"/>
      <c r="B865" s="121" t="s">
        <v>3590</v>
      </c>
      <c r="C865" s="132"/>
      <c r="D865" s="133"/>
      <c r="E865" s="133"/>
      <c r="F865" s="943"/>
      <c r="H865" s="315"/>
      <c r="I865" s="315"/>
    </row>
    <row r="866" spans="1:9" s="613" customFormat="1" ht="26.4">
      <c r="A866" s="136"/>
      <c r="B866" s="121" t="s">
        <v>3591</v>
      </c>
      <c r="C866" s="132"/>
      <c r="D866" s="133"/>
      <c r="E866" s="133"/>
      <c r="F866" s="943"/>
      <c r="H866" s="315"/>
      <c r="I866" s="315"/>
    </row>
    <row r="867" spans="1:9" s="613" customFormat="1">
      <c r="A867" s="136"/>
      <c r="B867" s="121" t="s">
        <v>3587</v>
      </c>
      <c r="C867" s="132"/>
      <c r="D867" s="133"/>
      <c r="E867" s="133"/>
      <c r="F867" s="943"/>
      <c r="H867" s="315"/>
      <c r="I867" s="315"/>
    </row>
    <row r="868" spans="1:9" s="613" customFormat="1">
      <c r="A868" s="136"/>
      <c r="B868" s="922"/>
      <c r="C868" s="132"/>
      <c r="D868" s="133"/>
      <c r="E868" s="133"/>
      <c r="F868" s="943"/>
      <c r="H868" s="315"/>
      <c r="I868" s="315"/>
    </row>
    <row r="869" spans="1:9" s="613" customFormat="1">
      <c r="A869" s="233" t="s">
        <v>3592</v>
      </c>
      <c r="B869" s="920" t="s">
        <v>3593</v>
      </c>
      <c r="C869" s="132" t="s">
        <v>258</v>
      </c>
      <c r="D869" s="133">
        <v>1</v>
      </c>
      <c r="E869" s="133"/>
      <c r="F869" s="133">
        <f>D869*E869</f>
        <v>0</v>
      </c>
      <c r="H869" s="315"/>
      <c r="I869" s="315"/>
    </row>
    <row r="870" spans="1:9" s="613" customFormat="1">
      <c r="A870" s="136"/>
      <c r="B870" s="121" t="s">
        <v>3594</v>
      </c>
      <c r="C870" s="132"/>
      <c r="D870" s="133"/>
      <c r="E870" s="133"/>
      <c r="F870" s="943"/>
      <c r="H870" s="315"/>
      <c r="I870" s="315"/>
    </row>
    <row r="871" spans="1:9" s="613" customFormat="1">
      <c r="A871" s="136"/>
      <c r="B871" s="121" t="s">
        <v>3595</v>
      </c>
      <c r="C871" s="132"/>
      <c r="D871" s="133"/>
      <c r="E871" s="133"/>
      <c r="F871" s="943"/>
      <c r="H871" s="315"/>
      <c r="I871" s="315"/>
    </row>
    <row r="872" spans="1:9" s="613" customFormat="1">
      <c r="A872" s="136"/>
      <c r="B872" s="121" t="s">
        <v>3596</v>
      </c>
      <c r="C872" s="132"/>
      <c r="D872" s="133"/>
      <c r="E872" s="133"/>
      <c r="F872" s="943"/>
      <c r="H872" s="315"/>
      <c r="I872" s="315"/>
    </row>
    <row r="873" spans="1:9" s="613" customFormat="1">
      <c r="A873" s="136"/>
      <c r="B873" s="121" t="s">
        <v>3597</v>
      </c>
      <c r="C873" s="132"/>
      <c r="D873" s="133"/>
      <c r="E873" s="133"/>
      <c r="F873" s="943"/>
      <c r="H873" s="315"/>
      <c r="I873" s="315"/>
    </row>
    <row r="874" spans="1:9" s="613" customFormat="1">
      <c r="A874" s="136"/>
      <c r="B874" s="121" t="s">
        <v>3598</v>
      </c>
      <c r="C874" s="132"/>
      <c r="D874" s="133"/>
      <c r="E874" s="133"/>
      <c r="F874" s="943"/>
      <c r="H874" s="315"/>
      <c r="I874" s="315"/>
    </row>
    <row r="875" spans="1:9" s="613" customFormat="1">
      <c r="A875" s="136"/>
      <c r="B875" s="121" t="s">
        <v>3599</v>
      </c>
      <c r="C875" s="132"/>
      <c r="D875" s="133"/>
      <c r="E875" s="133"/>
      <c r="F875" s="943"/>
      <c r="H875" s="315"/>
      <c r="I875" s="315"/>
    </row>
    <row r="876" spans="1:9" s="613" customFormat="1">
      <c r="A876" s="136"/>
      <c r="B876" s="121" t="s">
        <v>3600</v>
      </c>
      <c r="C876" s="132"/>
      <c r="D876" s="133"/>
      <c r="E876" s="133"/>
      <c r="F876" s="943"/>
      <c r="H876" s="315"/>
      <c r="I876" s="315"/>
    </row>
    <row r="877" spans="1:9" s="613" customFormat="1" ht="26.4">
      <c r="A877" s="136"/>
      <c r="B877" s="121" t="s">
        <v>3601</v>
      </c>
      <c r="C877" s="132"/>
      <c r="D877" s="133"/>
      <c r="E877" s="133"/>
      <c r="F877" s="943"/>
      <c r="H877" s="315"/>
      <c r="I877" s="315"/>
    </row>
    <row r="878" spans="1:9" s="613" customFormat="1">
      <c r="A878" s="136"/>
      <c r="B878" s="121" t="s">
        <v>3602</v>
      </c>
      <c r="C878" s="132"/>
      <c r="D878" s="133"/>
      <c r="E878" s="133"/>
      <c r="F878" s="943"/>
      <c r="H878" s="315"/>
      <c r="I878" s="315"/>
    </row>
    <row r="879" spans="1:9" s="613" customFormat="1">
      <c r="A879" s="136"/>
      <c r="B879" s="121" t="s">
        <v>3603</v>
      </c>
      <c r="C879" s="132"/>
      <c r="D879" s="133"/>
      <c r="E879" s="133"/>
      <c r="F879" s="943"/>
      <c r="H879" s="315"/>
      <c r="I879" s="315"/>
    </row>
    <row r="880" spans="1:9" s="613" customFormat="1">
      <c r="A880" s="136"/>
      <c r="B880" s="121" t="s">
        <v>3604</v>
      </c>
      <c r="C880" s="132"/>
      <c r="D880" s="133"/>
      <c r="E880" s="133"/>
      <c r="F880" s="943"/>
      <c r="H880" s="315"/>
      <c r="I880" s="315"/>
    </row>
    <row r="881" spans="1:9" s="613" customFormat="1">
      <c r="A881" s="136"/>
      <c r="B881" s="121" t="s">
        <v>3605</v>
      </c>
      <c r="C881" s="132"/>
      <c r="D881" s="133"/>
      <c r="E881" s="133"/>
      <c r="F881" s="943"/>
      <c r="H881" s="315"/>
      <c r="I881" s="315"/>
    </row>
    <row r="882" spans="1:9" s="613" customFormat="1">
      <c r="A882" s="136"/>
      <c r="B882" s="922"/>
      <c r="C882" s="132"/>
      <c r="D882" s="133"/>
      <c r="E882" s="133"/>
      <c r="F882" s="943"/>
      <c r="H882" s="315"/>
      <c r="I882" s="315"/>
    </row>
    <row r="883" spans="1:9" s="613" customFormat="1">
      <c r="A883" s="233" t="s">
        <v>3606</v>
      </c>
      <c r="B883" s="920" t="s">
        <v>3607</v>
      </c>
      <c r="C883" s="132" t="s">
        <v>1556</v>
      </c>
      <c r="D883" s="133">
        <v>2</v>
      </c>
      <c r="E883" s="133"/>
      <c r="F883" s="133">
        <f>D883*E883</f>
        <v>0</v>
      </c>
      <c r="H883" s="315"/>
      <c r="I883" s="315"/>
    </row>
    <row r="884" spans="1:9" s="613" customFormat="1">
      <c r="A884" s="136"/>
      <c r="B884" s="121" t="s">
        <v>3608</v>
      </c>
      <c r="C884" s="132"/>
      <c r="D884" s="133"/>
      <c r="E884" s="133"/>
      <c r="F884" s="943"/>
      <c r="H884" s="315"/>
      <c r="I884" s="315"/>
    </row>
    <row r="885" spans="1:9" s="613" customFormat="1">
      <c r="A885" s="136"/>
      <c r="B885" s="121" t="s">
        <v>3609</v>
      </c>
      <c r="C885" s="132"/>
      <c r="D885" s="133"/>
      <c r="E885" s="133"/>
      <c r="F885" s="943"/>
      <c r="H885" s="315"/>
      <c r="I885" s="315"/>
    </row>
    <row r="886" spans="1:9" s="613" customFormat="1">
      <c r="A886" s="136"/>
      <c r="B886" s="121" t="s">
        <v>3610</v>
      </c>
      <c r="C886" s="132"/>
      <c r="D886" s="133"/>
      <c r="E886" s="133"/>
      <c r="F886" s="943"/>
      <c r="H886" s="315"/>
      <c r="I886" s="315"/>
    </row>
    <row r="887" spans="1:9" s="613" customFormat="1">
      <c r="A887" s="136"/>
      <c r="B887" s="121" t="s">
        <v>3611</v>
      </c>
      <c r="C887" s="132"/>
      <c r="D887" s="133"/>
      <c r="E887" s="133"/>
      <c r="F887" s="943"/>
      <c r="H887" s="315"/>
      <c r="I887" s="315"/>
    </row>
    <row r="888" spans="1:9" s="613" customFormat="1">
      <c r="A888" s="136"/>
      <c r="B888" s="121" t="s">
        <v>3612</v>
      </c>
      <c r="C888" s="132"/>
      <c r="D888" s="133"/>
      <c r="E888" s="133"/>
      <c r="F888" s="943"/>
      <c r="H888" s="315"/>
      <c r="I888" s="315"/>
    </row>
    <row r="889" spans="1:9" s="613" customFormat="1">
      <c r="A889" s="136"/>
      <c r="B889" s="121" t="s">
        <v>3483</v>
      </c>
      <c r="C889" s="132"/>
      <c r="D889" s="133"/>
      <c r="E889" s="133"/>
      <c r="F889" s="943"/>
      <c r="H889" s="315"/>
      <c r="I889" s="315"/>
    </row>
    <row r="890" spans="1:9" s="613" customFormat="1">
      <c r="A890" s="136"/>
      <c r="B890" s="782"/>
      <c r="C890" s="132"/>
      <c r="D890" s="133"/>
      <c r="E890" s="133"/>
      <c r="F890" s="943"/>
      <c r="H890" s="315"/>
      <c r="I890" s="315"/>
    </row>
    <row r="891" spans="1:9" s="613" customFormat="1">
      <c r="A891" s="233" t="s">
        <v>3613</v>
      </c>
      <c r="B891" s="920" t="s">
        <v>3614</v>
      </c>
      <c r="C891" s="132" t="s">
        <v>1556</v>
      </c>
      <c r="D891" s="133">
        <v>1</v>
      </c>
      <c r="E891" s="133"/>
      <c r="F891" s="133">
        <f>D891*E891</f>
        <v>0</v>
      </c>
      <c r="H891" s="315"/>
      <c r="I891" s="315"/>
    </row>
    <row r="892" spans="1:9" s="613" customFormat="1">
      <c r="A892" s="136"/>
      <c r="B892" s="121" t="s">
        <v>3615</v>
      </c>
      <c r="C892" s="132"/>
      <c r="D892" s="133"/>
      <c r="E892" s="133"/>
      <c r="F892" s="943"/>
      <c r="H892" s="315"/>
      <c r="I892" s="315"/>
    </row>
    <row r="893" spans="1:9" s="613" customFormat="1">
      <c r="A893" s="136"/>
      <c r="B893" s="121" t="s">
        <v>3616</v>
      </c>
      <c r="C893" s="132"/>
      <c r="D893" s="133"/>
      <c r="E893" s="133"/>
      <c r="F893" s="943"/>
      <c r="H893" s="315"/>
      <c r="I893" s="315"/>
    </row>
    <row r="894" spans="1:9" s="613" customFormat="1" ht="26.4">
      <c r="A894" s="136"/>
      <c r="B894" s="121" t="s">
        <v>3617</v>
      </c>
      <c r="C894" s="132"/>
      <c r="D894" s="133"/>
      <c r="E894" s="133"/>
      <c r="F894" s="943"/>
      <c r="H894" s="315"/>
      <c r="I894" s="315"/>
    </row>
    <row r="895" spans="1:9" s="613" customFormat="1" ht="26.4">
      <c r="A895" s="136"/>
      <c r="B895" s="121" t="s">
        <v>3618</v>
      </c>
      <c r="C895" s="132"/>
      <c r="D895" s="133"/>
      <c r="E895" s="133"/>
      <c r="F895" s="943"/>
      <c r="H895" s="315"/>
      <c r="I895" s="315"/>
    </row>
    <row r="896" spans="1:9" s="613" customFormat="1" ht="26.4">
      <c r="A896" s="136"/>
      <c r="B896" s="121" t="s">
        <v>3619</v>
      </c>
      <c r="C896" s="132"/>
      <c r="D896" s="133"/>
      <c r="E896" s="133"/>
      <c r="F896" s="943"/>
      <c r="H896" s="315"/>
      <c r="I896" s="315"/>
    </row>
    <row r="897" spans="1:9" s="613" customFormat="1" ht="26.4">
      <c r="A897" s="136"/>
      <c r="B897" s="121" t="s">
        <v>3620</v>
      </c>
      <c r="C897" s="132"/>
      <c r="D897" s="133"/>
      <c r="E897" s="133"/>
      <c r="F897" s="943"/>
      <c r="H897" s="315"/>
      <c r="I897" s="315"/>
    </row>
    <row r="898" spans="1:9" s="613" customFormat="1">
      <c r="A898" s="136"/>
      <c r="B898" s="121" t="s">
        <v>3621</v>
      </c>
      <c r="C898" s="132"/>
      <c r="D898" s="133"/>
      <c r="E898" s="133"/>
      <c r="F898" s="943"/>
      <c r="H898" s="315"/>
      <c r="I898" s="315"/>
    </row>
    <row r="899" spans="1:9" s="613" customFormat="1">
      <c r="A899" s="136"/>
      <c r="B899" s="121" t="s">
        <v>1567</v>
      </c>
      <c r="C899" s="132"/>
      <c r="D899" s="133"/>
      <c r="E899" s="133"/>
      <c r="F899" s="943"/>
      <c r="H899" s="315"/>
      <c r="I899" s="315"/>
    </row>
    <row r="900" spans="1:9" s="613" customFormat="1">
      <c r="A900" s="136"/>
      <c r="B900" s="121"/>
      <c r="C900" s="132"/>
      <c r="D900" s="133"/>
      <c r="E900" s="133"/>
      <c r="F900" s="943"/>
      <c r="H900" s="315"/>
      <c r="I900" s="315"/>
    </row>
    <row r="901" spans="1:9" s="613" customFormat="1">
      <c r="A901" s="233" t="s">
        <v>3622</v>
      </c>
      <c r="B901" s="920" t="s">
        <v>3623</v>
      </c>
      <c r="C901" s="132" t="s">
        <v>258</v>
      </c>
      <c r="D901" s="133">
        <v>1</v>
      </c>
      <c r="E901" s="133"/>
      <c r="F901" s="133">
        <f>D901*E901</f>
        <v>0</v>
      </c>
      <c r="H901" s="315"/>
      <c r="I901" s="315"/>
    </row>
    <row r="902" spans="1:9" s="613" customFormat="1">
      <c r="A902" s="136"/>
      <c r="B902" s="121" t="s">
        <v>3624</v>
      </c>
      <c r="C902" s="236"/>
      <c r="D902" s="966"/>
      <c r="E902" s="133"/>
      <c r="F902" s="943"/>
      <c r="H902" s="315"/>
      <c r="I902" s="315"/>
    </row>
    <row r="903" spans="1:9" s="613" customFormat="1" ht="26.4">
      <c r="A903" s="136"/>
      <c r="B903" s="121" t="s">
        <v>3625</v>
      </c>
      <c r="C903" s="236"/>
      <c r="D903" s="966"/>
      <c r="E903" s="133"/>
      <c r="F903" s="943"/>
      <c r="H903" s="315"/>
      <c r="I903" s="315"/>
    </row>
    <row r="904" spans="1:9" s="613" customFormat="1">
      <c r="A904" s="136"/>
      <c r="B904" s="121" t="s">
        <v>3626</v>
      </c>
      <c r="C904" s="236"/>
      <c r="D904" s="966"/>
      <c r="E904" s="133"/>
      <c r="F904" s="943"/>
      <c r="H904" s="315"/>
      <c r="I904" s="315"/>
    </row>
    <row r="905" spans="1:9" s="613" customFormat="1">
      <c r="A905" s="136"/>
      <c r="B905" s="121" t="s">
        <v>3627</v>
      </c>
      <c r="C905" s="236"/>
      <c r="D905" s="950"/>
      <c r="E905" s="943"/>
      <c r="F905" s="943"/>
      <c r="H905" s="315"/>
      <c r="I905" s="315"/>
    </row>
    <row r="906" spans="1:9" s="613" customFormat="1">
      <c r="A906" s="136"/>
      <c r="B906" s="121" t="s">
        <v>3628</v>
      </c>
      <c r="C906" s="236"/>
      <c r="D906" s="950"/>
      <c r="E906" s="943"/>
      <c r="F906" s="943"/>
      <c r="H906" s="315"/>
      <c r="I906" s="315"/>
    </row>
    <row r="907" spans="1:9" s="613" customFormat="1">
      <c r="A907" s="136"/>
      <c r="B907" s="121" t="s">
        <v>3629</v>
      </c>
      <c r="C907" s="236"/>
      <c r="D907" s="950"/>
      <c r="E907" s="943"/>
      <c r="F907" s="943"/>
      <c r="H907" s="315"/>
      <c r="I907" s="315"/>
    </row>
    <row r="908" spans="1:9" s="613" customFormat="1">
      <c r="A908" s="136"/>
      <c r="B908" s="121" t="s">
        <v>3630</v>
      </c>
      <c r="C908" s="236"/>
      <c r="D908" s="950"/>
      <c r="E908" s="943"/>
      <c r="F908" s="943"/>
      <c r="H908" s="315"/>
      <c r="I908" s="315"/>
    </row>
    <row r="909" spans="1:9" s="613" customFormat="1">
      <c r="A909" s="136"/>
      <c r="B909" s="121" t="s">
        <v>3631</v>
      </c>
      <c r="C909" s="236"/>
      <c r="D909" s="950"/>
      <c r="E909" s="943"/>
      <c r="F909" s="943"/>
      <c r="H909" s="315"/>
      <c r="I909" s="315"/>
    </row>
    <row r="910" spans="1:9" s="613" customFormat="1">
      <c r="A910" s="136"/>
      <c r="B910" s="121" t="s">
        <v>3632</v>
      </c>
      <c r="C910" s="236"/>
      <c r="D910" s="950"/>
      <c r="E910" s="943"/>
      <c r="F910" s="943"/>
      <c r="H910" s="315"/>
      <c r="I910" s="315"/>
    </row>
    <row r="911" spans="1:9" s="613" customFormat="1" ht="13.8" thickBot="1">
      <c r="A911" s="245"/>
      <c r="B911" s="187"/>
      <c r="C911" s="132"/>
      <c r="D911" s="132"/>
      <c r="E911" s="115"/>
      <c r="F911" s="115"/>
      <c r="H911" s="315"/>
      <c r="I911" s="315"/>
    </row>
    <row r="912" spans="1:9" s="613" customFormat="1" ht="13.8" thickBot="1">
      <c r="A912" s="905"/>
      <c r="B912" s="906" t="s">
        <v>3633</v>
      </c>
      <c r="C912" s="957"/>
      <c r="D912" s="958"/>
      <c r="E912" s="1368"/>
      <c r="F912" s="240">
        <f>SUM(F714:F910)</f>
        <v>0</v>
      </c>
      <c r="H912" s="315"/>
      <c r="I912" s="315"/>
    </row>
    <row r="913" spans="1:9" s="613" customFormat="1">
      <c r="A913" s="136"/>
      <c r="B913" s="130"/>
      <c r="C913" s="236"/>
      <c r="D913" s="950"/>
      <c r="E913" s="943"/>
      <c r="F913" s="943"/>
      <c r="H913" s="315"/>
      <c r="I913" s="315"/>
    </row>
    <row r="914" spans="1:9" s="613" customFormat="1">
      <c r="A914" s="898" t="s">
        <v>1993</v>
      </c>
      <c r="B914" s="892" t="s">
        <v>3634</v>
      </c>
      <c r="C914" s="236"/>
      <c r="D914" s="950"/>
      <c r="E914" s="943"/>
      <c r="F914" s="943"/>
      <c r="H914" s="315"/>
      <c r="I914" s="315"/>
    </row>
    <row r="915" spans="1:9" s="613" customFormat="1">
      <c r="A915" s="136"/>
      <c r="B915" s="130"/>
      <c r="C915" s="236"/>
      <c r="D915" s="950"/>
      <c r="E915" s="943"/>
      <c r="F915" s="943"/>
      <c r="H915" s="315"/>
      <c r="I915" s="315"/>
    </row>
    <row r="916" spans="1:9" s="315" customFormat="1" ht="26.4">
      <c r="A916" s="58" t="s">
        <v>1994</v>
      </c>
      <c r="B916" s="923" t="s">
        <v>3635</v>
      </c>
      <c r="C916" s="133" t="s">
        <v>258</v>
      </c>
      <c r="D916" s="133">
        <v>1</v>
      </c>
      <c r="E916" s="335"/>
      <c r="F916" s="133">
        <f t="shared" ref="F916" si="6">D916*E916</f>
        <v>0</v>
      </c>
      <c r="G916" s="613"/>
    </row>
    <row r="917" spans="1:9" s="613" customFormat="1">
      <c r="A917" s="136"/>
      <c r="B917" s="130"/>
      <c r="C917" s="236"/>
      <c r="D917" s="950"/>
      <c r="E917" s="943"/>
      <c r="F917" s="943"/>
      <c r="H917" s="315"/>
      <c r="I917" s="315"/>
    </row>
    <row r="918" spans="1:9" s="315" customFormat="1" ht="26.4">
      <c r="A918" s="58" t="s">
        <v>1995</v>
      </c>
      <c r="B918" s="187" t="s">
        <v>3636</v>
      </c>
      <c r="C918" s="133" t="s">
        <v>258</v>
      </c>
      <c r="D918" s="133">
        <v>6</v>
      </c>
      <c r="E918" s="335"/>
      <c r="F918" s="133">
        <f t="shared" ref="F918" si="7">D918*E918</f>
        <v>0</v>
      </c>
      <c r="G918" s="613"/>
    </row>
    <row r="919" spans="1:9" s="613" customFormat="1">
      <c r="A919" s="136"/>
      <c r="B919" s="130"/>
      <c r="C919" s="236"/>
      <c r="D919" s="950"/>
      <c r="E919" s="943"/>
      <c r="F919" s="943"/>
      <c r="H919" s="315"/>
      <c r="I919" s="315"/>
    </row>
    <row r="920" spans="1:9" s="315" customFormat="1" ht="26.4">
      <c r="A920" s="58" t="s">
        <v>1996</v>
      </c>
      <c r="B920" s="187" t="s">
        <v>3637</v>
      </c>
      <c r="C920" s="133" t="s">
        <v>258</v>
      </c>
      <c r="D920" s="133">
        <v>1</v>
      </c>
      <c r="E920" s="335"/>
      <c r="F920" s="133">
        <f t="shared" ref="F920" si="8">D920*E920</f>
        <v>0</v>
      </c>
      <c r="G920" s="613"/>
    </row>
    <row r="921" spans="1:9" s="613" customFormat="1" ht="13.8" thickBot="1">
      <c r="A921" s="909"/>
      <c r="B921" s="231"/>
      <c r="C921" s="236"/>
      <c r="D921" s="950"/>
      <c r="E921" s="943"/>
      <c r="F921" s="943"/>
      <c r="H921" s="315"/>
      <c r="I921" s="315"/>
    </row>
    <row r="922" spans="1:9" s="613" customFormat="1" ht="13.8" thickBot="1">
      <c r="A922" s="905"/>
      <c r="B922" s="906" t="s">
        <v>3638</v>
      </c>
      <c r="C922" s="957"/>
      <c r="D922" s="958"/>
      <c r="E922" s="1368"/>
      <c r="F922" s="240">
        <f>SUM(F914:F920)</f>
        <v>0</v>
      </c>
      <c r="H922" s="315"/>
      <c r="I922" s="315"/>
    </row>
    <row r="923" spans="1:9" s="613" customFormat="1">
      <c r="A923" s="909"/>
      <c r="B923" s="231"/>
      <c r="C923" s="236"/>
      <c r="D923" s="950"/>
      <c r="E923" s="943"/>
      <c r="F923" s="943"/>
      <c r="H923" s="315"/>
      <c r="I923" s="315"/>
    </row>
    <row r="924" spans="1:9" s="613" customFormat="1">
      <c r="A924" s="909"/>
      <c r="B924" s="231"/>
      <c r="C924" s="236"/>
      <c r="D924" s="950"/>
      <c r="E924" s="943"/>
      <c r="F924" s="943"/>
      <c r="H924" s="315"/>
      <c r="I924" s="315"/>
    </row>
    <row r="925" spans="1:9" s="315" customFormat="1" ht="26.4">
      <c r="A925" s="924" t="s">
        <v>1997</v>
      </c>
      <c r="B925" s="925" t="s">
        <v>3639</v>
      </c>
      <c r="C925" s="967"/>
      <c r="D925" s="967"/>
      <c r="E925" s="1368"/>
      <c r="F925" s="926"/>
      <c r="G925" s="916"/>
    </row>
    <row r="926" spans="1:9" s="315" customFormat="1">
      <c r="A926" s="55"/>
      <c r="B926" s="927"/>
      <c r="C926" s="132"/>
      <c r="D926" s="132"/>
      <c r="E926" s="133"/>
      <c r="F926" s="15"/>
      <c r="G926" s="916"/>
    </row>
    <row r="927" spans="1:9" s="315" customFormat="1">
      <c r="A927" s="55"/>
      <c r="B927" s="927"/>
      <c r="C927" s="132"/>
      <c r="D927" s="132"/>
      <c r="E927" s="133"/>
      <c r="F927" s="15"/>
      <c r="G927" s="916"/>
    </row>
    <row r="928" spans="1:9" s="315" customFormat="1" ht="26.4">
      <c r="A928" s="754" t="s">
        <v>1998</v>
      </c>
      <c r="B928" s="928" t="s">
        <v>3640</v>
      </c>
      <c r="C928" s="968" t="s">
        <v>347</v>
      </c>
      <c r="D928" s="969">
        <v>22.4</v>
      </c>
      <c r="E928" s="15"/>
      <c r="F928" s="970">
        <f>E928*D928</f>
        <v>0</v>
      </c>
      <c r="G928" s="916"/>
    </row>
    <row r="929" spans="1:9" s="315" customFormat="1">
      <c r="A929" s="929"/>
      <c r="B929" s="928"/>
      <c r="C929" s="968"/>
      <c r="D929" s="969"/>
      <c r="E929" s="944"/>
      <c r="F929" s="970"/>
      <c r="G929" s="916"/>
    </row>
    <row r="930" spans="1:9" s="315" customFormat="1">
      <c r="A930" s="754" t="s">
        <v>1999</v>
      </c>
      <c r="B930" s="928" t="s">
        <v>3641</v>
      </c>
      <c r="C930" s="968" t="s">
        <v>3642</v>
      </c>
      <c r="D930" s="969">
        <v>1</v>
      </c>
      <c r="E930" s="15"/>
      <c r="F930" s="970">
        <f t="shared" ref="F930:F940" si="9">E930*D930</f>
        <v>0</v>
      </c>
      <c r="G930" s="916"/>
    </row>
    <row r="931" spans="1:9" s="315" customFormat="1">
      <c r="A931" s="930"/>
      <c r="B931" s="928"/>
      <c r="C931" s="968"/>
      <c r="D931" s="969"/>
      <c r="E931" s="15"/>
      <c r="F931" s="970"/>
      <c r="G931" s="916"/>
    </row>
    <row r="932" spans="1:9" s="315" customFormat="1" ht="26.4">
      <c r="A932" s="754" t="s">
        <v>3643</v>
      </c>
      <c r="B932" s="928" t="s">
        <v>3644</v>
      </c>
      <c r="C932" s="968" t="s">
        <v>347</v>
      </c>
      <c r="D932" s="969">
        <v>1.4</v>
      </c>
      <c r="E932" s="15"/>
      <c r="F932" s="970">
        <f t="shared" si="9"/>
        <v>0</v>
      </c>
      <c r="G932" s="916"/>
    </row>
    <row r="933" spans="1:9" s="315" customFormat="1">
      <c r="A933" s="930"/>
      <c r="B933" s="928"/>
      <c r="C933" s="968"/>
      <c r="D933" s="969"/>
      <c r="E933" s="15"/>
      <c r="F933" s="970"/>
      <c r="G933" s="916"/>
    </row>
    <row r="934" spans="1:9" s="315" customFormat="1" ht="39.6">
      <c r="A934" s="754" t="s">
        <v>3643</v>
      </c>
      <c r="B934" s="928" t="s">
        <v>3645</v>
      </c>
      <c r="C934" s="968" t="s">
        <v>3642</v>
      </c>
      <c r="D934" s="969">
        <v>1</v>
      </c>
      <c r="E934" s="15"/>
      <c r="F934" s="970">
        <f t="shared" si="9"/>
        <v>0</v>
      </c>
      <c r="G934" s="916"/>
    </row>
    <row r="935" spans="1:9" s="315" customFormat="1">
      <c r="A935" s="930"/>
      <c r="B935" s="928"/>
      <c r="C935" s="968"/>
      <c r="D935" s="969"/>
      <c r="E935" s="15"/>
      <c r="F935" s="970"/>
      <c r="G935" s="916"/>
    </row>
    <row r="936" spans="1:9" s="315" customFormat="1" ht="43.2" customHeight="1">
      <c r="A936" s="754" t="s">
        <v>3643</v>
      </c>
      <c r="B936" s="928" t="s">
        <v>3646</v>
      </c>
      <c r="C936" s="968" t="s">
        <v>258</v>
      </c>
      <c r="D936" s="969">
        <v>1</v>
      </c>
      <c r="E936" s="15"/>
      <c r="F936" s="970">
        <f t="shared" si="9"/>
        <v>0</v>
      </c>
      <c r="G936" s="916"/>
    </row>
    <row r="937" spans="1:9" s="315" customFormat="1">
      <c r="A937" s="930"/>
      <c r="B937" s="928"/>
      <c r="C937" s="968"/>
      <c r="D937" s="969"/>
      <c r="E937" s="15"/>
      <c r="F937" s="970"/>
      <c r="G937" s="916"/>
    </row>
    <row r="938" spans="1:9" s="315" customFormat="1" ht="26.4">
      <c r="A938" s="754" t="s">
        <v>3643</v>
      </c>
      <c r="B938" s="928" t="s">
        <v>3647</v>
      </c>
      <c r="C938" s="968" t="s">
        <v>347</v>
      </c>
      <c r="D938" s="969">
        <v>2</v>
      </c>
      <c r="E938" s="15"/>
      <c r="F938" s="970">
        <f t="shared" si="9"/>
        <v>0</v>
      </c>
      <c r="G938" s="916"/>
    </row>
    <row r="939" spans="1:9" s="315" customFormat="1">
      <c r="B939" s="928"/>
      <c r="C939" s="968"/>
      <c r="D939" s="969"/>
      <c r="E939" s="15"/>
      <c r="F939" s="970"/>
      <c r="G939" s="916"/>
    </row>
    <row r="940" spans="1:9" s="315" customFormat="1" ht="48.6" customHeight="1" thickBot="1">
      <c r="A940" s="754" t="s">
        <v>3648</v>
      </c>
      <c r="B940" s="928" t="s">
        <v>3649</v>
      </c>
      <c r="C940" s="968" t="s">
        <v>258</v>
      </c>
      <c r="D940" s="969">
        <v>1</v>
      </c>
      <c r="E940" s="15"/>
      <c r="F940" s="970">
        <f t="shared" si="9"/>
        <v>0</v>
      </c>
      <c r="G940" s="916"/>
    </row>
    <row r="941" spans="1:9" s="315" customFormat="1" ht="27" thickBot="1">
      <c r="A941" s="931"/>
      <c r="B941" s="932" t="s">
        <v>3650</v>
      </c>
      <c r="C941" s="971"/>
      <c r="D941" s="971"/>
      <c r="E941" s="933"/>
      <c r="F941" s="240">
        <f>SUM(F928:F940)</f>
        <v>0</v>
      </c>
      <c r="G941" s="916"/>
    </row>
    <row r="942" spans="1:9" s="613" customFormat="1">
      <c r="A942" s="909"/>
      <c r="B942" s="231"/>
      <c r="C942" s="236"/>
      <c r="D942" s="950"/>
      <c r="E942" s="943"/>
      <c r="F942" s="943"/>
      <c r="H942" s="315"/>
      <c r="I942" s="315"/>
    </row>
    <row r="943" spans="1:9" s="613" customFormat="1">
      <c r="A943" s="909"/>
      <c r="B943" s="231"/>
      <c r="C943" s="236"/>
      <c r="D943" s="950"/>
      <c r="E943" s="943"/>
      <c r="F943" s="943"/>
      <c r="H943" s="315"/>
      <c r="I943" s="315"/>
    </row>
    <row r="944" spans="1:9" s="613" customFormat="1" ht="13.8" thickBot="1">
      <c r="A944" s="246" t="s">
        <v>1209</v>
      </c>
      <c r="B944" s="247" t="s">
        <v>1568</v>
      </c>
      <c r="C944" s="972"/>
      <c r="D944" s="972"/>
      <c r="E944" s="973"/>
      <c r="F944" s="974"/>
      <c r="H944" s="315"/>
      <c r="I944" s="315"/>
    </row>
    <row r="945" spans="1:9" s="613" customFormat="1">
      <c r="A945" s="307"/>
      <c r="B945" s="230"/>
      <c r="C945" s="946"/>
      <c r="D945" s="975"/>
      <c r="E945" s="943"/>
      <c r="F945" s="943"/>
      <c r="H945" s="315"/>
      <c r="I945" s="315"/>
    </row>
    <row r="946" spans="1:9" s="613" customFormat="1">
      <c r="A946" s="248" t="s">
        <v>335</v>
      </c>
      <c r="B946" s="934" t="s">
        <v>1240</v>
      </c>
      <c r="C946" s="976"/>
      <c r="D946" s="976"/>
      <c r="E946" s="977"/>
      <c r="F946" s="978">
        <f>F109</f>
        <v>0</v>
      </c>
      <c r="H946" s="315"/>
      <c r="I946" s="315"/>
    </row>
    <row r="947" spans="1:9" s="613" customFormat="1">
      <c r="A947" s="249"/>
      <c r="B947" s="935"/>
      <c r="C947" s="954"/>
      <c r="D947" s="954"/>
      <c r="E947" s="133"/>
      <c r="F947" s="15"/>
      <c r="H947" s="315"/>
      <c r="I947" s="315"/>
    </row>
    <row r="948" spans="1:9" s="613" customFormat="1">
      <c r="A948" s="248" t="s">
        <v>337</v>
      </c>
      <c r="B948" s="934" t="s">
        <v>3216</v>
      </c>
      <c r="C948" s="976"/>
      <c r="D948" s="976"/>
      <c r="E948" s="977"/>
      <c r="F948" s="978">
        <f>F115</f>
        <v>0</v>
      </c>
      <c r="H948" s="315"/>
      <c r="I948" s="315"/>
    </row>
    <row r="949" spans="1:9" s="613" customFormat="1">
      <c r="A949" s="249"/>
      <c r="B949" s="935"/>
      <c r="C949" s="954"/>
      <c r="D949" s="954"/>
      <c r="E949" s="133"/>
      <c r="F949" s="15"/>
      <c r="H949" s="315"/>
      <c r="I949" s="315"/>
    </row>
    <row r="950" spans="1:9" s="613" customFormat="1">
      <c r="A950" s="248" t="s">
        <v>257</v>
      </c>
      <c r="B950" s="934" t="s">
        <v>1492</v>
      </c>
      <c r="C950" s="976"/>
      <c r="D950" s="976"/>
      <c r="E950" s="977"/>
      <c r="F950" s="978">
        <f>F364</f>
        <v>0</v>
      </c>
      <c r="H950" s="315"/>
      <c r="I950" s="315"/>
    </row>
    <row r="951" spans="1:9" s="613" customFormat="1">
      <c r="A951" s="249"/>
      <c r="B951" s="935"/>
      <c r="C951" s="954"/>
      <c r="D951" s="954"/>
      <c r="E951" s="133"/>
      <c r="F951" s="15"/>
      <c r="H951" s="315"/>
      <c r="I951" s="315"/>
    </row>
    <row r="952" spans="1:9" s="613" customFormat="1">
      <c r="A952" s="248" t="s">
        <v>256</v>
      </c>
      <c r="B952" s="934" t="s">
        <v>1569</v>
      </c>
      <c r="C952" s="976"/>
      <c r="D952" s="976"/>
      <c r="E952" s="977"/>
      <c r="F952" s="978">
        <f>F544</f>
        <v>0</v>
      </c>
      <c r="H952" s="315"/>
      <c r="I952" s="315"/>
    </row>
    <row r="953" spans="1:9" s="613" customFormat="1">
      <c r="A953" s="249"/>
      <c r="B953" s="935"/>
      <c r="C953" s="954"/>
      <c r="D953" s="954"/>
      <c r="E953" s="133"/>
      <c r="F953" s="15"/>
      <c r="H953" s="315"/>
      <c r="I953" s="315"/>
    </row>
    <row r="954" spans="1:9" s="613" customFormat="1">
      <c r="A954" s="248">
        <v>5</v>
      </c>
      <c r="B954" s="936" t="s">
        <v>1570</v>
      </c>
      <c r="C954" s="976"/>
      <c r="D954" s="976"/>
      <c r="E954" s="977"/>
      <c r="F954" s="978">
        <f>F554</f>
        <v>0</v>
      </c>
      <c r="H954" s="315"/>
      <c r="I954" s="315"/>
    </row>
    <row r="955" spans="1:9" s="613" customFormat="1">
      <c r="A955" s="249"/>
      <c r="B955" s="935"/>
      <c r="C955" s="954"/>
      <c r="D955" s="954"/>
      <c r="E955" s="133"/>
      <c r="F955" s="15"/>
      <c r="H955" s="315"/>
      <c r="I955" s="315"/>
    </row>
    <row r="956" spans="1:9" s="613" customFormat="1">
      <c r="A956" s="248" t="s">
        <v>333</v>
      </c>
      <c r="B956" s="934" t="s">
        <v>1503</v>
      </c>
      <c r="C956" s="976"/>
      <c r="D956" s="976"/>
      <c r="E956" s="977"/>
      <c r="F956" s="978">
        <f>F638</f>
        <v>0</v>
      </c>
      <c r="H956" s="315"/>
      <c r="I956" s="315"/>
    </row>
    <row r="957" spans="1:9" s="613" customFormat="1">
      <c r="A957" s="249"/>
      <c r="B957" s="937"/>
      <c r="C957" s="954"/>
      <c r="D957" s="954"/>
      <c r="E957" s="133"/>
      <c r="F957" s="15"/>
      <c r="H957" s="315"/>
      <c r="I957" s="315"/>
    </row>
    <row r="958" spans="1:9" s="613" customFormat="1">
      <c r="A958" s="248" t="s">
        <v>343</v>
      </c>
      <c r="B958" s="936" t="s">
        <v>1539</v>
      </c>
      <c r="C958" s="976"/>
      <c r="D958" s="976"/>
      <c r="E958" s="977"/>
      <c r="F958" s="978">
        <f>F662</f>
        <v>0</v>
      </c>
      <c r="H958" s="315"/>
      <c r="I958" s="315"/>
    </row>
    <row r="959" spans="1:9" s="613" customFormat="1">
      <c r="A959" s="938"/>
      <c r="B959" s="939"/>
      <c r="C959" s="979"/>
      <c r="D959" s="979"/>
      <c r="E959" s="915"/>
      <c r="F959" s="15"/>
      <c r="H959" s="315"/>
      <c r="I959" s="315"/>
    </row>
    <row r="960" spans="1:9" s="613" customFormat="1">
      <c r="A960" s="248" t="s">
        <v>344</v>
      </c>
      <c r="B960" s="936" t="s">
        <v>1551</v>
      </c>
      <c r="C960" s="976"/>
      <c r="D960" s="976"/>
      <c r="E960" s="977"/>
      <c r="F960" s="978">
        <f>F709</f>
        <v>0</v>
      </c>
      <c r="H960" s="315"/>
      <c r="I960" s="315"/>
    </row>
    <row r="961" spans="1:9" s="613" customFormat="1">
      <c r="A961" s="938"/>
      <c r="B961" s="939"/>
      <c r="C961" s="979"/>
      <c r="D961" s="979"/>
      <c r="E961" s="915"/>
      <c r="F961" s="15"/>
      <c r="H961" s="315"/>
      <c r="I961" s="315"/>
    </row>
    <row r="962" spans="1:9" s="613" customFormat="1">
      <c r="A962" s="248" t="s">
        <v>342</v>
      </c>
      <c r="B962" s="936" t="s">
        <v>1555</v>
      </c>
      <c r="C962" s="976"/>
      <c r="D962" s="976"/>
      <c r="E962" s="977"/>
      <c r="F962" s="978">
        <f>F912</f>
        <v>0</v>
      </c>
      <c r="H962" s="315"/>
      <c r="I962" s="315"/>
    </row>
    <row r="963" spans="1:9" s="613" customFormat="1">
      <c r="A963" s="249"/>
      <c r="B963" s="937"/>
      <c r="C963" s="954"/>
      <c r="D963" s="954"/>
      <c r="E963" s="133"/>
      <c r="F963" s="15"/>
      <c r="H963" s="315"/>
      <c r="I963" s="315"/>
    </row>
    <row r="964" spans="1:9" s="613" customFormat="1">
      <c r="A964" s="248" t="s">
        <v>340</v>
      </c>
      <c r="B964" s="936" t="str">
        <f>B914</f>
        <v>VIDEOPORTAFON</v>
      </c>
      <c r="C964" s="976"/>
      <c r="D964" s="976"/>
      <c r="E964" s="977"/>
      <c r="F964" s="978">
        <f>F922</f>
        <v>0</v>
      </c>
      <c r="H964" s="315"/>
      <c r="I964" s="315"/>
    </row>
    <row r="965" spans="1:9" s="613" customFormat="1">
      <c r="A965" s="249"/>
      <c r="B965" s="937"/>
      <c r="C965" s="954"/>
      <c r="D965" s="954"/>
      <c r="E965" s="133"/>
      <c r="F965" s="15"/>
      <c r="H965" s="315"/>
      <c r="I965" s="315"/>
    </row>
    <row r="966" spans="1:9" s="613" customFormat="1" ht="26.4">
      <c r="A966" s="248" t="s">
        <v>341</v>
      </c>
      <c r="B966" s="940" t="s">
        <v>3639</v>
      </c>
      <c r="C966" s="976"/>
      <c r="D966" s="976"/>
      <c r="E966" s="977"/>
      <c r="F966" s="978">
        <f>F941</f>
        <v>0</v>
      </c>
    </row>
    <row r="967" spans="1:9" s="613" customFormat="1" ht="13.8" thickBot="1">
      <c r="A967" s="249"/>
      <c r="B967" s="937"/>
      <c r="C967" s="954"/>
      <c r="D967" s="954"/>
      <c r="E967" s="133"/>
      <c r="F967" s="15"/>
      <c r="H967" s="315"/>
      <c r="I967" s="315"/>
    </row>
    <row r="968" spans="1:9" s="613" customFormat="1" ht="13.8" thickBot="1">
      <c r="A968" s="241" t="s">
        <v>1209</v>
      </c>
      <c r="B968" s="250" t="s">
        <v>1571</v>
      </c>
      <c r="C968" s="980"/>
      <c r="D968" s="980"/>
      <c r="E968" s="981"/>
      <c r="F968" s="982">
        <f>SUM(F946:F966)</f>
        <v>0</v>
      </c>
      <c r="H968" s="315"/>
      <c r="I968" s="315"/>
    </row>
  </sheetData>
  <protectedRanges>
    <protectedRange sqref="F928:F940" name="Raspon2_1"/>
    <protectedRange sqref="F928:F940" name="Raspon1_1_1"/>
  </protectedRanges>
  <mergeCells count="4">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4" orientation="portrait" r:id="rId1"/>
  <headerFooter>
    <oddHeader>&amp;L&amp;"Arial,Bold"&amp;8PAVILJON III - CJELOVITA OBNOVA ZGRADE&amp;R&amp;"Arial,Bold"&amp;8TROŠKOVNIK</oddHeader>
    <oddFooter>&amp;L&amp;"Arial,Bold"&amp;8ZOP: 027/21-GP
&amp;"Arial,Regular"&amp;9
&amp;R&amp;"Arial,Bold"&amp;8&amp;F
&amp;A
&amp;P</oddFooter>
  </headerFooter>
  <rowBreaks count="9" manualBreakCount="9">
    <brk id="60" max="16383" man="1"/>
    <brk id="91" max="16383" man="1"/>
    <brk id="116" max="16383" man="1"/>
    <brk id="365" max="16383" man="1"/>
    <brk id="545" max="16383" man="1"/>
    <brk id="640" max="16383" man="1"/>
    <brk id="663" max="16383" man="1"/>
    <brk id="711" max="16383" man="1"/>
    <brk id="92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3C393-44D8-40DD-B884-B0626257F279}">
  <sheetPr codeName="Sheet17"/>
  <dimension ref="A1:I169"/>
  <sheetViews>
    <sheetView showZeros="0" view="pageBreakPreview" zoomScale="88" zoomScaleNormal="100" zoomScaleSheetLayoutView="88" workbookViewId="0">
      <selection activeCell="F79" sqref="F79"/>
    </sheetView>
  </sheetViews>
  <sheetFormatPr defaultRowHeight="13.2"/>
  <cols>
    <col min="1" max="1" width="9.125" style="13" customWidth="1"/>
    <col min="2" max="2" width="55.375" style="10" customWidth="1"/>
    <col min="3" max="3" width="8.875" style="15" customWidth="1"/>
    <col min="4" max="4" width="11.25" style="15" customWidth="1"/>
    <col min="5" max="5" width="12.625" style="175" customWidth="1"/>
    <col min="6" max="6" width="15.75" style="15" customWidth="1"/>
    <col min="7" max="7" width="45.375" style="299" customWidth="1"/>
    <col min="8" max="256" width="9.125" style="315"/>
    <col min="257" max="257" width="7.625" style="315" customWidth="1"/>
    <col min="258" max="258" width="55.375" style="315" customWidth="1"/>
    <col min="259" max="259" width="8.875" style="315" customWidth="1"/>
    <col min="260" max="260" width="10.75" style="315" customWidth="1"/>
    <col min="261" max="261" width="12.375" style="315" customWidth="1"/>
    <col min="262" max="262" width="15.75" style="315" customWidth="1"/>
    <col min="263" max="512" width="9.125" style="315"/>
    <col min="513" max="513" width="7.625" style="315" customWidth="1"/>
    <col min="514" max="514" width="55.375" style="315" customWidth="1"/>
    <col min="515" max="515" width="8.875" style="315" customWidth="1"/>
    <col min="516" max="516" width="10.75" style="315" customWidth="1"/>
    <col min="517" max="517" width="12.375" style="315" customWidth="1"/>
    <col min="518" max="518" width="15.75" style="315" customWidth="1"/>
    <col min="519" max="768" width="9.125" style="315"/>
    <col min="769" max="769" width="7.625" style="315" customWidth="1"/>
    <col min="770" max="770" width="55.375" style="315" customWidth="1"/>
    <col min="771" max="771" width="8.875" style="315" customWidth="1"/>
    <col min="772" max="772" width="10.75" style="315" customWidth="1"/>
    <col min="773" max="773" width="12.375" style="315" customWidth="1"/>
    <col min="774" max="774" width="15.75" style="315" customWidth="1"/>
    <col min="775" max="1024" width="9.125" style="315"/>
    <col min="1025" max="1025" width="7.625" style="315" customWidth="1"/>
    <col min="1026" max="1026" width="55.375" style="315" customWidth="1"/>
    <col min="1027" max="1027" width="8.875" style="315" customWidth="1"/>
    <col min="1028" max="1028" width="10.75" style="315" customWidth="1"/>
    <col min="1029" max="1029" width="12.375" style="315" customWidth="1"/>
    <col min="1030" max="1030" width="15.75" style="315" customWidth="1"/>
    <col min="1031" max="1280" width="9.125" style="315"/>
    <col min="1281" max="1281" width="7.625" style="315" customWidth="1"/>
    <col min="1282" max="1282" width="55.375" style="315" customWidth="1"/>
    <col min="1283" max="1283" width="8.875" style="315" customWidth="1"/>
    <col min="1284" max="1284" width="10.75" style="315" customWidth="1"/>
    <col min="1285" max="1285" width="12.375" style="315" customWidth="1"/>
    <col min="1286" max="1286" width="15.75" style="315" customWidth="1"/>
    <col min="1287" max="1536" width="9.125" style="315"/>
    <col min="1537" max="1537" width="7.625" style="315" customWidth="1"/>
    <col min="1538" max="1538" width="55.375" style="315" customWidth="1"/>
    <col min="1539" max="1539" width="8.875" style="315" customWidth="1"/>
    <col min="1540" max="1540" width="10.75" style="315" customWidth="1"/>
    <col min="1541" max="1541" width="12.375" style="315" customWidth="1"/>
    <col min="1542" max="1542" width="15.75" style="315" customWidth="1"/>
    <col min="1543" max="1792" width="9.125" style="315"/>
    <col min="1793" max="1793" width="7.625" style="315" customWidth="1"/>
    <col min="1794" max="1794" width="55.375" style="315" customWidth="1"/>
    <col min="1795" max="1795" width="8.875" style="315" customWidth="1"/>
    <col min="1796" max="1796" width="10.75" style="315" customWidth="1"/>
    <col min="1797" max="1797" width="12.375" style="315" customWidth="1"/>
    <col min="1798" max="1798" width="15.75" style="315" customWidth="1"/>
    <col min="1799" max="2048" width="9.125" style="315"/>
    <col min="2049" max="2049" width="7.625" style="315" customWidth="1"/>
    <col min="2050" max="2050" width="55.375" style="315" customWidth="1"/>
    <col min="2051" max="2051" width="8.875" style="315" customWidth="1"/>
    <col min="2052" max="2052" width="10.75" style="315" customWidth="1"/>
    <col min="2053" max="2053" width="12.375" style="315" customWidth="1"/>
    <col min="2054" max="2054" width="15.75" style="315" customWidth="1"/>
    <col min="2055" max="2304" width="9.125" style="315"/>
    <col min="2305" max="2305" width="7.625" style="315" customWidth="1"/>
    <col min="2306" max="2306" width="55.375" style="315" customWidth="1"/>
    <col min="2307" max="2307" width="8.875" style="315" customWidth="1"/>
    <col min="2308" max="2308" width="10.75" style="315" customWidth="1"/>
    <col min="2309" max="2309" width="12.375" style="315" customWidth="1"/>
    <col min="2310" max="2310" width="15.75" style="315" customWidth="1"/>
    <col min="2311" max="2560" width="9.125" style="315"/>
    <col min="2561" max="2561" width="7.625" style="315" customWidth="1"/>
    <col min="2562" max="2562" width="55.375" style="315" customWidth="1"/>
    <col min="2563" max="2563" width="8.875" style="315" customWidth="1"/>
    <col min="2564" max="2564" width="10.75" style="315" customWidth="1"/>
    <col min="2565" max="2565" width="12.375" style="315" customWidth="1"/>
    <col min="2566" max="2566" width="15.75" style="315" customWidth="1"/>
    <col min="2567" max="2816" width="9.125" style="315"/>
    <col min="2817" max="2817" width="7.625" style="315" customWidth="1"/>
    <col min="2818" max="2818" width="55.375" style="315" customWidth="1"/>
    <col min="2819" max="2819" width="8.875" style="315" customWidth="1"/>
    <col min="2820" max="2820" width="10.75" style="315" customWidth="1"/>
    <col min="2821" max="2821" width="12.375" style="315" customWidth="1"/>
    <col min="2822" max="2822" width="15.75" style="315" customWidth="1"/>
    <col min="2823" max="3072" width="9.125" style="315"/>
    <col min="3073" max="3073" width="7.625" style="315" customWidth="1"/>
    <col min="3074" max="3074" width="55.375" style="315" customWidth="1"/>
    <col min="3075" max="3075" width="8.875" style="315" customWidth="1"/>
    <col min="3076" max="3076" width="10.75" style="315" customWidth="1"/>
    <col min="3077" max="3077" width="12.375" style="315" customWidth="1"/>
    <col min="3078" max="3078" width="15.75" style="315" customWidth="1"/>
    <col min="3079" max="3328" width="9.125" style="315"/>
    <col min="3329" max="3329" width="7.625" style="315" customWidth="1"/>
    <col min="3330" max="3330" width="55.375" style="315" customWidth="1"/>
    <col min="3331" max="3331" width="8.875" style="315" customWidth="1"/>
    <col min="3332" max="3332" width="10.75" style="315" customWidth="1"/>
    <col min="3333" max="3333" width="12.375" style="315" customWidth="1"/>
    <col min="3334" max="3334" width="15.75" style="315" customWidth="1"/>
    <col min="3335" max="3584" width="9.125" style="315"/>
    <col min="3585" max="3585" width="7.625" style="315" customWidth="1"/>
    <col min="3586" max="3586" width="55.375" style="315" customWidth="1"/>
    <col min="3587" max="3587" width="8.875" style="315" customWidth="1"/>
    <col min="3588" max="3588" width="10.75" style="315" customWidth="1"/>
    <col min="3589" max="3589" width="12.375" style="315" customWidth="1"/>
    <col min="3590" max="3590" width="15.75" style="315" customWidth="1"/>
    <col min="3591" max="3840" width="9.125" style="315"/>
    <col min="3841" max="3841" width="7.625" style="315" customWidth="1"/>
    <col min="3842" max="3842" width="55.375" style="315" customWidth="1"/>
    <col min="3843" max="3843" width="8.875" style="315" customWidth="1"/>
    <col min="3844" max="3844" width="10.75" style="315" customWidth="1"/>
    <col min="3845" max="3845" width="12.375" style="315" customWidth="1"/>
    <col min="3846" max="3846" width="15.75" style="315" customWidth="1"/>
    <col min="3847" max="4096" width="9.125" style="315"/>
    <col min="4097" max="4097" width="7.625" style="315" customWidth="1"/>
    <col min="4098" max="4098" width="55.375" style="315" customWidth="1"/>
    <col min="4099" max="4099" width="8.875" style="315" customWidth="1"/>
    <col min="4100" max="4100" width="10.75" style="315" customWidth="1"/>
    <col min="4101" max="4101" width="12.375" style="315" customWidth="1"/>
    <col min="4102" max="4102" width="15.75" style="315" customWidth="1"/>
    <col min="4103" max="4352" width="9.125" style="315"/>
    <col min="4353" max="4353" width="7.625" style="315" customWidth="1"/>
    <col min="4354" max="4354" width="55.375" style="315" customWidth="1"/>
    <col min="4355" max="4355" width="8.875" style="315" customWidth="1"/>
    <col min="4356" max="4356" width="10.75" style="315" customWidth="1"/>
    <col min="4357" max="4357" width="12.375" style="315" customWidth="1"/>
    <col min="4358" max="4358" width="15.75" style="315" customWidth="1"/>
    <col min="4359" max="4608" width="9.125" style="315"/>
    <col min="4609" max="4609" width="7.625" style="315" customWidth="1"/>
    <col min="4610" max="4610" width="55.375" style="315" customWidth="1"/>
    <col min="4611" max="4611" width="8.875" style="315" customWidth="1"/>
    <col min="4612" max="4612" width="10.75" style="315" customWidth="1"/>
    <col min="4613" max="4613" width="12.375" style="315" customWidth="1"/>
    <col min="4614" max="4614" width="15.75" style="315" customWidth="1"/>
    <col min="4615" max="4864" width="9.125" style="315"/>
    <col min="4865" max="4865" width="7.625" style="315" customWidth="1"/>
    <col min="4866" max="4866" width="55.375" style="315" customWidth="1"/>
    <col min="4867" max="4867" width="8.875" style="315" customWidth="1"/>
    <col min="4868" max="4868" width="10.75" style="315" customWidth="1"/>
    <col min="4869" max="4869" width="12.375" style="315" customWidth="1"/>
    <col min="4870" max="4870" width="15.75" style="315" customWidth="1"/>
    <col min="4871" max="5120" width="9.125" style="315"/>
    <col min="5121" max="5121" width="7.625" style="315" customWidth="1"/>
    <col min="5122" max="5122" width="55.375" style="315" customWidth="1"/>
    <col min="5123" max="5123" width="8.875" style="315" customWidth="1"/>
    <col min="5124" max="5124" width="10.75" style="315" customWidth="1"/>
    <col min="5125" max="5125" width="12.375" style="315" customWidth="1"/>
    <col min="5126" max="5126" width="15.75" style="315" customWidth="1"/>
    <col min="5127" max="5376" width="9.125" style="315"/>
    <col min="5377" max="5377" width="7.625" style="315" customWidth="1"/>
    <col min="5378" max="5378" width="55.375" style="315" customWidth="1"/>
    <col min="5379" max="5379" width="8.875" style="315" customWidth="1"/>
    <col min="5380" max="5380" width="10.75" style="315" customWidth="1"/>
    <col min="5381" max="5381" width="12.375" style="315" customWidth="1"/>
    <col min="5382" max="5382" width="15.75" style="315" customWidth="1"/>
    <col min="5383" max="5632" width="9.125" style="315"/>
    <col min="5633" max="5633" width="7.625" style="315" customWidth="1"/>
    <col min="5634" max="5634" width="55.375" style="315" customWidth="1"/>
    <col min="5635" max="5635" width="8.875" style="315" customWidth="1"/>
    <col min="5636" max="5636" width="10.75" style="315" customWidth="1"/>
    <col min="5637" max="5637" width="12.375" style="315" customWidth="1"/>
    <col min="5638" max="5638" width="15.75" style="315" customWidth="1"/>
    <col min="5639" max="5888" width="9.125" style="315"/>
    <col min="5889" max="5889" width="7.625" style="315" customWidth="1"/>
    <col min="5890" max="5890" width="55.375" style="315" customWidth="1"/>
    <col min="5891" max="5891" width="8.875" style="315" customWidth="1"/>
    <col min="5892" max="5892" width="10.75" style="315" customWidth="1"/>
    <col min="5893" max="5893" width="12.375" style="315" customWidth="1"/>
    <col min="5894" max="5894" width="15.75" style="315" customWidth="1"/>
    <col min="5895" max="6144" width="9.125" style="315"/>
    <col min="6145" max="6145" width="7.625" style="315" customWidth="1"/>
    <col min="6146" max="6146" width="55.375" style="315" customWidth="1"/>
    <col min="6147" max="6147" width="8.875" style="315" customWidth="1"/>
    <col min="6148" max="6148" width="10.75" style="315" customWidth="1"/>
    <col min="6149" max="6149" width="12.375" style="315" customWidth="1"/>
    <col min="6150" max="6150" width="15.75" style="315" customWidth="1"/>
    <col min="6151" max="6400" width="9.125" style="315"/>
    <col min="6401" max="6401" width="7.625" style="315" customWidth="1"/>
    <col min="6402" max="6402" width="55.375" style="315" customWidth="1"/>
    <col min="6403" max="6403" width="8.875" style="315" customWidth="1"/>
    <col min="6404" max="6404" width="10.75" style="315" customWidth="1"/>
    <col min="6405" max="6405" width="12.375" style="315" customWidth="1"/>
    <col min="6406" max="6406" width="15.75" style="315" customWidth="1"/>
    <col min="6407" max="6656" width="9.125" style="315"/>
    <col min="6657" max="6657" width="7.625" style="315" customWidth="1"/>
    <col min="6658" max="6658" width="55.375" style="315" customWidth="1"/>
    <col min="6659" max="6659" width="8.875" style="315" customWidth="1"/>
    <col min="6660" max="6660" width="10.75" style="315" customWidth="1"/>
    <col min="6661" max="6661" width="12.375" style="315" customWidth="1"/>
    <col min="6662" max="6662" width="15.75" style="315" customWidth="1"/>
    <col min="6663" max="6912" width="9.125" style="315"/>
    <col min="6913" max="6913" width="7.625" style="315" customWidth="1"/>
    <col min="6914" max="6914" width="55.375" style="315" customWidth="1"/>
    <col min="6915" max="6915" width="8.875" style="315" customWidth="1"/>
    <col min="6916" max="6916" width="10.75" style="315" customWidth="1"/>
    <col min="6917" max="6917" width="12.375" style="315" customWidth="1"/>
    <col min="6918" max="6918" width="15.75" style="315" customWidth="1"/>
    <col min="6919" max="7168" width="9.125" style="315"/>
    <col min="7169" max="7169" width="7.625" style="315" customWidth="1"/>
    <col min="7170" max="7170" width="55.375" style="315" customWidth="1"/>
    <col min="7171" max="7171" width="8.875" style="315" customWidth="1"/>
    <col min="7172" max="7172" width="10.75" style="315" customWidth="1"/>
    <col min="7173" max="7173" width="12.375" style="315" customWidth="1"/>
    <col min="7174" max="7174" width="15.75" style="315" customWidth="1"/>
    <col min="7175" max="7424" width="9.125" style="315"/>
    <col min="7425" max="7425" width="7.625" style="315" customWidth="1"/>
    <col min="7426" max="7426" width="55.375" style="315" customWidth="1"/>
    <col min="7427" max="7427" width="8.875" style="315" customWidth="1"/>
    <col min="7428" max="7428" width="10.75" style="315" customWidth="1"/>
    <col min="7429" max="7429" width="12.375" style="315" customWidth="1"/>
    <col min="7430" max="7430" width="15.75" style="315" customWidth="1"/>
    <col min="7431" max="7680" width="9.125" style="315"/>
    <col min="7681" max="7681" width="7.625" style="315" customWidth="1"/>
    <col min="7682" max="7682" width="55.375" style="315" customWidth="1"/>
    <col min="7683" max="7683" width="8.875" style="315" customWidth="1"/>
    <col min="7684" max="7684" width="10.75" style="315" customWidth="1"/>
    <col min="7685" max="7685" width="12.375" style="315" customWidth="1"/>
    <col min="7686" max="7686" width="15.75" style="315" customWidth="1"/>
    <col min="7687" max="7936" width="9.125" style="315"/>
    <col min="7937" max="7937" width="7.625" style="315" customWidth="1"/>
    <col min="7938" max="7938" width="55.375" style="315" customWidth="1"/>
    <col min="7939" max="7939" width="8.875" style="315" customWidth="1"/>
    <col min="7940" max="7940" width="10.75" style="315" customWidth="1"/>
    <col min="7941" max="7941" width="12.375" style="315" customWidth="1"/>
    <col min="7942" max="7942" width="15.75" style="315" customWidth="1"/>
    <col min="7943" max="8192" width="9.125" style="315"/>
    <col min="8193" max="8193" width="7.625" style="315" customWidth="1"/>
    <col min="8194" max="8194" width="55.375" style="315" customWidth="1"/>
    <col min="8195" max="8195" width="8.875" style="315" customWidth="1"/>
    <col min="8196" max="8196" width="10.75" style="315" customWidth="1"/>
    <col min="8197" max="8197" width="12.375" style="315" customWidth="1"/>
    <col min="8198" max="8198" width="15.75" style="315" customWidth="1"/>
    <col min="8199" max="8448" width="9.125" style="315"/>
    <col min="8449" max="8449" width="7.625" style="315" customWidth="1"/>
    <col min="8450" max="8450" width="55.375" style="315" customWidth="1"/>
    <col min="8451" max="8451" width="8.875" style="315" customWidth="1"/>
    <col min="8452" max="8452" width="10.75" style="315" customWidth="1"/>
    <col min="8453" max="8453" width="12.375" style="315" customWidth="1"/>
    <col min="8454" max="8454" width="15.75" style="315" customWidth="1"/>
    <col min="8455" max="8704" width="9.125" style="315"/>
    <col min="8705" max="8705" width="7.625" style="315" customWidth="1"/>
    <col min="8706" max="8706" width="55.375" style="315" customWidth="1"/>
    <col min="8707" max="8707" width="8.875" style="315" customWidth="1"/>
    <col min="8708" max="8708" width="10.75" style="315" customWidth="1"/>
    <col min="8709" max="8709" width="12.375" style="315" customWidth="1"/>
    <col min="8710" max="8710" width="15.75" style="315" customWidth="1"/>
    <col min="8711" max="8960" width="9.125" style="315"/>
    <col min="8961" max="8961" width="7.625" style="315" customWidth="1"/>
    <col min="8962" max="8962" width="55.375" style="315" customWidth="1"/>
    <col min="8963" max="8963" width="8.875" style="315" customWidth="1"/>
    <col min="8964" max="8964" width="10.75" style="315" customWidth="1"/>
    <col min="8965" max="8965" width="12.375" style="315" customWidth="1"/>
    <col min="8966" max="8966" width="15.75" style="315" customWidth="1"/>
    <col min="8967" max="9216" width="9.125" style="315"/>
    <col min="9217" max="9217" width="7.625" style="315" customWidth="1"/>
    <col min="9218" max="9218" width="55.375" style="315" customWidth="1"/>
    <col min="9219" max="9219" width="8.875" style="315" customWidth="1"/>
    <col min="9220" max="9220" width="10.75" style="315" customWidth="1"/>
    <col min="9221" max="9221" width="12.375" style="315" customWidth="1"/>
    <col min="9222" max="9222" width="15.75" style="315" customWidth="1"/>
    <col min="9223" max="9472" width="9.125" style="315"/>
    <col min="9473" max="9473" width="7.625" style="315" customWidth="1"/>
    <col min="9474" max="9474" width="55.375" style="315" customWidth="1"/>
    <col min="9475" max="9475" width="8.875" style="315" customWidth="1"/>
    <col min="9476" max="9476" width="10.75" style="315" customWidth="1"/>
    <col min="9477" max="9477" width="12.375" style="315" customWidth="1"/>
    <col min="9478" max="9478" width="15.75" style="315" customWidth="1"/>
    <col min="9479" max="9728" width="9.125" style="315"/>
    <col min="9729" max="9729" width="7.625" style="315" customWidth="1"/>
    <col min="9730" max="9730" width="55.375" style="315" customWidth="1"/>
    <col min="9731" max="9731" width="8.875" style="315" customWidth="1"/>
    <col min="9732" max="9732" width="10.75" style="315" customWidth="1"/>
    <col min="9733" max="9733" width="12.375" style="315" customWidth="1"/>
    <col min="9734" max="9734" width="15.75" style="315" customWidth="1"/>
    <col min="9735" max="9984" width="9.125" style="315"/>
    <col min="9985" max="9985" width="7.625" style="315" customWidth="1"/>
    <col min="9986" max="9986" width="55.375" style="315" customWidth="1"/>
    <col min="9987" max="9987" width="8.875" style="315" customWidth="1"/>
    <col min="9988" max="9988" width="10.75" style="315" customWidth="1"/>
    <col min="9989" max="9989" width="12.375" style="315" customWidth="1"/>
    <col min="9990" max="9990" width="15.75" style="315" customWidth="1"/>
    <col min="9991" max="10240" width="9.125" style="315"/>
    <col min="10241" max="10241" width="7.625" style="315" customWidth="1"/>
    <col min="10242" max="10242" width="55.375" style="315" customWidth="1"/>
    <col min="10243" max="10243" width="8.875" style="315" customWidth="1"/>
    <col min="10244" max="10244" width="10.75" style="315" customWidth="1"/>
    <col min="10245" max="10245" width="12.375" style="315" customWidth="1"/>
    <col min="10246" max="10246" width="15.75" style="315" customWidth="1"/>
    <col min="10247" max="10496" width="9.125" style="315"/>
    <col min="10497" max="10497" width="7.625" style="315" customWidth="1"/>
    <col min="10498" max="10498" width="55.375" style="315" customWidth="1"/>
    <col min="10499" max="10499" width="8.875" style="315" customWidth="1"/>
    <col min="10500" max="10500" width="10.75" style="315" customWidth="1"/>
    <col min="10501" max="10501" width="12.375" style="315" customWidth="1"/>
    <col min="10502" max="10502" width="15.75" style="315" customWidth="1"/>
    <col min="10503" max="10752" width="9.125" style="315"/>
    <col min="10753" max="10753" width="7.625" style="315" customWidth="1"/>
    <col min="10754" max="10754" width="55.375" style="315" customWidth="1"/>
    <col min="10755" max="10755" width="8.875" style="315" customWidth="1"/>
    <col min="10756" max="10756" width="10.75" style="315" customWidth="1"/>
    <col min="10757" max="10757" width="12.375" style="315" customWidth="1"/>
    <col min="10758" max="10758" width="15.75" style="315" customWidth="1"/>
    <col min="10759" max="11008" width="9.125" style="315"/>
    <col min="11009" max="11009" width="7.625" style="315" customWidth="1"/>
    <col min="11010" max="11010" width="55.375" style="315" customWidth="1"/>
    <col min="11011" max="11011" width="8.875" style="315" customWidth="1"/>
    <col min="11012" max="11012" width="10.75" style="315" customWidth="1"/>
    <col min="11013" max="11013" width="12.375" style="315" customWidth="1"/>
    <col min="11014" max="11014" width="15.75" style="315" customWidth="1"/>
    <col min="11015" max="11264" width="9.125" style="315"/>
    <col min="11265" max="11265" width="7.625" style="315" customWidth="1"/>
    <col min="11266" max="11266" width="55.375" style="315" customWidth="1"/>
    <col min="11267" max="11267" width="8.875" style="315" customWidth="1"/>
    <col min="11268" max="11268" width="10.75" style="315" customWidth="1"/>
    <col min="11269" max="11269" width="12.375" style="315" customWidth="1"/>
    <col min="11270" max="11270" width="15.75" style="315" customWidth="1"/>
    <col min="11271" max="11520" width="9.125" style="315"/>
    <col min="11521" max="11521" width="7.625" style="315" customWidth="1"/>
    <col min="11522" max="11522" width="55.375" style="315" customWidth="1"/>
    <col min="11523" max="11523" width="8.875" style="315" customWidth="1"/>
    <col min="11524" max="11524" width="10.75" style="315" customWidth="1"/>
    <col min="11525" max="11525" width="12.375" style="315" customWidth="1"/>
    <col min="11526" max="11526" width="15.75" style="315" customWidth="1"/>
    <col min="11527" max="11776" width="9.125" style="315"/>
    <col min="11777" max="11777" width="7.625" style="315" customWidth="1"/>
    <col min="11778" max="11778" width="55.375" style="315" customWidth="1"/>
    <col min="11779" max="11779" width="8.875" style="315" customWidth="1"/>
    <col min="11780" max="11780" width="10.75" style="315" customWidth="1"/>
    <col min="11781" max="11781" width="12.375" style="315" customWidth="1"/>
    <col min="11782" max="11782" width="15.75" style="315" customWidth="1"/>
    <col min="11783" max="12032" width="9.125" style="315"/>
    <col min="12033" max="12033" width="7.625" style="315" customWidth="1"/>
    <col min="12034" max="12034" width="55.375" style="315" customWidth="1"/>
    <col min="12035" max="12035" width="8.875" style="315" customWidth="1"/>
    <col min="12036" max="12036" width="10.75" style="315" customWidth="1"/>
    <col min="12037" max="12037" width="12.375" style="315" customWidth="1"/>
    <col min="12038" max="12038" width="15.75" style="315" customWidth="1"/>
    <col min="12039" max="12288" width="9.125" style="315"/>
    <col min="12289" max="12289" width="7.625" style="315" customWidth="1"/>
    <col min="12290" max="12290" width="55.375" style="315" customWidth="1"/>
    <col min="12291" max="12291" width="8.875" style="315" customWidth="1"/>
    <col min="12292" max="12292" width="10.75" style="315" customWidth="1"/>
    <col min="12293" max="12293" width="12.375" style="315" customWidth="1"/>
    <col min="12294" max="12294" width="15.75" style="315" customWidth="1"/>
    <col min="12295" max="12544" width="9.125" style="315"/>
    <col min="12545" max="12545" width="7.625" style="315" customWidth="1"/>
    <col min="12546" max="12546" width="55.375" style="315" customWidth="1"/>
    <col min="12547" max="12547" width="8.875" style="315" customWidth="1"/>
    <col min="12548" max="12548" width="10.75" style="315" customWidth="1"/>
    <col min="12549" max="12549" width="12.375" style="315" customWidth="1"/>
    <col min="12550" max="12550" width="15.75" style="315" customWidth="1"/>
    <col min="12551" max="12800" width="9.125" style="315"/>
    <col min="12801" max="12801" width="7.625" style="315" customWidth="1"/>
    <col min="12802" max="12802" width="55.375" style="315" customWidth="1"/>
    <col min="12803" max="12803" width="8.875" style="315" customWidth="1"/>
    <col min="12804" max="12804" width="10.75" style="315" customWidth="1"/>
    <col min="12805" max="12805" width="12.375" style="315" customWidth="1"/>
    <col min="12806" max="12806" width="15.75" style="315" customWidth="1"/>
    <col min="12807" max="13056" width="9.125" style="315"/>
    <col min="13057" max="13057" width="7.625" style="315" customWidth="1"/>
    <col min="13058" max="13058" width="55.375" style="315" customWidth="1"/>
    <col min="13059" max="13059" width="8.875" style="315" customWidth="1"/>
    <col min="13060" max="13060" width="10.75" style="315" customWidth="1"/>
    <col min="13061" max="13061" width="12.375" style="315" customWidth="1"/>
    <col min="13062" max="13062" width="15.75" style="315" customWidth="1"/>
    <col min="13063" max="13312" width="9.125" style="315"/>
    <col min="13313" max="13313" width="7.625" style="315" customWidth="1"/>
    <col min="13314" max="13314" width="55.375" style="315" customWidth="1"/>
    <col min="13315" max="13315" width="8.875" style="315" customWidth="1"/>
    <col min="13316" max="13316" width="10.75" style="315" customWidth="1"/>
    <col min="13317" max="13317" width="12.375" style="315" customWidth="1"/>
    <col min="13318" max="13318" width="15.75" style="315" customWidth="1"/>
    <col min="13319" max="13568" width="9.125" style="315"/>
    <col min="13569" max="13569" width="7.625" style="315" customWidth="1"/>
    <col min="13570" max="13570" width="55.375" style="315" customWidth="1"/>
    <col min="13571" max="13571" width="8.875" style="315" customWidth="1"/>
    <col min="13572" max="13572" width="10.75" style="315" customWidth="1"/>
    <col min="13573" max="13573" width="12.375" style="315" customWidth="1"/>
    <col min="13574" max="13574" width="15.75" style="315" customWidth="1"/>
    <col min="13575" max="13824" width="9.125" style="315"/>
    <col min="13825" max="13825" width="7.625" style="315" customWidth="1"/>
    <col min="13826" max="13826" width="55.375" style="315" customWidth="1"/>
    <col min="13827" max="13827" width="8.875" style="315" customWidth="1"/>
    <col min="13828" max="13828" width="10.75" style="315" customWidth="1"/>
    <col min="13829" max="13829" width="12.375" style="315" customWidth="1"/>
    <col min="13830" max="13830" width="15.75" style="315" customWidth="1"/>
    <col min="13831" max="14080" width="9.125" style="315"/>
    <col min="14081" max="14081" width="7.625" style="315" customWidth="1"/>
    <col min="14082" max="14082" width="55.375" style="315" customWidth="1"/>
    <col min="14083" max="14083" width="8.875" style="315" customWidth="1"/>
    <col min="14084" max="14084" width="10.75" style="315" customWidth="1"/>
    <col min="14085" max="14085" width="12.375" style="315" customWidth="1"/>
    <col min="14086" max="14086" width="15.75" style="315" customWidth="1"/>
    <col min="14087" max="14336" width="9.125" style="315"/>
    <col min="14337" max="14337" width="7.625" style="315" customWidth="1"/>
    <col min="14338" max="14338" width="55.375" style="315" customWidth="1"/>
    <col min="14339" max="14339" width="8.875" style="315" customWidth="1"/>
    <col min="14340" max="14340" width="10.75" style="315" customWidth="1"/>
    <col min="14341" max="14341" width="12.375" style="315" customWidth="1"/>
    <col min="14342" max="14342" width="15.75" style="315" customWidth="1"/>
    <col min="14343" max="14592" width="9.125" style="315"/>
    <col min="14593" max="14593" width="7.625" style="315" customWidth="1"/>
    <col min="14594" max="14594" width="55.375" style="315" customWidth="1"/>
    <col min="14595" max="14595" width="8.875" style="315" customWidth="1"/>
    <col min="14596" max="14596" width="10.75" style="315" customWidth="1"/>
    <col min="14597" max="14597" width="12.375" style="315" customWidth="1"/>
    <col min="14598" max="14598" width="15.75" style="315" customWidth="1"/>
    <col min="14599" max="14848" width="9.125" style="315"/>
    <col min="14849" max="14849" width="7.625" style="315" customWidth="1"/>
    <col min="14850" max="14850" width="55.375" style="315" customWidth="1"/>
    <col min="14851" max="14851" width="8.875" style="315" customWidth="1"/>
    <col min="14852" max="14852" width="10.75" style="315" customWidth="1"/>
    <col min="14853" max="14853" width="12.375" style="315" customWidth="1"/>
    <col min="14854" max="14854" width="15.75" style="315" customWidth="1"/>
    <col min="14855" max="15104" width="9.125" style="315"/>
    <col min="15105" max="15105" width="7.625" style="315" customWidth="1"/>
    <col min="15106" max="15106" width="55.375" style="315" customWidth="1"/>
    <col min="15107" max="15107" width="8.875" style="315" customWidth="1"/>
    <col min="15108" max="15108" width="10.75" style="315" customWidth="1"/>
    <col min="15109" max="15109" width="12.375" style="315" customWidth="1"/>
    <col min="15110" max="15110" width="15.75" style="315" customWidth="1"/>
    <col min="15111" max="15360" width="9.125" style="315"/>
    <col min="15361" max="15361" width="7.625" style="315" customWidth="1"/>
    <col min="15362" max="15362" width="55.375" style="315" customWidth="1"/>
    <col min="15363" max="15363" width="8.875" style="315" customWidth="1"/>
    <col min="15364" max="15364" width="10.75" style="315" customWidth="1"/>
    <col min="15365" max="15365" width="12.375" style="315" customWidth="1"/>
    <col min="15366" max="15366" width="15.75" style="315" customWidth="1"/>
    <col min="15367" max="15616" width="9.125" style="315"/>
    <col min="15617" max="15617" width="7.625" style="315" customWidth="1"/>
    <col min="15618" max="15618" width="55.375" style="315" customWidth="1"/>
    <col min="15619" max="15619" width="8.875" style="315" customWidth="1"/>
    <col min="15620" max="15620" width="10.75" style="315" customWidth="1"/>
    <col min="15621" max="15621" width="12.375" style="315" customWidth="1"/>
    <col min="15622" max="15622" width="15.75" style="315" customWidth="1"/>
    <col min="15623" max="15872" width="9.125" style="315"/>
    <col min="15873" max="15873" width="7.625" style="315" customWidth="1"/>
    <col min="15874" max="15874" width="55.375" style="315" customWidth="1"/>
    <col min="15875" max="15875" width="8.875" style="315" customWidth="1"/>
    <col min="15876" max="15876" width="10.75" style="315" customWidth="1"/>
    <col min="15877" max="15877" width="12.375" style="315" customWidth="1"/>
    <col min="15878" max="15878" width="15.75" style="315" customWidth="1"/>
    <col min="15879" max="16128" width="9.125" style="315"/>
    <col min="16129" max="16129" width="7.625" style="315" customWidth="1"/>
    <col min="16130" max="16130" width="55.375" style="315" customWidth="1"/>
    <col min="16131" max="16131" width="8.875" style="315" customWidth="1"/>
    <col min="16132" max="16132" width="10.75" style="315" customWidth="1"/>
    <col min="16133" max="16133" width="12.375" style="315" customWidth="1"/>
    <col min="16134" max="16134" width="15.75" style="315" customWidth="1"/>
    <col min="16135" max="16384" width="9.125" style="315"/>
  </cols>
  <sheetData>
    <row r="1" spans="2:9">
      <c r="E1" s="15"/>
      <c r="G1" s="308"/>
      <c r="H1" s="314"/>
      <c r="I1" s="314"/>
    </row>
    <row r="2" spans="2:9">
      <c r="E2" s="15"/>
      <c r="G2" s="308"/>
      <c r="H2" s="314"/>
      <c r="I2" s="314"/>
    </row>
    <row r="3" spans="2:9" ht="26.4">
      <c r="B3" s="129" t="s">
        <v>1069</v>
      </c>
      <c r="E3" s="15"/>
      <c r="G3" s="308"/>
      <c r="H3" s="314"/>
      <c r="I3" s="314"/>
    </row>
    <row r="4" spans="2:9">
      <c r="E4" s="15"/>
      <c r="G4" s="308"/>
      <c r="H4" s="314"/>
      <c r="I4" s="314"/>
    </row>
    <row r="5" spans="2:9">
      <c r="B5" s="10" t="s">
        <v>1020</v>
      </c>
      <c r="E5" s="15"/>
      <c r="G5" s="308"/>
      <c r="H5" s="314"/>
      <c r="I5" s="314"/>
    </row>
    <row r="6" spans="2:9" ht="39.6">
      <c r="B6" s="343" t="s">
        <v>1921</v>
      </c>
      <c r="E6" s="15"/>
      <c r="G6" s="308"/>
      <c r="H6" s="314"/>
      <c r="I6" s="314"/>
    </row>
    <row r="7" spans="2:9">
      <c r="B7" s="570"/>
      <c r="E7" s="15"/>
      <c r="G7" s="308"/>
      <c r="H7" s="314"/>
      <c r="I7" s="314"/>
    </row>
    <row r="8" spans="2:9">
      <c r="B8" s="570" t="s">
        <v>1070</v>
      </c>
      <c r="E8" s="15"/>
      <c r="G8" s="308"/>
      <c r="H8" s="314"/>
      <c r="I8" s="314"/>
    </row>
    <row r="9" spans="2:9">
      <c r="B9" s="343" t="s">
        <v>2222</v>
      </c>
      <c r="E9" s="15"/>
      <c r="G9" s="308"/>
      <c r="H9" s="314"/>
      <c r="I9" s="314"/>
    </row>
    <row r="10" spans="2:9">
      <c r="B10" s="570"/>
      <c r="E10" s="15"/>
      <c r="G10" s="308"/>
      <c r="H10" s="314"/>
      <c r="I10" s="314"/>
    </row>
    <row r="11" spans="2:9">
      <c r="B11" s="570" t="s">
        <v>1021</v>
      </c>
      <c r="E11" s="15"/>
      <c r="G11" s="308"/>
      <c r="H11" s="314"/>
      <c r="I11" s="314"/>
    </row>
    <row r="12" spans="2:9" ht="26.4">
      <c r="B12" s="571" t="s">
        <v>2223</v>
      </c>
      <c r="E12" s="15"/>
      <c r="G12" s="308"/>
      <c r="H12" s="314"/>
      <c r="I12" s="314"/>
    </row>
    <row r="13" spans="2:9">
      <c r="B13" s="570"/>
      <c r="E13" s="15"/>
      <c r="G13" s="308"/>
      <c r="H13" s="314"/>
      <c r="I13" s="314"/>
    </row>
    <row r="14" spans="2:9">
      <c r="B14" s="570" t="s">
        <v>1071</v>
      </c>
      <c r="E14" s="15"/>
      <c r="G14" s="308"/>
      <c r="H14" s="314"/>
      <c r="I14" s="314"/>
    </row>
    <row r="15" spans="2:9">
      <c r="B15" s="344" t="s">
        <v>1072</v>
      </c>
      <c r="E15" s="15"/>
      <c r="G15" s="308"/>
      <c r="H15" s="314"/>
      <c r="I15" s="314"/>
    </row>
    <row r="16" spans="2:9">
      <c r="E16" s="15"/>
      <c r="G16" s="308"/>
      <c r="H16" s="314"/>
      <c r="I16" s="314"/>
    </row>
    <row r="17" spans="1:7">
      <c r="E17" s="15"/>
    </row>
    <row r="18" spans="1:7">
      <c r="E18" s="15"/>
    </row>
    <row r="19" spans="1:7">
      <c r="E19" s="15"/>
    </row>
    <row r="20" spans="1:7">
      <c r="E20" s="15"/>
    </row>
    <row r="21" spans="1:7">
      <c r="E21" s="15"/>
    </row>
    <row r="22" spans="1:7">
      <c r="E22" s="15"/>
    </row>
    <row r="23" spans="1:7" s="61" customFormat="1">
      <c r="A23" s="13"/>
      <c r="B23" s="10"/>
      <c r="C23" s="15"/>
      <c r="D23" s="15"/>
      <c r="E23" s="15"/>
      <c r="F23" s="15"/>
      <c r="G23" s="309"/>
    </row>
    <row r="24" spans="1:7">
      <c r="E24" s="15"/>
    </row>
    <row r="25" spans="1:7" s="314" customFormat="1">
      <c r="A25" s="13"/>
      <c r="B25" s="10"/>
      <c r="C25" s="15"/>
      <c r="D25" s="15"/>
      <c r="E25" s="15"/>
      <c r="F25" s="15"/>
      <c r="G25" s="308"/>
    </row>
    <row r="26" spans="1:7">
      <c r="E26" s="15"/>
    </row>
    <row r="27" spans="1:7" s="314" customFormat="1" ht="13.8" thickBot="1">
      <c r="A27" s="13"/>
      <c r="B27" s="10"/>
      <c r="C27" s="15"/>
      <c r="D27" s="15"/>
      <c r="E27" s="15"/>
      <c r="F27" s="15"/>
      <c r="G27" s="308"/>
    </row>
    <row r="28" spans="1:7" s="314" customFormat="1" ht="18" thickBot="1">
      <c r="A28" s="1518" t="s">
        <v>2511</v>
      </c>
      <c r="B28" s="1529"/>
      <c r="C28" s="1529"/>
      <c r="D28" s="1529"/>
      <c r="E28" s="1529"/>
      <c r="F28" s="1530"/>
      <c r="G28" s="308"/>
    </row>
    <row r="29" spans="1:7" s="314" customFormat="1">
      <c r="A29" s="13"/>
      <c r="B29" s="10"/>
      <c r="C29" s="15"/>
      <c r="D29" s="15"/>
      <c r="E29" s="15"/>
      <c r="F29" s="15"/>
      <c r="G29" s="308"/>
    </row>
    <row r="30" spans="1:7" s="314" customFormat="1">
      <c r="A30" s="13"/>
      <c r="B30" s="10"/>
      <c r="C30" s="15"/>
      <c r="D30" s="15"/>
      <c r="E30" s="15"/>
      <c r="F30" s="15"/>
      <c r="G30" s="308"/>
    </row>
    <row r="31" spans="1:7" s="314" customFormat="1">
      <c r="A31" s="13"/>
      <c r="B31" s="10"/>
      <c r="C31" s="15"/>
      <c r="D31" s="15"/>
      <c r="E31" s="15"/>
      <c r="F31" s="15"/>
      <c r="G31" s="308"/>
    </row>
    <row r="32" spans="1:7" s="314" customFormat="1">
      <c r="A32" s="13"/>
      <c r="B32" s="10"/>
      <c r="C32" s="15"/>
      <c r="D32" s="15"/>
      <c r="E32" s="15"/>
      <c r="F32" s="15"/>
      <c r="G32" s="308"/>
    </row>
    <row r="33" spans="1:7" s="314" customFormat="1">
      <c r="A33" s="13"/>
      <c r="B33" s="10"/>
      <c r="C33" s="15"/>
      <c r="D33" s="15"/>
      <c r="E33" s="15"/>
      <c r="F33" s="15"/>
      <c r="G33" s="308"/>
    </row>
    <row r="34" spans="1:7" s="314" customFormat="1">
      <c r="A34" s="13"/>
      <c r="B34" s="10"/>
      <c r="C34" s="15"/>
      <c r="D34" s="15"/>
      <c r="E34" s="15"/>
      <c r="F34" s="15"/>
      <c r="G34" s="308"/>
    </row>
    <row r="35" spans="1:7" s="314" customFormat="1">
      <c r="A35" s="13"/>
      <c r="B35" s="10"/>
      <c r="C35" s="15"/>
      <c r="D35" s="15"/>
      <c r="E35" s="15"/>
      <c r="F35" s="15"/>
      <c r="G35" s="308"/>
    </row>
    <row r="36" spans="1:7" s="314" customFormat="1">
      <c r="A36" s="13"/>
      <c r="B36" s="10"/>
      <c r="C36" s="15"/>
      <c r="D36" s="15"/>
      <c r="E36" s="15"/>
      <c r="F36" s="15"/>
      <c r="G36" s="308"/>
    </row>
    <row r="37" spans="1:7" s="314" customFormat="1">
      <c r="A37" s="13"/>
      <c r="B37" s="10"/>
      <c r="C37" s="15"/>
      <c r="D37" s="15"/>
      <c r="E37" s="15"/>
      <c r="F37" s="15"/>
      <c r="G37" s="308"/>
    </row>
    <row r="38" spans="1:7" s="314" customFormat="1">
      <c r="A38" s="13"/>
      <c r="B38" s="10"/>
      <c r="C38" s="15"/>
      <c r="D38" s="15"/>
      <c r="E38" s="15"/>
      <c r="F38" s="15"/>
      <c r="G38" s="308"/>
    </row>
    <row r="39" spans="1:7" s="314" customFormat="1">
      <c r="A39" s="13"/>
      <c r="B39" s="10"/>
      <c r="C39" s="15"/>
      <c r="D39" s="15"/>
      <c r="E39" s="15"/>
      <c r="F39" s="15"/>
      <c r="G39" s="308"/>
    </row>
    <row r="40" spans="1:7" s="314" customFormat="1">
      <c r="A40" s="13"/>
      <c r="B40" s="10"/>
      <c r="C40" s="15"/>
      <c r="D40" s="15"/>
      <c r="E40" s="15"/>
      <c r="F40" s="15"/>
      <c r="G40" s="308"/>
    </row>
    <row r="41" spans="1:7" s="314" customFormat="1">
      <c r="A41" s="13"/>
      <c r="B41" s="10"/>
      <c r="C41" s="15"/>
      <c r="D41" s="15"/>
      <c r="E41" s="15"/>
      <c r="F41" s="15"/>
      <c r="G41" s="308"/>
    </row>
    <row r="42" spans="1:7" s="314" customFormat="1">
      <c r="A42" s="13"/>
      <c r="B42" s="10"/>
      <c r="C42" s="15"/>
      <c r="D42" s="15"/>
      <c r="E42" s="15"/>
      <c r="F42" s="15"/>
      <c r="G42" s="308"/>
    </row>
    <row r="43" spans="1:7" s="314" customFormat="1">
      <c r="A43" s="13"/>
      <c r="B43" s="10"/>
      <c r="C43" s="15"/>
      <c r="D43" s="15"/>
      <c r="E43" s="15"/>
      <c r="F43" s="15"/>
      <c r="G43" s="308"/>
    </row>
    <row r="44" spans="1:7" s="172" customFormat="1">
      <c r="A44" s="13"/>
      <c r="B44" s="10"/>
      <c r="C44" s="15"/>
      <c r="D44" s="15"/>
      <c r="E44" s="15"/>
      <c r="F44" s="15"/>
      <c r="G44" s="310"/>
    </row>
    <row r="45" spans="1:7" s="172" customFormat="1">
      <c r="A45" s="13"/>
      <c r="B45" s="10"/>
      <c r="C45" s="118" t="s">
        <v>1073</v>
      </c>
      <c r="D45" s="119"/>
      <c r="E45" s="542"/>
      <c r="F45" s="173"/>
      <c r="G45" s="310"/>
    </row>
    <row r="46" spans="1:7" s="314" customFormat="1">
      <c r="A46" s="13"/>
      <c r="B46" s="10"/>
      <c r="C46" s="1526" t="s">
        <v>1210</v>
      </c>
      <c r="D46" s="1526"/>
      <c r="E46" s="1526"/>
      <c r="F46" s="1526"/>
      <c r="G46" s="308"/>
    </row>
    <row r="47" spans="1:7" s="314" customFormat="1">
      <c r="A47" s="13"/>
      <c r="B47" s="10"/>
      <c r="C47" s="543"/>
      <c r="D47" s="543"/>
      <c r="E47" s="543"/>
      <c r="F47" s="543"/>
      <c r="G47" s="308"/>
    </row>
    <row r="48" spans="1:7" s="314" customFormat="1">
      <c r="A48" s="13"/>
      <c r="B48" s="10"/>
      <c r="C48" s="543"/>
      <c r="D48" s="543"/>
      <c r="E48" s="543"/>
      <c r="F48" s="543"/>
      <c r="G48" s="308"/>
    </row>
    <row r="49" spans="1:7" s="314" customFormat="1">
      <c r="A49" s="13"/>
      <c r="B49" s="10"/>
      <c r="C49" s="543"/>
      <c r="D49" s="543"/>
      <c r="E49" s="543"/>
      <c r="F49" s="543"/>
      <c r="G49" s="308"/>
    </row>
    <row r="50" spans="1:7" s="314" customFormat="1">
      <c r="A50" s="13"/>
      <c r="B50" s="10"/>
      <c r="C50" s="543"/>
      <c r="D50" s="543"/>
      <c r="E50" s="543"/>
      <c r="F50" s="543"/>
      <c r="G50" s="308"/>
    </row>
    <row r="51" spans="1:7" s="314" customFormat="1">
      <c r="A51" s="13"/>
      <c r="B51" s="10"/>
      <c r="C51" s="543"/>
      <c r="D51" s="543"/>
      <c r="E51" s="543"/>
      <c r="F51" s="543"/>
      <c r="G51" s="308"/>
    </row>
    <row r="52" spans="1:7" s="314" customFormat="1">
      <c r="A52" s="13"/>
      <c r="B52" s="10"/>
      <c r="C52" s="543"/>
      <c r="D52" s="543"/>
      <c r="E52" s="542"/>
      <c r="F52" s="542"/>
      <c r="G52" s="308"/>
    </row>
    <row r="53" spans="1:7" s="314" customFormat="1">
      <c r="A53" s="13"/>
      <c r="B53" s="10"/>
      <c r="C53" s="543"/>
      <c r="D53" s="543"/>
      <c r="E53" s="542"/>
      <c r="F53" s="542"/>
      <c r="G53" s="308"/>
    </row>
    <row r="54" spans="1:7" s="314" customFormat="1">
      <c r="A54" s="13"/>
      <c r="B54" s="10"/>
      <c r="C54" s="120"/>
      <c r="D54" s="120"/>
      <c r="E54" s="174"/>
      <c r="F54" s="173"/>
      <c r="G54" s="308"/>
    </row>
    <row r="55" spans="1:7" s="314" customFormat="1">
      <c r="A55" s="13"/>
      <c r="B55" s="10"/>
      <c r="C55" s="118" t="s">
        <v>1075</v>
      </c>
      <c r="D55" s="119"/>
      <c r="E55" s="542"/>
      <c r="F55" s="173"/>
      <c r="G55" s="308"/>
    </row>
    <row r="56" spans="1:7" s="314" customFormat="1">
      <c r="A56" s="13"/>
      <c r="B56" s="10"/>
      <c r="C56" s="119"/>
      <c r="D56" s="119"/>
      <c r="E56" s="542"/>
      <c r="F56" s="173"/>
      <c r="G56" s="308"/>
    </row>
    <row r="57" spans="1:7" s="314" customFormat="1">
      <c r="A57" s="13"/>
      <c r="B57" s="10"/>
      <c r="C57" s="1526" t="s">
        <v>1211</v>
      </c>
      <c r="D57" s="1526"/>
      <c r="E57" s="1526"/>
      <c r="F57" s="1526"/>
      <c r="G57" s="308"/>
    </row>
    <row r="58" spans="1:7" s="314" customFormat="1">
      <c r="A58" s="13"/>
      <c r="B58" s="10"/>
      <c r="C58" s="1526" t="s">
        <v>1212</v>
      </c>
      <c r="D58" s="1526"/>
      <c r="E58" s="1526"/>
      <c r="F58" s="1526"/>
      <c r="G58" s="308"/>
    </row>
    <row r="59" spans="1:7" s="314" customFormat="1">
      <c r="A59" s="13"/>
      <c r="B59" s="10"/>
      <c r="C59" s="15"/>
      <c r="D59" s="15"/>
      <c r="E59" s="15"/>
      <c r="F59" s="15"/>
      <c r="G59" s="308"/>
    </row>
    <row r="60" spans="1:7" s="314" customFormat="1">
      <c r="A60" s="13"/>
      <c r="B60" s="10"/>
      <c r="C60" s="15"/>
      <c r="D60" s="15"/>
      <c r="E60" s="175"/>
      <c r="F60" s="15"/>
      <c r="G60" s="308"/>
    </row>
    <row r="61" spans="1:7" s="314" customFormat="1">
      <c r="A61" s="49" t="s">
        <v>2510</v>
      </c>
      <c r="B61" s="50" t="s">
        <v>1258</v>
      </c>
      <c r="C61" s="176"/>
      <c r="D61" s="176"/>
      <c r="E61" s="177"/>
      <c r="F61" s="177"/>
      <c r="G61" s="308"/>
    </row>
    <row r="62" spans="1:7" s="314" customFormat="1">
      <c r="A62" s="49"/>
      <c r="B62" s="50"/>
      <c r="C62" s="176"/>
      <c r="D62" s="176"/>
      <c r="E62" s="177"/>
      <c r="F62" s="177"/>
      <c r="G62" s="308"/>
    </row>
    <row r="63" spans="1:7" s="314" customFormat="1">
      <c r="A63" s="110"/>
      <c r="B63" s="111" t="s">
        <v>190</v>
      </c>
      <c r="C63" s="176"/>
      <c r="D63" s="176"/>
      <c r="E63" s="177"/>
      <c r="F63" s="177"/>
      <c r="G63" s="308"/>
    </row>
    <row r="64" spans="1:7" s="314" customFormat="1">
      <c r="A64" s="49"/>
      <c r="B64" s="50"/>
      <c r="C64" s="176"/>
      <c r="D64" s="176"/>
      <c r="E64" s="177"/>
      <c r="F64" s="177"/>
      <c r="G64" s="308"/>
    </row>
    <row r="65" spans="1:7" s="314" customFormat="1" ht="45.6">
      <c r="A65" s="49"/>
      <c r="B65" s="190" t="s">
        <v>1900</v>
      </c>
      <c r="C65" s="117"/>
      <c r="D65" s="117"/>
      <c r="E65" s="117"/>
      <c r="F65" s="117"/>
      <c r="G65" s="311"/>
    </row>
    <row r="66" spans="1:7" s="314" customFormat="1" ht="22.8">
      <c r="A66" s="49"/>
      <c r="B66" s="190" t="s">
        <v>1213</v>
      </c>
      <c r="C66" s="117"/>
      <c r="D66" s="117"/>
      <c r="E66" s="117"/>
      <c r="F66" s="117"/>
      <c r="G66" s="308"/>
    </row>
    <row r="67" spans="1:7" s="314" customFormat="1" ht="34.200000000000003">
      <c r="A67" s="49"/>
      <c r="B67" s="190" t="s">
        <v>1214</v>
      </c>
      <c r="C67" s="117"/>
      <c r="D67" s="117"/>
      <c r="E67" s="117"/>
      <c r="F67" s="117"/>
      <c r="G67" s="308"/>
    </row>
    <row r="68" spans="1:7" s="314" customFormat="1" ht="193.8">
      <c r="A68" s="49"/>
      <c r="B68" s="190" t="s">
        <v>2557</v>
      </c>
      <c r="C68" s="117"/>
      <c r="D68" s="117"/>
      <c r="E68" s="117"/>
      <c r="F68" s="117"/>
      <c r="G68" s="312"/>
    </row>
    <row r="69" spans="1:7" s="314" customFormat="1">
      <c r="A69" s="49"/>
      <c r="B69" s="190"/>
      <c r="C69" s="178"/>
      <c r="D69" s="178"/>
      <c r="E69" s="178"/>
      <c r="F69" s="178"/>
      <c r="G69" s="313"/>
    </row>
    <row r="70" spans="1:7" s="314" customFormat="1">
      <c r="A70" s="49"/>
      <c r="B70" s="190"/>
      <c r="C70" s="178"/>
      <c r="D70" s="178"/>
      <c r="E70" s="178"/>
      <c r="F70" s="178"/>
      <c r="G70" s="313"/>
    </row>
    <row r="71" spans="1:7" s="314" customFormat="1" ht="45.6">
      <c r="A71" s="49"/>
      <c r="B71" s="190" t="s">
        <v>1215</v>
      </c>
      <c r="C71" s="178"/>
      <c r="D71" s="178"/>
      <c r="E71" s="178"/>
      <c r="F71" s="178"/>
      <c r="G71" s="308"/>
    </row>
    <row r="72" spans="1:7" s="314" customFormat="1" ht="93" customHeight="1">
      <c r="A72" s="49"/>
      <c r="B72" s="191" t="s">
        <v>1216</v>
      </c>
      <c r="C72" s="178"/>
      <c r="D72" s="178"/>
      <c r="E72" s="178"/>
      <c r="F72" s="178"/>
      <c r="G72" s="308"/>
    </row>
    <row r="73" spans="1:7" s="314" customFormat="1" ht="69" customHeight="1">
      <c r="A73" s="49"/>
      <c r="B73" s="190" t="s">
        <v>1217</v>
      </c>
      <c r="C73" s="178"/>
      <c r="D73" s="178"/>
      <c r="E73" s="178"/>
      <c r="F73" s="178"/>
      <c r="G73" s="308"/>
    </row>
    <row r="74" spans="1:7" s="314" customFormat="1">
      <c r="A74" s="49"/>
      <c r="B74" s="190"/>
      <c r="C74" s="117"/>
      <c r="D74" s="117"/>
      <c r="E74" s="117"/>
      <c r="F74" s="117"/>
      <c r="G74" s="308"/>
    </row>
    <row r="75" spans="1:7" s="314" customFormat="1" ht="20.399999999999999">
      <c r="A75" s="70" t="s">
        <v>350</v>
      </c>
      <c r="B75" s="68" t="s">
        <v>351</v>
      </c>
      <c r="C75" s="68" t="s">
        <v>352</v>
      </c>
      <c r="D75" s="69" t="s">
        <v>353</v>
      </c>
      <c r="E75" s="69" t="s">
        <v>354</v>
      </c>
      <c r="F75" s="69" t="s">
        <v>355</v>
      </c>
      <c r="G75" s="308"/>
    </row>
    <row r="76" spans="1:7" s="314" customFormat="1" ht="11.4">
      <c r="C76" s="178"/>
      <c r="D76" s="178"/>
      <c r="E76" s="178"/>
      <c r="F76" s="178"/>
      <c r="G76" s="308"/>
    </row>
    <row r="77" spans="1:7" s="314" customFormat="1">
      <c r="A77" s="201" t="s">
        <v>2581</v>
      </c>
      <c r="B77" s="189" t="s">
        <v>1241</v>
      </c>
      <c r="C77" s="192"/>
      <c r="D77" s="192"/>
      <c r="E77" s="537"/>
      <c r="F77" s="192"/>
      <c r="G77" s="308"/>
    </row>
    <row r="78" spans="1:7" s="314" customFormat="1">
      <c r="A78" s="193"/>
      <c r="C78" s="192"/>
      <c r="D78" s="192"/>
      <c r="E78" s="537"/>
      <c r="F78" s="192"/>
      <c r="G78" s="308"/>
    </row>
    <row r="79" spans="1:7" s="314" customFormat="1" ht="309" customHeight="1">
      <c r="A79" s="199" t="s">
        <v>2582</v>
      </c>
      <c r="B79" s="185" t="s">
        <v>4098</v>
      </c>
      <c r="C79" s="759"/>
      <c r="D79" s="759"/>
      <c r="E79" s="759"/>
      <c r="F79" s="759"/>
      <c r="G79" s="1358"/>
    </row>
    <row r="80" spans="1:7" s="314" customFormat="1" ht="156.75" customHeight="1">
      <c r="A80" s="199"/>
      <c r="B80" s="182" t="s">
        <v>2558</v>
      </c>
      <c r="C80" s="15" t="s">
        <v>258</v>
      </c>
      <c r="D80" s="15">
        <v>1</v>
      </c>
      <c r="E80" s="760"/>
      <c r="F80" s="761">
        <f>D80*E80</f>
        <v>0</v>
      </c>
      <c r="G80" s="308"/>
    </row>
    <row r="81" spans="1:7" s="314" customFormat="1">
      <c r="A81" s="199"/>
      <c r="B81" s="182"/>
      <c r="C81" s="133"/>
      <c r="D81" s="133"/>
      <c r="E81" s="335"/>
      <c r="F81" s="133"/>
      <c r="G81" s="308"/>
    </row>
    <row r="82" spans="1:7" s="314" customFormat="1" ht="148.5" customHeight="1">
      <c r="A82" s="199" t="s">
        <v>2583</v>
      </c>
      <c r="B82" s="186" t="s">
        <v>2559</v>
      </c>
      <c r="C82" s="761" t="s">
        <v>258</v>
      </c>
      <c r="D82" s="133">
        <v>1</v>
      </c>
      <c r="E82" s="133"/>
      <c r="F82" s="761">
        <f>D82*E82</f>
        <v>0</v>
      </c>
      <c r="G82" s="308"/>
    </row>
    <row r="83" spans="1:7" s="314" customFormat="1">
      <c r="A83" s="199"/>
      <c r="B83" s="182"/>
      <c r="C83" s="133"/>
      <c r="D83" s="133"/>
      <c r="E83" s="335"/>
      <c r="F83" s="133"/>
      <c r="G83" s="308"/>
    </row>
    <row r="84" spans="1:7" s="314" customFormat="1" ht="89.25" customHeight="1">
      <c r="A84" s="199" t="s">
        <v>2584</v>
      </c>
      <c r="B84" s="185" t="s">
        <v>2560</v>
      </c>
      <c r="C84" s="761" t="s">
        <v>258</v>
      </c>
      <c r="D84" s="133">
        <v>1</v>
      </c>
      <c r="E84" s="133"/>
      <c r="F84" s="761">
        <f>D84*E84</f>
        <v>0</v>
      </c>
      <c r="G84" s="308"/>
    </row>
    <row r="85" spans="1:7" s="314" customFormat="1">
      <c r="A85" s="199"/>
      <c r="B85" s="182"/>
      <c r="C85" s="133"/>
      <c r="D85" s="133"/>
      <c r="E85" s="335"/>
      <c r="F85" s="133"/>
      <c r="G85" s="308"/>
    </row>
    <row r="86" spans="1:7" s="314" customFormat="1" ht="237.75" customHeight="1">
      <c r="A86" s="199" t="s">
        <v>2585</v>
      </c>
      <c r="B86" s="186" t="s">
        <v>4009</v>
      </c>
      <c r="C86" s="761" t="s">
        <v>258</v>
      </c>
      <c r="D86" s="133">
        <v>1</v>
      </c>
      <c r="E86" s="133"/>
      <c r="F86" s="761">
        <f>E86*D86</f>
        <v>0</v>
      </c>
      <c r="G86" s="308"/>
    </row>
    <row r="87" spans="1:7" s="314" customFormat="1">
      <c r="A87" s="199"/>
      <c r="B87" s="182"/>
      <c r="C87" s="133"/>
      <c r="D87" s="133"/>
      <c r="E87" s="335"/>
      <c r="F87" s="133"/>
      <c r="G87" s="308"/>
    </row>
    <row r="88" spans="1:7" s="314" customFormat="1" ht="151.5" customHeight="1">
      <c r="A88" s="199" t="s">
        <v>2586</v>
      </c>
      <c r="B88" s="185" t="s">
        <v>2561</v>
      </c>
      <c r="C88" s="761" t="s">
        <v>258</v>
      </c>
      <c r="D88" s="133">
        <v>1</v>
      </c>
      <c r="E88" s="133"/>
      <c r="F88" s="761">
        <f>D88*E88</f>
        <v>0</v>
      </c>
      <c r="G88" s="308"/>
    </row>
    <row r="89" spans="1:7" s="314" customFormat="1">
      <c r="A89" s="199"/>
      <c r="B89" s="182"/>
      <c r="C89" s="133"/>
      <c r="D89" s="133"/>
      <c r="E89" s="335"/>
      <c r="F89" s="133"/>
      <c r="G89" s="308"/>
    </row>
    <row r="90" spans="1:7" s="314" customFormat="1" ht="409.5" customHeight="1">
      <c r="A90" s="199" t="s">
        <v>2587</v>
      </c>
      <c r="B90" s="185" t="s">
        <v>4002</v>
      </c>
      <c r="C90" s="133" t="s">
        <v>258</v>
      </c>
      <c r="D90" s="133">
        <v>335</v>
      </c>
      <c r="E90" s="335"/>
      <c r="F90" s="761">
        <f>D90*E90</f>
        <v>0</v>
      </c>
      <c r="G90" s="308"/>
    </row>
    <row r="91" spans="1:7" s="314" customFormat="1">
      <c r="A91" s="199"/>
      <c r="B91" s="182"/>
      <c r="C91" s="133"/>
      <c r="D91" s="133"/>
      <c r="E91" s="335"/>
      <c r="F91" s="133"/>
      <c r="G91" s="308"/>
    </row>
    <row r="92" spans="1:7" s="314" customFormat="1" ht="277.2">
      <c r="A92" s="199" t="s">
        <v>2588</v>
      </c>
      <c r="B92" s="185" t="s">
        <v>2562</v>
      </c>
      <c r="C92" s="761" t="s">
        <v>258</v>
      </c>
      <c r="D92" s="133">
        <v>16</v>
      </c>
      <c r="E92" s="335"/>
      <c r="F92" s="761">
        <f>D92*E92</f>
        <v>0</v>
      </c>
      <c r="G92" s="308"/>
    </row>
    <row r="93" spans="1:7" s="314" customFormat="1">
      <c r="A93" s="199"/>
      <c r="B93" s="182"/>
      <c r="C93" s="133"/>
      <c r="D93" s="133"/>
      <c r="E93" s="335"/>
      <c r="F93" s="133"/>
      <c r="G93" s="308"/>
    </row>
    <row r="94" spans="1:7" s="314" customFormat="1" ht="211.2">
      <c r="A94" s="199" t="s">
        <v>2589</v>
      </c>
      <c r="B94" s="185" t="s">
        <v>4010</v>
      </c>
      <c r="C94" s="762" t="s">
        <v>258</v>
      </c>
      <c r="D94" s="335">
        <v>168</v>
      </c>
      <c r="E94" s="335"/>
      <c r="F94" s="762">
        <f>D94*E94</f>
        <v>0</v>
      </c>
      <c r="G94" s="308"/>
    </row>
    <row r="95" spans="1:7" s="314" customFormat="1">
      <c r="A95" s="199"/>
      <c r="B95" s="182"/>
      <c r="C95" s="133"/>
      <c r="D95" s="133"/>
      <c r="E95" s="335"/>
      <c r="F95" s="133"/>
      <c r="G95" s="308"/>
    </row>
    <row r="96" spans="1:7" s="314" customFormat="1" ht="343.2">
      <c r="A96" s="199" t="s">
        <v>2590</v>
      </c>
      <c r="B96" s="753" t="s">
        <v>4003</v>
      </c>
      <c r="C96" s="761" t="s">
        <v>258</v>
      </c>
      <c r="D96" s="133">
        <v>12</v>
      </c>
      <c r="E96" s="335"/>
      <c r="F96" s="761">
        <f>D96*E96</f>
        <v>0</v>
      </c>
      <c r="G96" s="308"/>
    </row>
    <row r="97" spans="1:7" s="314" customFormat="1">
      <c r="A97" s="199"/>
      <c r="B97" s="183"/>
      <c r="C97" s="133"/>
      <c r="D97" s="133"/>
      <c r="E97" s="335"/>
      <c r="F97" s="133"/>
      <c r="G97" s="308"/>
    </row>
    <row r="98" spans="1:7" s="314" customFormat="1" ht="264" customHeight="1">
      <c r="A98" s="199" t="s">
        <v>2591</v>
      </c>
      <c r="B98" s="185" t="s">
        <v>4011</v>
      </c>
      <c r="C98" s="761" t="s">
        <v>258</v>
      </c>
      <c r="D98" s="133">
        <v>4</v>
      </c>
      <c r="E98" s="335"/>
      <c r="F98" s="761">
        <f>D98*E98</f>
        <v>0</v>
      </c>
      <c r="G98" s="308"/>
    </row>
    <row r="99" spans="1:7" s="314" customFormat="1">
      <c r="A99" s="199"/>
      <c r="B99" s="184"/>
      <c r="C99" s="133"/>
      <c r="D99" s="133"/>
      <c r="E99" s="335"/>
      <c r="F99" s="133"/>
      <c r="G99" s="308"/>
    </row>
    <row r="100" spans="1:7" s="314" customFormat="1">
      <c r="A100" s="199"/>
      <c r="B100" s="182"/>
      <c r="C100" s="133"/>
      <c r="D100" s="133"/>
      <c r="E100" s="335"/>
      <c r="F100" s="133"/>
      <c r="G100" s="308"/>
    </row>
    <row r="101" spans="1:7" s="314" customFormat="1" ht="312" customHeight="1">
      <c r="A101" s="199" t="s">
        <v>2592</v>
      </c>
      <c r="B101" s="188" t="s">
        <v>4012</v>
      </c>
      <c r="C101" s="133" t="s">
        <v>258</v>
      </c>
      <c r="D101" s="133">
        <v>16</v>
      </c>
      <c r="E101" s="335"/>
      <c r="F101" s="761">
        <f>E101*D101</f>
        <v>0</v>
      </c>
      <c r="G101" s="308"/>
    </row>
    <row r="102" spans="1:7" s="314" customFormat="1" ht="15" customHeight="1">
      <c r="A102" s="199"/>
      <c r="B102" s="188"/>
      <c r="C102" s="133"/>
      <c r="D102" s="133"/>
      <c r="E102" s="335"/>
      <c r="F102" s="761"/>
      <c r="G102" s="308"/>
    </row>
    <row r="103" spans="1:7" s="314" customFormat="1" ht="252.75" customHeight="1">
      <c r="A103" s="199" t="s">
        <v>2563</v>
      </c>
      <c r="B103" s="182" t="s">
        <v>4013</v>
      </c>
      <c r="C103" s="133" t="s">
        <v>258</v>
      </c>
      <c r="D103" s="133">
        <v>2</v>
      </c>
      <c r="E103" s="133"/>
      <c r="F103" s="133">
        <f t="shared" ref="F103" si="0">D103*E103</f>
        <v>0</v>
      </c>
      <c r="G103" s="308"/>
    </row>
    <row r="104" spans="1:7" s="314" customFormat="1">
      <c r="A104" s="199"/>
      <c r="B104" s="182"/>
      <c r="C104" s="133"/>
      <c r="D104" s="133"/>
      <c r="E104" s="335"/>
      <c r="F104" s="133"/>
      <c r="G104" s="308"/>
    </row>
    <row r="105" spans="1:7" s="314" customFormat="1" ht="282.75" customHeight="1">
      <c r="A105" s="199" t="s">
        <v>2593</v>
      </c>
      <c r="B105" s="188" t="s">
        <v>4004</v>
      </c>
      <c r="C105" s="761" t="s">
        <v>258</v>
      </c>
      <c r="D105" s="133">
        <v>2</v>
      </c>
      <c r="E105" s="133"/>
      <c r="F105" s="761">
        <f>E105*D105</f>
        <v>0</v>
      </c>
      <c r="G105" s="308"/>
    </row>
    <row r="106" spans="1:7" s="314" customFormat="1">
      <c r="A106" s="199"/>
      <c r="B106" s="182"/>
      <c r="C106" s="133"/>
      <c r="D106" s="133"/>
      <c r="E106" s="335"/>
      <c r="F106" s="133"/>
      <c r="G106" s="308"/>
    </row>
    <row r="107" spans="1:7" s="314" customFormat="1" ht="99.75" customHeight="1">
      <c r="A107" s="199" t="s">
        <v>2594</v>
      </c>
      <c r="B107" s="186" t="s">
        <v>2564</v>
      </c>
      <c r="C107" s="761" t="s">
        <v>258</v>
      </c>
      <c r="D107" s="133">
        <v>4</v>
      </c>
      <c r="E107" s="133"/>
      <c r="F107" s="761">
        <f>E107*D107</f>
        <v>0</v>
      </c>
      <c r="G107" s="308"/>
    </row>
    <row r="108" spans="1:7" s="314" customFormat="1">
      <c r="A108" s="199"/>
      <c r="B108" s="182"/>
      <c r="C108" s="133"/>
      <c r="D108" s="133"/>
      <c r="E108" s="335"/>
      <c r="F108" s="133"/>
      <c r="G108" s="308"/>
    </row>
    <row r="109" spans="1:7" s="314" customFormat="1" ht="39.6">
      <c r="A109" s="199" t="s">
        <v>2595</v>
      </c>
      <c r="B109" s="186" t="s">
        <v>2565</v>
      </c>
      <c r="C109" s="133"/>
      <c r="D109" s="133">
        <v>0</v>
      </c>
      <c r="E109" s="335"/>
      <c r="F109" s="133">
        <f t="shared" ref="F109:F114" si="1">D109*E109</f>
        <v>0</v>
      </c>
      <c r="G109" s="308"/>
    </row>
    <row r="110" spans="1:7" s="314" customFormat="1">
      <c r="A110" s="199"/>
      <c r="B110" s="182"/>
      <c r="C110" s="133"/>
      <c r="D110" s="133"/>
      <c r="E110" s="335"/>
      <c r="F110" s="133"/>
      <c r="G110" s="308"/>
    </row>
    <row r="111" spans="1:7" s="314" customFormat="1" ht="135" customHeight="1">
      <c r="A111" s="199" t="s">
        <v>2596</v>
      </c>
      <c r="B111" s="185" t="s">
        <v>2566</v>
      </c>
      <c r="C111" s="761" t="s">
        <v>258</v>
      </c>
      <c r="D111" s="133">
        <v>1</v>
      </c>
      <c r="E111" s="133"/>
      <c r="F111" s="761">
        <f>E111*D111</f>
        <v>0</v>
      </c>
      <c r="G111" s="308"/>
    </row>
    <row r="112" spans="1:7" s="314" customFormat="1">
      <c r="A112" s="199"/>
      <c r="B112" s="182"/>
      <c r="C112" s="133"/>
      <c r="D112" s="133"/>
      <c r="E112" s="335"/>
      <c r="F112" s="133"/>
      <c r="G112" s="308"/>
    </row>
    <row r="113" spans="1:7" s="314" customFormat="1">
      <c r="A113" s="199"/>
      <c r="B113" s="184"/>
      <c r="C113" s="133"/>
      <c r="D113" s="133"/>
      <c r="E113" s="335"/>
      <c r="F113" s="133"/>
      <c r="G113" s="308"/>
    </row>
    <row r="114" spans="1:7" s="314" customFormat="1" ht="298.5" customHeight="1">
      <c r="A114" s="199" t="s">
        <v>2597</v>
      </c>
      <c r="B114" s="185" t="s">
        <v>2567</v>
      </c>
      <c r="C114" s="133"/>
      <c r="D114" s="133"/>
      <c r="E114" s="335"/>
      <c r="F114" s="133">
        <f t="shared" si="1"/>
        <v>0</v>
      </c>
      <c r="G114" s="308"/>
    </row>
    <row r="115" spans="1:7" s="314" customFormat="1" ht="204.75" customHeight="1">
      <c r="A115" s="199"/>
      <c r="B115" s="185" t="s">
        <v>2568</v>
      </c>
      <c r="C115" s="133"/>
      <c r="D115" s="133"/>
      <c r="E115" s="335"/>
      <c r="F115" s="133"/>
      <c r="G115" s="308"/>
    </row>
    <row r="116" spans="1:7" s="314" customFormat="1" ht="79.2">
      <c r="A116" s="199"/>
      <c r="B116" s="185" t="s">
        <v>2569</v>
      </c>
      <c r="C116" s="761" t="s">
        <v>258</v>
      </c>
      <c r="D116" s="133">
        <v>1</v>
      </c>
      <c r="E116" s="133"/>
      <c r="F116" s="761">
        <f>D116*E116</f>
        <v>0</v>
      </c>
      <c r="G116" s="308"/>
    </row>
    <row r="117" spans="1:7" s="314" customFormat="1">
      <c r="A117" s="199"/>
      <c r="B117" s="185"/>
      <c r="C117" s="133"/>
      <c r="D117" s="133"/>
      <c r="E117" s="335"/>
      <c r="F117" s="133"/>
      <c r="G117" s="308"/>
    </row>
    <row r="118" spans="1:7" s="314" customFormat="1" ht="13.8" thickBot="1">
      <c r="A118" s="754"/>
      <c r="B118" s="182"/>
      <c r="C118" s="133"/>
      <c r="D118" s="133"/>
      <c r="E118" s="335"/>
      <c r="F118" s="133"/>
      <c r="G118" s="308"/>
    </row>
    <row r="119" spans="1:7" s="314" customFormat="1" ht="13.8" thickBot="1">
      <c r="A119" s="755"/>
      <c r="B119" s="179" t="s">
        <v>2598</v>
      </c>
      <c r="C119" s="763"/>
      <c r="D119" s="763"/>
      <c r="E119" s="1364"/>
      <c r="F119" s="240">
        <f>SUM(F79:F116)</f>
        <v>0</v>
      </c>
      <c r="G119" s="308"/>
    </row>
    <row r="120" spans="1:7" s="314" customFormat="1">
      <c r="A120" s="754"/>
      <c r="B120" s="180"/>
      <c r="C120" s="133"/>
      <c r="D120" s="133"/>
      <c r="E120" s="335"/>
      <c r="F120" s="133"/>
      <c r="G120" s="308"/>
    </row>
    <row r="121" spans="1:7" s="314" customFormat="1" ht="26.4">
      <c r="A121" s="201" t="s">
        <v>2599</v>
      </c>
      <c r="B121" s="202" t="s">
        <v>2570</v>
      </c>
      <c r="C121" s="133"/>
      <c r="D121" s="133"/>
      <c r="E121" s="335"/>
      <c r="F121" s="133"/>
      <c r="G121" s="308"/>
    </row>
    <row r="122" spans="1:7" s="314" customFormat="1">
      <c r="A122" s="754"/>
      <c r="B122" s="172"/>
      <c r="C122" s="133"/>
      <c r="D122" s="133"/>
      <c r="E122" s="335"/>
      <c r="F122" s="133"/>
      <c r="G122" s="308"/>
    </row>
    <row r="123" spans="1:7" s="314" customFormat="1" ht="199.5" customHeight="1">
      <c r="A123" s="200" t="s">
        <v>2600</v>
      </c>
      <c r="B123" s="188" t="s">
        <v>4005</v>
      </c>
      <c r="C123" s="761" t="s">
        <v>1243</v>
      </c>
      <c r="D123" s="133">
        <v>4000</v>
      </c>
      <c r="E123" s="133"/>
      <c r="F123" s="761">
        <f>D123*E123</f>
        <v>0</v>
      </c>
      <c r="G123" s="308"/>
    </row>
    <row r="124" spans="1:7" s="314" customFormat="1">
      <c r="A124" s="200"/>
      <c r="B124" s="186"/>
      <c r="C124" s="761"/>
      <c r="D124" s="133"/>
      <c r="E124" s="133"/>
      <c r="F124" s="761"/>
      <c r="G124" s="308"/>
    </row>
    <row r="125" spans="1:7" s="314" customFormat="1" ht="185.25" customHeight="1">
      <c r="A125" s="200" t="s">
        <v>2601</v>
      </c>
      <c r="B125" s="188" t="s">
        <v>4006</v>
      </c>
      <c r="C125" s="761" t="s">
        <v>1243</v>
      </c>
      <c r="D125" s="133">
        <v>420</v>
      </c>
      <c r="E125" s="133"/>
      <c r="F125" s="761">
        <f>D125*E125</f>
        <v>0</v>
      </c>
      <c r="G125" s="308"/>
    </row>
    <row r="126" spans="1:7" s="314" customFormat="1">
      <c r="A126" s="200"/>
      <c r="B126" s="186"/>
      <c r="C126" s="761"/>
      <c r="D126" s="133"/>
      <c r="E126" s="133"/>
      <c r="F126" s="761"/>
      <c r="G126" s="308"/>
    </row>
    <row r="127" spans="1:7" s="314" customFormat="1" ht="215.25" customHeight="1">
      <c r="A127" s="200" t="s">
        <v>2602</v>
      </c>
      <c r="B127" s="188" t="s">
        <v>4007</v>
      </c>
      <c r="C127" s="761" t="s">
        <v>1243</v>
      </c>
      <c r="D127" s="133">
        <v>60</v>
      </c>
      <c r="E127" s="133"/>
      <c r="F127" s="761">
        <f t="shared" ref="F127" si="2">D127*E127</f>
        <v>0</v>
      </c>
      <c r="G127" s="308"/>
    </row>
    <row r="128" spans="1:7" s="314" customFormat="1">
      <c r="A128" s="754"/>
      <c r="B128" s="186"/>
      <c r="C128" s="761"/>
      <c r="D128" s="133"/>
      <c r="E128" s="133"/>
      <c r="F128" s="761"/>
      <c r="G128" s="308"/>
    </row>
    <row r="129" spans="1:7" s="314" customFormat="1" ht="145.19999999999999">
      <c r="A129" s="200" t="s">
        <v>2603</v>
      </c>
      <c r="B129" s="188" t="s">
        <v>2571</v>
      </c>
      <c r="C129" s="761" t="s">
        <v>1243</v>
      </c>
      <c r="D129" s="133">
        <v>4200</v>
      </c>
      <c r="E129" s="133"/>
      <c r="F129" s="761">
        <f>D129*E129</f>
        <v>0</v>
      </c>
      <c r="G129" s="308"/>
    </row>
    <row r="130" spans="1:7" s="314" customFormat="1">
      <c r="A130" s="199"/>
      <c r="B130" s="183"/>
      <c r="C130" s="133"/>
      <c r="D130" s="133"/>
      <c r="E130" s="335"/>
      <c r="F130" s="133"/>
      <c r="G130" s="308"/>
    </row>
    <row r="131" spans="1:7" s="314" customFormat="1" ht="158.4">
      <c r="A131" s="200" t="s">
        <v>2604</v>
      </c>
      <c r="B131" s="188" t="s">
        <v>2572</v>
      </c>
      <c r="C131" s="761" t="s">
        <v>258</v>
      </c>
      <c r="D131" s="133">
        <v>410</v>
      </c>
      <c r="E131" s="133"/>
      <c r="F131" s="761">
        <f>D131*E131</f>
        <v>0</v>
      </c>
      <c r="G131" s="308"/>
    </row>
    <row r="132" spans="1:7" s="314" customFormat="1">
      <c r="A132" s="754"/>
      <c r="B132" s="172"/>
      <c r="C132" s="133"/>
      <c r="D132" s="133"/>
      <c r="E132" s="335"/>
      <c r="F132" s="133"/>
      <c r="G132" s="308"/>
    </row>
    <row r="133" spans="1:7" s="314" customFormat="1" ht="171.6">
      <c r="A133" s="200" t="s">
        <v>2605</v>
      </c>
      <c r="B133" s="188" t="s">
        <v>4008</v>
      </c>
      <c r="C133" s="761" t="s">
        <v>258</v>
      </c>
      <c r="D133" s="133">
        <v>1</v>
      </c>
      <c r="E133" s="133"/>
      <c r="F133" s="761">
        <f>D133*E133</f>
        <v>0</v>
      </c>
      <c r="G133" s="308"/>
    </row>
    <row r="134" spans="1:7" s="314" customFormat="1">
      <c r="A134" s="200"/>
      <c r="B134" s="188"/>
      <c r="C134" s="761"/>
      <c r="D134" s="133"/>
      <c r="E134" s="133"/>
      <c r="F134" s="761"/>
      <c r="G134" s="308"/>
    </row>
    <row r="135" spans="1:7" s="314" customFormat="1">
      <c r="A135" s="13"/>
      <c r="B135" s="10"/>
      <c r="C135" s="15"/>
      <c r="D135" s="15"/>
      <c r="E135" s="15"/>
      <c r="F135" s="133">
        <f>D135*E135</f>
        <v>0</v>
      </c>
      <c r="G135" s="308"/>
    </row>
    <row r="136" spans="1:7" s="314" customFormat="1" ht="132">
      <c r="A136" s="200" t="s">
        <v>2606</v>
      </c>
      <c r="B136" s="182" t="s">
        <v>1242</v>
      </c>
      <c r="C136" s="133" t="s">
        <v>258</v>
      </c>
      <c r="D136" s="133">
        <v>1</v>
      </c>
      <c r="E136" s="133"/>
      <c r="F136" s="133">
        <f t="shared" ref="F136" si="3">D136*E136</f>
        <v>0</v>
      </c>
      <c r="G136" s="308"/>
    </row>
    <row r="137" spans="1:7" ht="13.8" thickBot="1">
      <c r="A137" s="754"/>
      <c r="B137" s="172"/>
      <c r="C137" s="133"/>
      <c r="D137" s="133"/>
      <c r="E137" s="133"/>
      <c r="F137" s="133"/>
    </row>
    <row r="138" spans="1:7" ht="27" thickBot="1">
      <c r="A138" s="755"/>
      <c r="B138" s="756" t="s">
        <v>2607</v>
      </c>
      <c r="C138" s="763"/>
      <c r="D138" s="763"/>
      <c r="E138" s="1368"/>
      <c r="F138" s="240">
        <f>SUM(F123:F136)</f>
        <v>0</v>
      </c>
    </row>
    <row r="139" spans="1:7">
      <c r="A139" s="754"/>
      <c r="B139" s="180"/>
      <c r="C139" s="133"/>
      <c r="D139" s="133"/>
      <c r="E139" s="133"/>
      <c r="F139" s="327"/>
    </row>
    <row r="140" spans="1:7" ht="26.4">
      <c r="A140" s="201" t="s">
        <v>2608</v>
      </c>
      <c r="B140" s="202" t="s">
        <v>2573</v>
      </c>
      <c r="C140" s="133"/>
      <c r="D140" s="133"/>
      <c r="E140" s="133"/>
      <c r="F140" s="327"/>
    </row>
    <row r="141" spans="1:7">
      <c r="A141" s="754"/>
      <c r="B141" s="180"/>
      <c r="C141" s="133"/>
      <c r="D141" s="133"/>
      <c r="E141" s="133"/>
      <c r="F141" s="327"/>
    </row>
    <row r="142" spans="1:7" ht="132">
      <c r="A142" s="754" t="s">
        <v>2609</v>
      </c>
      <c r="B142" s="188" t="s">
        <v>2574</v>
      </c>
      <c r="C142" s="761" t="s">
        <v>258</v>
      </c>
      <c r="D142" s="133">
        <v>1</v>
      </c>
      <c r="E142" s="335"/>
      <c r="F142" s="761">
        <f>D142*E142</f>
        <v>0</v>
      </c>
    </row>
    <row r="143" spans="1:7">
      <c r="A143" s="757"/>
      <c r="B143" s="188"/>
      <c r="C143" s="761"/>
      <c r="D143" s="133"/>
      <c r="E143" s="335"/>
      <c r="F143" s="761"/>
    </row>
    <row r="144" spans="1:7" ht="147" customHeight="1">
      <c r="A144" s="757" t="s">
        <v>2610</v>
      </c>
      <c r="B144" s="188" t="s">
        <v>2575</v>
      </c>
      <c r="C144" s="764" t="s">
        <v>258</v>
      </c>
      <c r="D144" s="133">
        <v>1</v>
      </c>
      <c r="E144" s="335"/>
      <c r="F144" s="761">
        <f>D144*E144</f>
        <v>0</v>
      </c>
    </row>
    <row r="145" spans="1:6" ht="16.5" customHeight="1">
      <c r="A145" s="757"/>
      <c r="B145" s="188"/>
      <c r="C145" s="764"/>
      <c r="D145" s="133"/>
      <c r="E145" s="335"/>
      <c r="F145" s="761"/>
    </row>
    <row r="146" spans="1:6" ht="114" customHeight="1">
      <c r="A146" s="757" t="s">
        <v>2611</v>
      </c>
      <c r="B146" s="188" t="s">
        <v>2576</v>
      </c>
      <c r="C146" s="764" t="s">
        <v>258</v>
      </c>
      <c r="D146" s="133">
        <v>1</v>
      </c>
      <c r="E146" s="335"/>
      <c r="F146" s="761">
        <f>D146*E146</f>
        <v>0</v>
      </c>
    </row>
    <row r="147" spans="1:6">
      <c r="A147" s="757"/>
      <c r="B147" s="188"/>
      <c r="C147" s="764"/>
      <c r="D147" s="133"/>
      <c r="E147" s="335"/>
      <c r="F147" s="761"/>
    </row>
    <row r="148" spans="1:6" ht="159.75" customHeight="1">
      <c r="A148" s="757" t="s">
        <v>2612</v>
      </c>
      <c r="B148" s="188" t="s">
        <v>2577</v>
      </c>
      <c r="C148" s="764" t="s">
        <v>258</v>
      </c>
      <c r="D148" s="133">
        <v>1</v>
      </c>
      <c r="E148" s="335"/>
      <c r="F148" s="761">
        <f>D148*E148</f>
        <v>0</v>
      </c>
    </row>
    <row r="149" spans="1:6">
      <c r="A149" s="757"/>
      <c r="B149" s="188"/>
      <c r="C149" s="764"/>
      <c r="D149" s="133"/>
      <c r="E149" s="335"/>
      <c r="F149" s="761"/>
    </row>
    <row r="150" spans="1:6" ht="79.2">
      <c r="A150" s="757" t="s">
        <v>2613</v>
      </c>
      <c r="B150" s="188" t="s">
        <v>2578</v>
      </c>
      <c r="C150" s="764"/>
      <c r="D150" s="133">
        <v>1</v>
      </c>
      <c r="E150" s="335"/>
      <c r="F150" s="761">
        <f>D150*E150</f>
        <v>0</v>
      </c>
    </row>
    <row r="151" spans="1:6">
      <c r="A151" s="757"/>
      <c r="B151" s="188"/>
      <c r="C151" s="764"/>
      <c r="D151" s="133"/>
      <c r="E151" s="335"/>
      <c r="F151" s="761"/>
    </row>
    <row r="152" spans="1:6" ht="66">
      <c r="A152" s="757" t="s">
        <v>2614</v>
      </c>
      <c r="B152" s="188" t="s">
        <v>2579</v>
      </c>
      <c r="C152" s="764" t="s">
        <v>258</v>
      </c>
      <c r="D152" s="133">
        <v>1</v>
      </c>
      <c r="E152" s="335"/>
      <c r="F152" s="761">
        <f>D152*E152</f>
        <v>0</v>
      </c>
    </row>
    <row r="153" spans="1:6">
      <c r="A153" s="757"/>
      <c r="B153" s="188"/>
      <c r="C153" s="764"/>
      <c r="D153" s="133"/>
      <c r="E153" s="335"/>
      <c r="F153" s="761"/>
    </row>
    <row r="154" spans="1:6" ht="132">
      <c r="A154" s="757" t="s">
        <v>2615</v>
      </c>
      <c r="B154" s="188" t="s">
        <v>2580</v>
      </c>
      <c r="C154" s="764" t="s">
        <v>258</v>
      </c>
      <c r="D154" s="133">
        <v>1</v>
      </c>
      <c r="E154" s="335"/>
      <c r="F154" s="761">
        <f>D154*E154</f>
        <v>0</v>
      </c>
    </row>
    <row r="155" spans="1:6" ht="13.8" thickBot="1">
      <c r="A155" s="757"/>
      <c r="B155" s="188"/>
      <c r="C155" s="758"/>
      <c r="D155" s="750"/>
      <c r="E155" s="752"/>
      <c r="F155" s="751"/>
    </row>
    <row r="156" spans="1:6" ht="27" thickBot="1">
      <c r="A156" s="755"/>
      <c r="B156" s="756" t="s">
        <v>2616</v>
      </c>
      <c r="C156" s="194"/>
      <c r="D156" s="194"/>
      <c r="E156" s="194"/>
      <c r="F156" s="195">
        <f>SUM(F142:F155)</f>
        <v>0</v>
      </c>
    </row>
    <row r="157" spans="1:6">
      <c r="A157" s="757"/>
      <c r="B157" s="188"/>
      <c r="C157" s="758"/>
      <c r="D157" s="750"/>
      <c r="E157" s="752"/>
      <c r="F157" s="751"/>
    </row>
    <row r="158" spans="1:6">
      <c r="A158" s="757"/>
      <c r="B158" s="188"/>
      <c r="C158" s="758"/>
      <c r="D158" s="750"/>
      <c r="E158" s="752"/>
      <c r="F158" s="751"/>
    </row>
    <row r="159" spans="1:6">
      <c r="A159" s="59"/>
      <c r="B159" s="317"/>
      <c r="C159" s="317"/>
      <c r="D159" s="318"/>
      <c r="E159" s="181"/>
      <c r="F159" s="317"/>
    </row>
    <row r="160" spans="1:6" ht="13.8" thickBot="1">
      <c r="A160" s="124" t="s">
        <v>2510</v>
      </c>
      <c r="B160" s="38" t="s">
        <v>1256</v>
      </c>
      <c r="C160" s="73"/>
      <c r="D160" s="74"/>
      <c r="E160" s="74"/>
      <c r="F160" s="114"/>
    </row>
    <row r="161" spans="1:6" ht="13.8" thickTop="1">
      <c r="A161" s="125"/>
      <c r="B161" s="104"/>
      <c r="C161" s="105"/>
      <c r="D161" s="106"/>
      <c r="E161" s="106"/>
      <c r="F161" s="109"/>
    </row>
    <row r="162" spans="1:6">
      <c r="A162" s="126" t="s">
        <v>335</v>
      </c>
      <c r="B162" s="323" t="s">
        <v>1241</v>
      </c>
      <c r="C162" s="75"/>
      <c r="D162" s="75"/>
      <c r="E162" s="76"/>
      <c r="F162" s="77">
        <f>F119</f>
        <v>0</v>
      </c>
    </row>
    <row r="163" spans="1:6">
      <c r="A163" s="127"/>
      <c r="B163" s="107"/>
      <c r="C163" s="106"/>
      <c r="D163" s="106"/>
      <c r="E163" s="108"/>
      <c r="F163" s="109"/>
    </row>
    <row r="164" spans="1:6" ht="26.25" customHeight="1">
      <c r="A164" s="126" t="s">
        <v>337</v>
      </c>
      <c r="B164" s="323" t="s">
        <v>2570</v>
      </c>
      <c r="C164" s="75"/>
      <c r="D164" s="75"/>
      <c r="E164" s="76"/>
      <c r="F164" s="77">
        <f>F138</f>
        <v>0</v>
      </c>
    </row>
    <row r="165" spans="1:6">
      <c r="A165" s="127"/>
      <c r="B165" s="107"/>
      <c r="C165" s="106"/>
      <c r="D165" s="106"/>
      <c r="E165" s="108"/>
      <c r="F165" s="109"/>
    </row>
    <row r="166" spans="1:6" ht="26.4">
      <c r="A166" s="126" t="s">
        <v>257</v>
      </c>
      <c r="B166" s="323" t="s">
        <v>2573</v>
      </c>
      <c r="C166" s="75"/>
      <c r="D166" s="75"/>
      <c r="E166" s="76"/>
      <c r="F166" s="77">
        <f>F156</f>
        <v>0</v>
      </c>
    </row>
    <row r="167" spans="1:6" ht="13.8" thickBot="1">
      <c r="A167" s="127"/>
      <c r="B167" s="107"/>
      <c r="C167" s="106"/>
      <c r="D167" s="106"/>
      <c r="E167" s="108"/>
      <c r="F167" s="109"/>
    </row>
    <row r="168" spans="1:6" ht="14.4" thickTop="1" thickBot="1">
      <c r="A168" s="128" t="s">
        <v>2510</v>
      </c>
      <c r="B168" s="1527" t="s">
        <v>1257</v>
      </c>
      <c r="C168" s="1528"/>
      <c r="D168" s="1528"/>
      <c r="E168" s="1528"/>
      <c r="F168" s="78">
        <f>SUM(F162:F166)</f>
        <v>0</v>
      </c>
    </row>
    <row r="169" spans="1:6" ht="13.8" thickTop="1">
      <c r="A169" s="59"/>
      <c r="B169" s="317"/>
      <c r="C169" s="317"/>
      <c r="D169" s="318"/>
      <c r="E169" s="181"/>
      <c r="F169" s="317"/>
    </row>
  </sheetData>
  <mergeCells count="5">
    <mergeCell ref="B168:E168"/>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5" orientation="portrait" r:id="rId1"/>
  <headerFooter>
    <oddHeader>&amp;L&amp;"Arial,Bold"&amp;8PAVILJON III - CJELOVITA OBNOVA ZGRADE&amp;R&amp;"Arial,Bold"&amp;8TROŠKOVNIK</oddHeader>
    <oddFooter>&amp;L&amp;"Arial,Bold"&amp;8&amp;K01+022
ZOP: 027/21-GP
&amp;R&amp;"Arial,Bold"&amp;8&amp;K01+023&amp;F
&amp;A
&amp;P</oddFooter>
  </headerFooter>
  <rowBreaks count="4" manualBreakCount="4">
    <brk id="59" max="5" man="1"/>
    <brk id="74" max="16383" man="1"/>
    <brk id="120" max="16383" man="1"/>
    <brk id="13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5"/>
  <dimension ref="A1:G241"/>
  <sheetViews>
    <sheetView showZeros="0" view="pageBreakPreview" zoomScale="88" zoomScaleNormal="100" zoomScaleSheetLayoutView="88" workbookViewId="0">
      <selection activeCell="F105" sqref="F105"/>
    </sheetView>
  </sheetViews>
  <sheetFormatPr defaultColWidth="9.125" defaultRowHeight="13.2"/>
  <cols>
    <col min="1" max="1" width="9.125" style="13" customWidth="1"/>
    <col min="2" max="2" width="55.375" style="10" customWidth="1"/>
    <col min="3" max="3" width="9" style="15" customWidth="1"/>
    <col min="4" max="4" width="10.875" style="15" customWidth="1"/>
    <col min="5" max="5" width="12.375" style="15" customWidth="1"/>
    <col min="6" max="6" width="15.75" style="15" customWidth="1"/>
    <col min="7" max="7" width="45.375" style="51" customWidth="1"/>
    <col min="8" max="16384" width="9.125" style="51"/>
  </cols>
  <sheetData>
    <row r="1" spans="1:4">
      <c r="A1" s="156"/>
      <c r="B1" s="157"/>
      <c r="C1" s="158"/>
      <c r="D1" s="158"/>
    </row>
    <row r="2" spans="1:4">
      <c r="A2" s="156"/>
      <c r="B2" s="157"/>
      <c r="C2" s="158"/>
      <c r="D2" s="158"/>
    </row>
    <row r="3" spans="1:4" ht="26.4">
      <c r="A3" s="156"/>
      <c r="B3" s="159" t="s">
        <v>1171</v>
      </c>
      <c r="C3" s="158"/>
      <c r="D3" s="158"/>
    </row>
    <row r="4" spans="1:4">
      <c r="A4" s="156"/>
      <c r="B4" s="157"/>
      <c r="C4" s="158"/>
      <c r="D4" s="158"/>
    </row>
    <row r="5" spans="1:4">
      <c r="A5" s="156"/>
      <c r="B5" s="157" t="s">
        <v>1020</v>
      </c>
      <c r="C5" s="158"/>
      <c r="D5" s="158"/>
    </row>
    <row r="6" spans="1:4" ht="39.6">
      <c r="A6" s="156"/>
      <c r="B6" s="343" t="s">
        <v>1921</v>
      </c>
      <c r="C6" s="158"/>
      <c r="D6" s="158"/>
    </row>
    <row r="7" spans="1:4">
      <c r="A7" s="156"/>
      <c r="B7" s="570"/>
      <c r="C7" s="158"/>
      <c r="D7" s="158"/>
    </row>
    <row r="8" spans="1:4">
      <c r="A8" s="156"/>
      <c r="B8" s="570" t="s">
        <v>1070</v>
      </c>
      <c r="C8" s="158"/>
      <c r="D8" s="158"/>
    </row>
    <row r="9" spans="1:4">
      <c r="A9" s="156"/>
      <c r="B9" s="343" t="s">
        <v>2222</v>
      </c>
      <c r="C9" s="158"/>
      <c r="D9" s="158"/>
    </row>
    <row r="10" spans="1:4">
      <c r="A10" s="156"/>
      <c r="B10" s="570"/>
      <c r="C10" s="158"/>
      <c r="D10" s="158"/>
    </row>
    <row r="11" spans="1:4">
      <c r="A11" s="156"/>
      <c r="B11" s="570" t="s">
        <v>1021</v>
      </c>
      <c r="C11" s="158"/>
      <c r="D11" s="158"/>
    </row>
    <row r="12" spans="1:4" ht="26.4">
      <c r="A12" s="156"/>
      <c r="B12" s="571" t="s">
        <v>2223</v>
      </c>
      <c r="C12" s="158"/>
      <c r="D12" s="158"/>
    </row>
    <row r="13" spans="1:4">
      <c r="A13" s="156"/>
      <c r="B13" s="570"/>
      <c r="C13" s="158"/>
      <c r="D13" s="158"/>
    </row>
    <row r="14" spans="1:4">
      <c r="A14" s="156"/>
      <c r="B14" s="570" t="s">
        <v>1071</v>
      </c>
      <c r="C14" s="158"/>
      <c r="D14" s="158"/>
    </row>
    <row r="15" spans="1:4">
      <c r="A15" s="156"/>
      <c r="B15" s="344" t="s">
        <v>1072</v>
      </c>
      <c r="C15" s="158"/>
      <c r="D15" s="158"/>
    </row>
    <row r="16" spans="1:4">
      <c r="A16" s="156"/>
      <c r="B16" s="157"/>
      <c r="C16" s="158"/>
      <c r="D16" s="158"/>
    </row>
    <row r="17" spans="1:6">
      <c r="A17" s="156"/>
      <c r="B17" s="157"/>
      <c r="C17" s="158"/>
      <c r="D17" s="158"/>
    </row>
    <row r="18" spans="1:6">
      <c r="A18" s="156"/>
      <c r="B18" s="157"/>
      <c r="C18" s="158"/>
      <c r="D18" s="158"/>
    </row>
    <row r="19" spans="1:6">
      <c r="A19" s="156"/>
      <c r="B19" s="157"/>
      <c r="C19" s="158"/>
      <c r="D19" s="158"/>
    </row>
    <row r="20" spans="1:6">
      <c r="A20" s="156"/>
      <c r="B20" s="157"/>
      <c r="C20" s="158"/>
      <c r="D20" s="158"/>
    </row>
    <row r="21" spans="1:6">
      <c r="A21" s="156"/>
      <c r="B21" s="157"/>
      <c r="C21" s="158"/>
      <c r="D21" s="158"/>
    </row>
    <row r="27" spans="1:6" ht="13.8" thickBot="1"/>
    <row r="28" spans="1:6" ht="18" thickBot="1">
      <c r="A28" s="1518" t="s">
        <v>2512</v>
      </c>
      <c r="B28" s="1529"/>
      <c r="C28" s="1529"/>
      <c r="D28" s="1529"/>
      <c r="E28" s="1529"/>
      <c r="F28" s="1530"/>
    </row>
    <row r="40" spans="2:6">
      <c r="B40" s="148"/>
      <c r="C40" s="149"/>
      <c r="D40" s="149"/>
      <c r="E40" s="149"/>
      <c r="F40" s="149"/>
    </row>
    <row r="41" spans="2:6">
      <c r="B41" s="148"/>
      <c r="C41" s="149"/>
      <c r="D41" s="149"/>
      <c r="E41" s="149"/>
      <c r="F41" s="149"/>
    </row>
    <row r="42" spans="2:6">
      <c r="B42" s="148"/>
      <c r="C42" s="149"/>
      <c r="D42" s="149"/>
      <c r="E42" s="149"/>
      <c r="F42" s="149"/>
    </row>
    <row r="43" spans="2:6">
      <c r="B43" s="148"/>
      <c r="C43" s="149"/>
      <c r="D43" s="149"/>
      <c r="E43" s="149"/>
      <c r="F43" s="149"/>
    </row>
    <row r="44" spans="2:6">
      <c r="B44" s="148"/>
      <c r="C44" s="149"/>
      <c r="D44" s="149"/>
      <c r="E44" s="149"/>
      <c r="F44" s="149"/>
    </row>
    <row r="45" spans="2:6">
      <c r="B45" s="148"/>
      <c r="C45" s="150" t="s">
        <v>1073</v>
      </c>
      <c r="D45" s="151"/>
      <c r="E45" s="152"/>
      <c r="F45" s="153"/>
    </row>
    <row r="46" spans="2:6">
      <c r="B46" s="148"/>
      <c r="C46" s="1521" t="s">
        <v>1172</v>
      </c>
      <c r="D46" s="1521"/>
      <c r="E46" s="1521"/>
      <c r="F46" s="1521"/>
    </row>
    <row r="47" spans="2:6">
      <c r="B47" s="148"/>
      <c r="C47" s="149"/>
      <c r="D47" s="149"/>
      <c r="E47" s="149"/>
      <c r="F47" s="149"/>
    </row>
    <row r="48" spans="2:6">
      <c r="B48" s="148"/>
      <c r="C48" s="149"/>
      <c r="D48" s="149"/>
      <c r="E48" s="149"/>
      <c r="F48" s="149"/>
    </row>
    <row r="49" spans="1:6">
      <c r="B49" s="148"/>
      <c r="C49" s="149"/>
      <c r="D49" s="151"/>
      <c r="E49" s="152"/>
      <c r="F49" s="153"/>
    </row>
    <row r="50" spans="1:6">
      <c r="B50" s="148"/>
      <c r="C50" s="151"/>
      <c r="D50" s="151"/>
      <c r="E50" s="152"/>
      <c r="F50" s="153"/>
    </row>
    <row r="51" spans="1:6" ht="12.75" customHeight="1">
      <c r="B51" s="148"/>
      <c r="C51" s="149"/>
      <c r="D51" s="149"/>
      <c r="E51" s="149"/>
      <c r="F51" s="149"/>
    </row>
    <row r="52" spans="1:6">
      <c r="B52" s="148"/>
      <c r="C52" s="154"/>
      <c r="D52" s="154"/>
      <c r="E52" s="154"/>
      <c r="F52" s="154"/>
    </row>
    <row r="53" spans="1:6">
      <c r="B53" s="148"/>
      <c r="C53" s="154"/>
      <c r="D53" s="154"/>
      <c r="E53" s="154"/>
      <c r="F53" s="154"/>
    </row>
    <row r="54" spans="1:6">
      <c r="B54" s="148"/>
      <c r="C54" s="155"/>
      <c r="D54" s="155"/>
      <c r="E54" s="155"/>
      <c r="F54" s="153"/>
    </row>
    <row r="55" spans="1:6">
      <c r="B55" s="148"/>
      <c r="C55" s="150"/>
      <c r="D55" s="151"/>
      <c r="E55" s="152"/>
      <c r="F55" s="153"/>
    </row>
    <row r="56" spans="1:6">
      <c r="B56" s="148"/>
      <c r="C56" s="151"/>
      <c r="D56" s="151"/>
      <c r="E56" s="152"/>
      <c r="F56" s="153"/>
    </row>
    <row r="57" spans="1:6" ht="12.75" customHeight="1">
      <c r="B57" s="148"/>
      <c r="C57" s="1521"/>
      <c r="D57" s="1521"/>
      <c r="E57" s="1521"/>
      <c r="F57" s="1521"/>
    </row>
    <row r="58" spans="1:6" ht="12.75" customHeight="1">
      <c r="B58" s="148"/>
      <c r="C58" s="1521"/>
      <c r="D58" s="1521"/>
      <c r="E58" s="1521"/>
      <c r="F58" s="1521"/>
    </row>
    <row r="59" spans="1:6" ht="12.75" customHeight="1">
      <c r="B59" s="148"/>
      <c r="C59" s="154"/>
      <c r="D59" s="154"/>
      <c r="E59" s="154"/>
      <c r="F59" s="154"/>
    </row>
    <row r="61" spans="1:6" s="61" customFormat="1" ht="10.199999999999999">
      <c r="A61" s="100"/>
      <c r="B61" s="101"/>
      <c r="C61" s="101"/>
      <c r="D61" s="102"/>
      <c r="E61" s="102"/>
      <c r="F61" s="102"/>
    </row>
    <row r="62" spans="1:6">
      <c r="A62" s="49" t="s">
        <v>1245</v>
      </c>
      <c r="B62" s="50" t="s">
        <v>1170</v>
      </c>
      <c r="C62" s="66"/>
      <c r="D62" s="66"/>
      <c r="E62" s="11"/>
      <c r="F62" s="11"/>
    </row>
    <row r="63" spans="1:6">
      <c r="A63" s="49"/>
      <c r="B63" s="50"/>
      <c r="C63" s="66"/>
      <c r="D63" s="66"/>
      <c r="E63" s="11"/>
      <c r="F63" s="11"/>
    </row>
    <row r="64" spans="1:6">
      <c r="A64" s="110" t="s">
        <v>335</v>
      </c>
      <c r="B64" s="1534" t="s">
        <v>1173</v>
      </c>
      <c r="C64" s="1535"/>
      <c r="D64" s="1535"/>
      <c r="E64" s="1535"/>
      <c r="F64" s="1536"/>
    </row>
    <row r="65" spans="1:7">
      <c r="A65" s="49"/>
      <c r="B65" s="50"/>
      <c r="C65" s="66"/>
      <c r="D65" s="66"/>
      <c r="E65" s="11"/>
      <c r="F65" s="11"/>
    </row>
    <row r="66" spans="1:7" ht="25.5" customHeight="1">
      <c r="A66" s="168" t="s">
        <v>184</v>
      </c>
      <c r="B66" s="1533" t="s">
        <v>1875</v>
      </c>
      <c r="C66" s="1533"/>
      <c r="D66" s="1533"/>
      <c r="E66" s="1533"/>
      <c r="F66" s="1533"/>
      <c r="G66" s="305"/>
    </row>
    <row r="67" spans="1:7">
      <c r="A67" s="49"/>
      <c r="B67" s="50"/>
      <c r="C67" s="66"/>
      <c r="D67" s="66"/>
      <c r="E67" s="11"/>
      <c r="F67" s="11"/>
      <c r="G67" s="300"/>
    </row>
    <row r="68" spans="1:7">
      <c r="A68" s="110" t="s">
        <v>337</v>
      </c>
      <c r="B68" s="1534" t="s">
        <v>1174</v>
      </c>
      <c r="C68" s="1535"/>
      <c r="D68" s="1535"/>
      <c r="E68" s="1535"/>
      <c r="F68" s="1536"/>
    </row>
    <row r="69" spans="1:7">
      <c r="A69" s="49"/>
      <c r="B69" s="50"/>
      <c r="C69" s="66"/>
      <c r="D69" s="66"/>
      <c r="E69" s="11"/>
      <c r="F69" s="11"/>
    </row>
    <row r="70" spans="1:7" ht="25.5" customHeight="1">
      <c r="A70" s="168" t="s">
        <v>349</v>
      </c>
      <c r="B70" s="1533" t="s">
        <v>1876</v>
      </c>
      <c r="C70" s="1533"/>
      <c r="D70" s="1533"/>
      <c r="E70" s="1533"/>
      <c r="F70" s="1533"/>
    </row>
    <row r="71" spans="1:7">
      <c r="A71" s="302"/>
      <c r="B71" s="301"/>
      <c r="C71" s="301"/>
      <c r="D71" s="301"/>
      <c r="E71" s="301"/>
      <c r="F71" s="301"/>
      <c r="G71" s="300"/>
    </row>
    <row r="72" spans="1:7" ht="25.5" customHeight="1">
      <c r="A72" s="169" t="s">
        <v>346</v>
      </c>
      <c r="B72" s="1537" t="s">
        <v>1178</v>
      </c>
      <c r="C72" s="1537"/>
      <c r="D72" s="1537"/>
      <c r="E72" s="1537"/>
      <c r="F72" s="1537"/>
    </row>
    <row r="73" spans="1:7">
      <c r="A73" s="169"/>
      <c r="B73" s="167"/>
      <c r="C73" s="167"/>
      <c r="D73" s="167"/>
      <c r="E73" s="167"/>
      <c r="F73" s="167"/>
    </row>
    <row r="74" spans="1:7" ht="12" customHeight="1">
      <c r="A74" s="306" t="s">
        <v>1908</v>
      </c>
      <c r="B74" s="1537" t="s">
        <v>1179</v>
      </c>
      <c r="C74" s="1537"/>
      <c r="D74" s="1537"/>
      <c r="E74" s="1537"/>
      <c r="F74" s="1537"/>
    </row>
    <row r="75" spans="1:7">
      <c r="A75" s="49"/>
      <c r="B75" s="50"/>
      <c r="C75" s="66"/>
      <c r="D75" s="66"/>
      <c r="E75" s="11"/>
      <c r="F75" s="11"/>
    </row>
    <row r="76" spans="1:7">
      <c r="A76" s="110" t="s">
        <v>257</v>
      </c>
      <c r="B76" s="1534" t="s">
        <v>1180</v>
      </c>
      <c r="C76" s="1535"/>
      <c r="D76" s="1535"/>
      <c r="E76" s="1535"/>
      <c r="F76" s="1536"/>
    </row>
    <row r="77" spans="1:7">
      <c r="A77" s="162"/>
      <c r="B77" s="160"/>
      <c r="C77" s="160"/>
      <c r="D77" s="160"/>
      <c r="E77" s="160"/>
      <c r="F77" s="160"/>
    </row>
    <row r="78" spans="1:7" ht="25.5" customHeight="1">
      <c r="A78" s="161" t="s">
        <v>221</v>
      </c>
      <c r="B78" s="1533" t="s">
        <v>1181</v>
      </c>
      <c r="C78" s="1533"/>
      <c r="D78" s="1533"/>
      <c r="E78" s="1533"/>
      <c r="F78" s="1533"/>
    </row>
    <row r="79" spans="1:7">
      <c r="A79" s="169"/>
      <c r="B79" s="167"/>
      <c r="C79" s="167"/>
      <c r="D79" s="167"/>
      <c r="E79" s="167"/>
      <c r="F79" s="167"/>
    </row>
    <row r="80" spans="1:7" ht="19.5" customHeight="1">
      <c r="A80" s="161" t="s">
        <v>223</v>
      </c>
      <c r="B80" s="1533" t="s">
        <v>1182</v>
      </c>
      <c r="C80" s="1533"/>
      <c r="D80" s="1533"/>
      <c r="E80" s="1533"/>
      <c r="F80" s="1533"/>
    </row>
    <row r="81" spans="1:7">
      <c r="A81" s="169"/>
      <c r="B81" s="167"/>
      <c r="C81" s="167"/>
      <c r="D81" s="167"/>
      <c r="E81" s="167"/>
      <c r="F81" s="167"/>
    </row>
    <row r="82" spans="1:7" ht="25.5" customHeight="1">
      <c r="A82" s="161" t="s">
        <v>225</v>
      </c>
      <c r="B82" s="1533" t="s">
        <v>4014</v>
      </c>
      <c r="C82" s="1533"/>
      <c r="D82" s="1533"/>
      <c r="E82" s="1533"/>
      <c r="F82" s="1533"/>
      <c r="G82" s="303"/>
    </row>
    <row r="83" spans="1:7">
      <c r="A83" s="169"/>
      <c r="B83" s="167"/>
      <c r="C83" s="167"/>
      <c r="D83" s="167"/>
      <c r="E83" s="167"/>
      <c r="F83" s="167"/>
    </row>
    <row r="84" spans="1:7" ht="25.5" customHeight="1">
      <c r="A84" s="1538" t="s">
        <v>227</v>
      </c>
      <c r="B84" s="1533" t="s">
        <v>4015</v>
      </c>
      <c r="C84" s="1533"/>
      <c r="D84" s="1533"/>
      <c r="E84" s="1533"/>
      <c r="F84" s="1533"/>
    </row>
    <row r="85" spans="1:7">
      <c r="A85" s="1538"/>
      <c r="B85" s="1533"/>
      <c r="C85" s="1533"/>
      <c r="D85" s="1533"/>
      <c r="E85" s="1533"/>
      <c r="F85" s="1533"/>
    </row>
    <row r="86" spans="1:7">
      <c r="A86" s="169"/>
      <c r="B86" s="167"/>
      <c r="C86" s="167"/>
      <c r="D86" s="167"/>
      <c r="E86" s="167"/>
      <c r="F86" s="167"/>
    </row>
    <row r="87" spans="1:7" ht="51.75" customHeight="1">
      <c r="A87" s="161" t="s">
        <v>121</v>
      </c>
      <c r="B87" s="1533" t="s">
        <v>4016</v>
      </c>
      <c r="C87" s="1533"/>
      <c r="D87" s="1533"/>
      <c r="E87" s="1533"/>
      <c r="F87" s="1533"/>
    </row>
    <row r="88" spans="1:7">
      <c r="A88" s="169"/>
      <c r="B88" s="167"/>
      <c r="C88" s="167"/>
      <c r="D88" s="167"/>
      <c r="E88" s="167"/>
      <c r="F88" s="167"/>
    </row>
    <row r="89" spans="1:7" ht="25.5" customHeight="1">
      <c r="A89" s="161" t="s">
        <v>363</v>
      </c>
      <c r="B89" s="1533" t="s">
        <v>1183</v>
      </c>
      <c r="C89" s="1533"/>
      <c r="D89" s="1533"/>
      <c r="E89" s="1533"/>
      <c r="F89" s="1533"/>
    </row>
    <row r="90" spans="1:7">
      <c r="A90" s="49"/>
      <c r="B90" s="50"/>
      <c r="C90" s="66"/>
      <c r="D90" s="66"/>
      <c r="E90" s="11"/>
      <c r="F90" s="11"/>
    </row>
    <row r="91" spans="1:7">
      <c r="A91" s="110" t="s">
        <v>256</v>
      </c>
      <c r="B91" s="1534" t="s">
        <v>1184</v>
      </c>
      <c r="C91" s="1535"/>
      <c r="D91" s="1535"/>
      <c r="E91" s="1535"/>
      <c r="F91" s="1536"/>
    </row>
    <row r="92" spans="1:7">
      <c r="A92" s="49"/>
      <c r="B92" s="50"/>
      <c r="C92" s="66"/>
      <c r="D92" s="66"/>
      <c r="E92" s="11"/>
      <c r="F92" s="11"/>
    </row>
    <row r="93" spans="1:7" ht="25.5" customHeight="1">
      <c r="A93" s="161" t="s">
        <v>230</v>
      </c>
      <c r="B93" s="1533" t="s">
        <v>1185</v>
      </c>
      <c r="C93" s="1533"/>
      <c r="D93" s="1533"/>
      <c r="E93" s="1533"/>
      <c r="F93" s="1533"/>
    </row>
    <row r="94" spans="1:7">
      <c r="A94" s="161"/>
      <c r="B94" s="163"/>
      <c r="C94" s="164"/>
      <c r="D94" s="165"/>
      <c r="E94" s="166"/>
      <c r="F94" s="166"/>
    </row>
    <row r="95" spans="1:7" ht="25.5" customHeight="1">
      <c r="A95" s="161" t="s">
        <v>1175</v>
      </c>
      <c r="B95" s="1533" t="s">
        <v>1186</v>
      </c>
      <c r="C95" s="1533"/>
      <c r="D95" s="1533"/>
      <c r="E95" s="1533"/>
      <c r="F95" s="1533"/>
    </row>
    <row r="96" spans="1:7">
      <c r="A96" s="161"/>
      <c r="B96" s="163"/>
      <c r="C96" s="164"/>
      <c r="D96" s="165"/>
      <c r="E96" s="166"/>
      <c r="F96" s="166"/>
    </row>
    <row r="97" spans="1:6" ht="25.5" customHeight="1">
      <c r="A97" s="161" t="s">
        <v>1176</v>
      </c>
      <c r="B97" s="1533" t="s">
        <v>1187</v>
      </c>
      <c r="C97" s="1533"/>
      <c r="D97" s="1533"/>
      <c r="E97" s="1533"/>
      <c r="F97" s="1533"/>
    </row>
    <row r="98" spans="1:6">
      <c r="A98" s="161"/>
      <c r="B98" s="163"/>
      <c r="C98" s="164"/>
      <c r="D98" s="165"/>
      <c r="E98" s="166"/>
      <c r="F98" s="166"/>
    </row>
    <row r="99" spans="1:6" ht="25.5" customHeight="1">
      <c r="A99" s="161" t="s">
        <v>1177</v>
      </c>
      <c r="B99" s="1533" t="s">
        <v>1188</v>
      </c>
      <c r="C99" s="1533"/>
      <c r="D99" s="1533"/>
      <c r="E99" s="1533"/>
      <c r="F99" s="1533"/>
    </row>
    <row r="100" spans="1:6" ht="14.25" customHeight="1">
      <c r="A100" s="49"/>
      <c r="B100" s="1539"/>
      <c r="C100" s="1540"/>
      <c r="D100" s="1540"/>
      <c r="E100" s="1540"/>
      <c r="F100" s="1540"/>
    </row>
    <row r="101" spans="1:6" s="61" customFormat="1" ht="20.399999999999999">
      <c r="A101" s="70" t="s">
        <v>350</v>
      </c>
      <c r="B101" s="68" t="s">
        <v>351</v>
      </c>
      <c r="C101" s="68" t="s">
        <v>352</v>
      </c>
      <c r="D101" s="69" t="s">
        <v>353</v>
      </c>
      <c r="E101" s="69" t="s">
        <v>354</v>
      </c>
      <c r="F101" s="69" t="s">
        <v>355</v>
      </c>
    </row>
    <row r="102" spans="1:6">
      <c r="A102" s="49"/>
      <c r="B102" s="50"/>
      <c r="C102" s="66"/>
      <c r="D102" s="66"/>
      <c r="E102" s="11"/>
      <c r="F102" s="11"/>
    </row>
    <row r="103" spans="1:6" s="138" customFormat="1" ht="12.75" customHeight="1">
      <c r="A103" s="145" t="s">
        <v>1246</v>
      </c>
      <c r="B103" s="103" t="s">
        <v>2485</v>
      </c>
      <c r="C103" s="130"/>
      <c r="D103" s="130"/>
      <c r="E103" s="130"/>
      <c r="F103" s="130"/>
    </row>
    <row r="104" spans="1:6" s="138" customFormat="1" ht="12" customHeight="1">
      <c r="A104" s="140"/>
      <c r="B104" s="141"/>
      <c r="C104" s="142"/>
      <c r="D104" s="143"/>
      <c r="E104" s="144"/>
      <c r="F104" s="144"/>
    </row>
    <row r="105" spans="1:6" s="138" customFormat="1" ht="36">
      <c r="A105" s="171"/>
      <c r="B105" s="170" t="s">
        <v>1191</v>
      </c>
      <c r="C105" s="142"/>
      <c r="D105" s="143"/>
      <c r="E105" s="144"/>
      <c r="F105" s="144"/>
    </row>
    <row r="106" spans="1:6" s="138" customFormat="1" ht="12" customHeight="1">
      <c r="A106" s="171"/>
      <c r="B106" s="141"/>
      <c r="C106" s="142"/>
      <c r="D106" s="143"/>
      <c r="E106" s="144"/>
      <c r="F106" s="144"/>
    </row>
    <row r="107" spans="1:6" s="113" customFormat="1" ht="158.4">
      <c r="A107" s="139" t="s">
        <v>1247</v>
      </c>
      <c r="B107" s="113" t="s">
        <v>4017</v>
      </c>
      <c r="C107" s="14" t="s">
        <v>339</v>
      </c>
      <c r="D107" s="14">
        <v>1</v>
      </c>
      <c r="E107" s="332"/>
      <c r="F107" s="14" t="str">
        <f t="shared" ref="F107:F145" si="0">IF(D107*E107,D107*E107,"")</f>
        <v/>
      </c>
    </row>
    <row r="108" spans="1:6" s="113" customFormat="1">
      <c r="A108" s="139"/>
      <c r="C108" s="14"/>
      <c r="D108" s="14"/>
      <c r="E108" s="332"/>
      <c r="F108" s="14"/>
    </row>
    <row r="109" spans="1:6" s="113" customFormat="1" ht="92.4">
      <c r="A109" s="139" t="s">
        <v>2513</v>
      </c>
      <c r="B109" s="113" t="s">
        <v>4018</v>
      </c>
      <c r="C109" s="14" t="s">
        <v>339</v>
      </c>
      <c r="D109" s="14">
        <v>1</v>
      </c>
      <c r="E109" s="332"/>
      <c r="F109" s="14" t="str">
        <f>IF(D109*E109,D109*E109,"")</f>
        <v/>
      </c>
    </row>
    <row r="110" spans="1:6" s="113" customFormat="1">
      <c r="A110" s="139"/>
      <c r="C110" s="14"/>
      <c r="D110" s="14"/>
      <c r="E110" s="332"/>
      <c r="F110" s="14"/>
    </row>
    <row r="111" spans="1:6" s="113" customFormat="1" ht="118.8">
      <c r="A111" s="139" t="s">
        <v>2514</v>
      </c>
      <c r="B111" s="113" t="s">
        <v>4019</v>
      </c>
      <c r="C111" s="14" t="s">
        <v>339</v>
      </c>
      <c r="D111" s="14">
        <v>3</v>
      </c>
      <c r="E111" s="332"/>
      <c r="F111" s="14" t="str">
        <f t="shared" si="0"/>
        <v/>
      </c>
    </row>
    <row r="112" spans="1:6" s="113" customFormat="1">
      <c r="A112" s="139"/>
      <c r="C112" s="14"/>
      <c r="D112" s="14"/>
      <c r="E112" s="332"/>
      <c r="F112" s="14"/>
    </row>
    <row r="113" spans="1:6" s="113" customFormat="1" ht="79.2">
      <c r="A113" s="139" t="s">
        <v>2515</v>
      </c>
      <c r="B113" s="113" t="s">
        <v>2486</v>
      </c>
      <c r="C113" s="14" t="s">
        <v>339</v>
      </c>
      <c r="D113" s="14">
        <v>2</v>
      </c>
      <c r="E113" s="332"/>
      <c r="F113" s="14" t="str">
        <f t="shared" si="0"/>
        <v/>
      </c>
    </row>
    <row r="114" spans="1:6" s="113" customFormat="1">
      <c r="A114" s="139"/>
      <c r="C114" s="14"/>
      <c r="D114" s="14"/>
      <c r="E114" s="332"/>
      <c r="F114" s="14"/>
    </row>
    <row r="115" spans="1:6" s="113" customFormat="1" ht="102" customHeight="1">
      <c r="A115" s="139" t="s">
        <v>2516</v>
      </c>
      <c r="B115" s="113" t="s">
        <v>4020</v>
      </c>
      <c r="C115" s="14" t="s">
        <v>339</v>
      </c>
      <c r="D115" s="14">
        <v>2</v>
      </c>
      <c r="E115" s="332"/>
      <c r="F115" s="14" t="str">
        <f>IF(D115*E115,D115*E115,"")</f>
        <v/>
      </c>
    </row>
    <row r="116" spans="1:6" s="113" customFormat="1">
      <c r="A116" s="139"/>
      <c r="C116" s="14"/>
      <c r="D116" s="14"/>
      <c r="E116" s="332"/>
      <c r="F116" s="14"/>
    </row>
    <row r="117" spans="1:6" s="113" customFormat="1" ht="52.8">
      <c r="A117" s="139" t="s">
        <v>2517</v>
      </c>
      <c r="B117" s="113" t="s">
        <v>2487</v>
      </c>
      <c r="C117" s="14" t="s">
        <v>258</v>
      </c>
      <c r="D117" s="14">
        <v>2</v>
      </c>
      <c r="E117" s="332"/>
      <c r="F117" s="14" t="str">
        <f>IF(D117*E117,D117*E117,"")</f>
        <v/>
      </c>
    </row>
    <row r="118" spans="1:6" s="113" customFormat="1">
      <c r="A118" s="139"/>
      <c r="C118" s="14"/>
      <c r="D118" s="14"/>
      <c r="E118" s="332"/>
      <c r="F118" s="14"/>
    </row>
    <row r="119" spans="1:6" s="113" customFormat="1" ht="52.8">
      <c r="A119" s="139" t="s">
        <v>2518</v>
      </c>
      <c r="B119" s="113" t="s">
        <v>2488</v>
      </c>
      <c r="C119" s="14" t="s">
        <v>258</v>
      </c>
      <c r="D119" s="14">
        <v>2</v>
      </c>
      <c r="E119" s="332"/>
      <c r="F119" s="14" t="str">
        <f t="shared" si="0"/>
        <v/>
      </c>
    </row>
    <row r="120" spans="1:6" s="113" customFormat="1">
      <c r="A120" s="139"/>
      <c r="C120" s="14"/>
      <c r="D120" s="14"/>
      <c r="E120" s="332"/>
      <c r="F120" s="14"/>
    </row>
    <row r="121" spans="1:6" s="113" customFormat="1" ht="66">
      <c r="A121" s="139" t="s">
        <v>2519</v>
      </c>
      <c r="B121" s="113" t="s">
        <v>2489</v>
      </c>
      <c r="C121" s="14" t="s">
        <v>258</v>
      </c>
      <c r="D121" s="14">
        <v>1</v>
      </c>
      <c r="E121" s="332"/>
      <c r="F121" s="14" t="str">
        <f t="shared" si="0"/>
        <v/>
      </c>
    </row>
    <row r="122" spans="1:6" s="113" customFormat="1">
      <c r="A122" s="139"/>
      <c r="C122" s="14"/>
      <c r="D122" s="14"/>
      <c r="E122" s="332"/>
      <c r="F122" s="14"/>
    </row>
    <row r="123" spans="1:6" s="113" customFormat="1" ht="105.6">
      <c r="A123" s="139" t="s">
        <v>2520</v>
      </c>
      <c r="B123" s="113" t="s">
        <v>2490</v>
      </c>
      <c r="C123" s="14" t="s">
        <v>339</v>
      </c>
      <c r="D123" s="14">
        <v>1</v>
      </c>
      <c r="E123" s="332"/>
      <c r="F123" s="14" t="str">
        <f t="shared" si="0"/>
        <v/>
      </c>
    </row>
    <row r="124" spans="1:6" s="113" customFormat="1">
      <c r="A124" s="139"/>
      <c r="C124" s="14"/>
      <c r="D124" s="14"/>
      <c r="E124" s="332"/>
      <c r="F124" s="14"/>
    </row>
    <row r="125" spans="1:6" s="113" customFormat="1" ht="158.4">
      <c r="A125" s="139" t="s">
        <v>2521</v>
      </c>
      <c r="B125" s="113" t="s">
        <v>4021</v>
      </c>
      <c r="C125" s="14" t="s">
        <v>534</v>
      </c>
      <c r="D125" s="14">
        <v>6</v>
      </c>
      <c r="E125" s="332"/>
      <c r="F125" s="14" t="str">
        <f t="shared" si="0"/>
        <v/>
      </c>
    </row>
    <row r="126" spans="1:6" s="113" customFormat="1">
      <c r="A126" s="139"/>
      <c r="C126" s="14"/>
      <c r="D126" s="14"/>
      <c r="E126" s="332"/>
      <c r="F126" s="14"/>
    </row>
    <row r="127" spans="1:6" s="113" customFormat="1" ht="158.4">
      <c r="A127" s="139" t="s">
        <v>2522</v>
      </c>
      <c r="B127" s="113" t="s">
        <v>4022</v>
      </c>
      <c r="C127" s="14" t="s">
        <v>534</v>
      </c>
      <c r="D127" s="14">
        <v>6</v>
      </c>
      <c r="E127" s="332"/>
      <c r="F127" s="14" t="str">
        <f t="shared" si="0"/>
        <v/>
      </c>
    </row>
    <row r="128" spans="1:6" s="113" customFormat="1">
      <c r="A128" s="139"/>
      <c r="C128" s="14"/>
      <c r="D128" s="14"/>
      <c r="E128" s="332"/>
      <c r="F128" s="14"/>
    </row>
    <row r="129" spans="1:6" s="113" customFormat="1" ht="158.4">
      <c r="A129" s="139" t="s">
        <v>2523</v>
      </c>
      <c r="B129" s="113" t="s">
        <v>4023</v>
      </c>
      <c r="C129" s="14" t="s">
        <v>534</v>
      </c>
      <c r="D129" s="14">
        <v>36</v>
      </c>
      <c r="E129" s="332"/>
      <c r="F129" s="14" t="str">
        <f>IF(D129*E129,D129*E129,"")</f>
        <v/>
      </c>
    </row>
    <row r="130" spans="1:6" s="113" customFormat="1">
      <c r="A130" s="139"/>
      <c r="C130" s="14"/>
      <c r="D130" s="14"/>
      <c r="E130" s="332"/>
      <c r="F130" s="14"/>
    </row>
    <row r="131" spans="1:6" s="113" customFormat="1" ht="92.4">
      <c r="A131" s="139" t="s">
        <v>2524</v>
      </c>
      <c r="B131" s="113" t="s">
        <v>4024</v>
      </c>
      <c r="C131" s="14" t="s">
        <v>339</v>
      </c>
      <c r="D131" s="14">
        <v>4</v>
      </c>
      <c r="E131" s="332"/>
      <c r="F131" s="14" t="str">
        <f t="shared" si="0"/>
        <v/>
      </c>
    </row>
    <row r="132" spans="1:6" s="113" customFormat="1">
      <c r="A132" s="139"/>
      <c r="C132" s="14"/>
      <c r="D132" s="14"/>
      <c r="E132" s="332"/>
      <c r="F132" s="14"/>
    </row>
    <row r="133" spans="1:6" s="113" customFormat="1" ht="92.4">
      <c r="A133" s="139" t="s">
        <v>2525</v>
      </c>
      <c r="B133" s="113" t="s">
        <v>4025</v>
      </c>
      <c r="C133" s="14" t="s">
        <v>339</v>
      </c>
      <c r="D133" s="14">
        <v>4</v>
      </c>
      <c r="E133" s="332"/>
      <c r="F133" s="14" t="str">
        <f t="shared" si="0"/>
        <v/>
      </c>
    </row>
    <row r="134" spans="1:6" s="113" customFormat="1">
      <c r="A134" s="139"/>
      <c r="C134" s="14"/>
      <c r="D134" s="14"/>
      <c r="E134" s="332"/>
      <c r="F134" s="14"/>
    </row>
    <row r="135" spans="1:6" s="113" customFormat="1" ht="92.4">
      <c r="A135" s="139" t="s">
        <v>2526</v>
      </c>
      <c r="B135" s="113" t="s">
        <v>4026</v>
      </c>
      <c r="C135" s="14" t="s">
        <v>339</v>
      </c>
      <c r="D135" s="14">
        <v>18</v>
      </c>
      <c r="E135" s="332"/>
      <c r="F135" s="14" t="str">
        <f t="shared" si="0"/>
        <v/>
      </c>
    </row>
    <row r="136" spans="1:6" s="113" customFormat="1">
      <c r="A136" s="139"/>
      <c r="C136" s="14"/>
      <c r="D136" s="14"/>
      <c r="E136" s="332"/>
      <c r="F136" s="14"/>
    </row>
    <row r="137" spans="1:6" s="113" customFormat="1" ht="26.4">
      <c r="A137" s="139" t="s">
        <v>2527</v>
      </c>
      <c r="B137" s="113" t="s">
        <v>2491</v>
      </c>
      <c r="C137" s="14" t="s">
        <v>258</v>
      </c>
      <c r="D137" s="14">
        <v>1</v>
      </c>
      <c r="E137" s="332"/>
      <c r="F137" s="14" t="str">
        <f t="shared" si="0"/>
        <v/>
      </c>
    </row>
    <row r="138" spans="1:6" s="113" customFormat="1">
      <c r="A138" s="139"/>
      <c r="C138" s="14"/>
      <c r="D138" s="14"/>
      <c r="E138" s="332"/>
      <c r="F138" s="14"/>
    </row>
    <row r="139" spans="1:6" s="113" customFormat="1" ht="26.4">
      <c r="A139" s="139" t="s">
        <v>2528</v>
      </c>
      <c r="B139" s="113" t="s">
        <v>2492</v>
      </c>
      <c r="C139" s="14" t="s">
        <v>258</v>
      </c>
      <c r="D139" s="14">
        <v>1</v>
      </c>
      <c r="E139" s="332"/>
      <c r="F139" s="14" t="str">
        <f>IF(D139*E139,D139*E139,"")</f>
        <v/>
      </c>
    </row>
    <row r="140" spans="1:6" s="113" customFormat="1">
      <c r="A140" s="139"/>
      <c r="C140" s="14"/>
      <c r="D140" s="14"/>
      <c r="E140" s="332"/>
      <c r="F140" s="14"/>
    </row>
    <row r="141" spans="1:6" s="113" customFormat="1" ht="26.4">
      <c r="A141" s="139" t="s">
        <v>2529</v>
      </c>
      <c r="B141" s="113" t="s">
        <v>2493</v>
      </c>
      <c r="C141" s="14" t="s">
        <v>258</v>
      </c>
      <c r="D141" s="14">
        <v>2</v>
      </c>
      <c r="E141" s="332"/>
      <c r="F141" s="14" t="str">
        <f t="shared" si="0"/>
        <v/>
      </c>
    </row>
    <row r="142" spans="1:6" s="113" customFormat="1">
      <c r="A142" s="139"/>
      <c r="C142" s="14"/>
      <c r="D142" s="14"/>
      <c r="E142" s="332"/>
      <c r="F142" s="14"/>
    </row>
    <row r="143" spans="1:6" s="113" customFormat="1" ht="52.8">
      <c r="A143" s="139" t="s">
        <v>2530</v>
      </c>
      <c r="B143" s="113" t="s">
        <v>2494</v>
      </c>
      <c r="C143" s="14" t="s">
        <v>258</v>
      </c>
      <c r="D143" s="14">
        <v>1</v>
      </c>
      <c r="E143" s="332"/>
      <c r="F143" s="14" t="str">
        <f t="shared" si="0"/>
        <v/>
      </c>
    </row>
    <row r="144" spans="1:6" s="113" customFormat="1">
      <c r="A144" s="139"/>
      <c r="C144" s="14"/>
      <c r="D144" s="14"/>
      <c r="E144" s="332"/>
      <c r="F144" s="14"/>
    </row>
    <row r="145" spans="1:6" s="113" customFormat="1" ht="52.8">
      <c r="A145" s="139" t="s">
        <v>2531</v>
      </c>
      <c r="B145" s="113" t="s">
        <v>1193</v>
      </c>
      <c r="C145" s="14" t="s">
        <v>348</v>
      </c>
      <c r="D145" s="14">
        <v>20</v>
      </c>
      <c r="E145" s="332"/>
      <c r="F145" s="14" t="str">
        <f t="shared" si="0"/>
        <v/>
      </c>
    </row>
    <row r="146" spans="1:6" s="113" customFormat="1">
      <c r="A146" s="139"/>
      <c r="C146" s="14"/>
      <c r="D146" s="14"/>
      <c r="E146" s="332"/>
      <c r="F146" s="14"/>
    </row>
    <row r="147" spans="1:6" s="113" customFormat="1" ht="26.4">
      <c r="A147" s="139" t="s">
        <v>2532</v>
      </c>
      <c r="B147" s="113" t="s">
        <v>1194</v>
      </c>
      <c r="C147" s="14" t="s">
        <v>258</v>
      </c>
      <c r="D147" s="14">
        <v>1</v>
      </c>
      <c r="E147" s="332"/>
      <c r="F147" s="14" t="str">
        <f>IF(D147*E147,D147*E147,"")</f>
        <v/>
      </c>
    </row>
    <row r="148" spans="1:6" s="113" customFormat="1">
      <c r="A148" s="139"/>
      <c r="C148" s="14"/>
      <c r="D148" s="14"/>
      <c r="E148" s="332"/>
      <c r="F148" s="14"/>
    </row>
    <row r="149" spans="1:6" s="113" customFormat="1" ht="26.4">
      <c r="A149" s="139" t="s">
        <v>2533</v>
      </c>
      <c r="B149" s="113" t="s">
        <v>1195</v>
      </c>
      <c r="C149" s="14" t="s">
        <v>258</v>
      </c>
      <c r="D149" s="14">
        <v>1</v>
      </c>
      <c r="E149" s="332"/>
      <c r="F149" s="14" t="str">
        <f t="shared" ref="F149:F153" si="1">IF(D149*E149,D149*E149,"")</f>
        <v/>
      </c>
    </row>
    <row r="150" spans="1:6" s="113" customFormat="1" ht="12" customHeight="1">
      <c r="A150" s="139"/>
      <c r="C150" s="14"/>
      <c r="D150" s="14"/>
      <c r="E150" s="332"/>
      <c r="F150" s="14"/>
    </row>
    <row r="151" spans="1:6" s="113" customFormat="1" ht="26.4">
      <c r="A151" s="139" t="s">
        <v>2534</v>
      </c>
      <c r="B151" s="113" t="s">
        <v>1196</v>
      </c>
      <c r="C151" s="14" t="s">
        <v>258</v>
      </c>
      <c r="D151" s="14">
        <v>1</v>
      </c>
      <c r="E151" s="332"/>
      <c r="F151" s="14" t="str">
        <f t="shared" si="1"/>
        <v/>
      </c>
    </row>
    <row r="152" spans="1:6" s="113" customFormat="1" ht="12" customHeight="1">
      <c r="A152" s="139"/>
      <c r="C152" s="14"/>
      <c r="D152" s="14"/>
      <c r="E152" s="332"/>
      <c r="F152" s="14"/>
    </row>
    <row r="153" spans="1:6" s="113" customFormat="1" ht="26.4">
      <c r="A153" s="139" t="s">
        <v>2535</v>
      </c>
      <c r="B153" s="113" t="s">
        <v>1197</v>
      </c>
      <c r="C153" s="14" t="s">
        <v>258</v>
      </c>
      <c r="D153" s="14">
        <v>1</v>
      </c>
      <c r="E153" s="332"/>
      <c r="F153" s="14" t="str">
        <f t="shared" si="1"/>
        <v/>
      </c>
    </row>
    <row r="154" spans="1:6" s="113" customFormat="1" ht="13.8" thickBot="1">
      <c r="A154" s="139"/>
      <c r="C154" s="14"/>
      <c r="D154" s="14"/>
      <c r="E154" s="332"/>
      <c r="F154" s="14"/>
    </row>
    <row r="155" spans="1:6" s="315" customFormat="1" ht="13.8" thickBot="1">
      <c r="A155" s="12"/>
      <c r="B155" s="1531" t="s">
        <v>2536</v>
      </c>
      <c r="C155" s="1532"/>
      <c r="D155" s="65"/>
      <c r="E155" s="1369"/>
      <c r="F155" s="63">
        <f>SUM(F107:F154)</f>
        <v>0</v>
      </c>
    </row>
    <row r="156" spans="1:6" s="315" customFormat="1">
      <c r="A156" s="135"/>
      <c r="B156" s="130"/>
      <c r="C156" s="29"/>
      <c r="D156" s="64"/>
      <c r="E156" s="64"/>
      <c r="F156" s="67"/>
    </row>
    <row r="157" spans="1:6" s="138" customFormat="1" ht="12.75" customHeight="1">
      <c r="A157" s="145" t="s">
        <v>1248</v>
      </c>
      <c r="B157" s="103" t="s">
        <v>2495</v>
      </c>
      <c r="C157" s="130"/>
      <c r="D157" s="130"/>
      <c r="E157" s="130"/>
      <c r="F157" s="130"/>
    </row>
    <row r="158" spans="1:6" s="138" customFormat="1" ht="12" customHeight="1">
      <c r="A158" s="140"/>
      <c r="B158" s="141"/>
      <c r="C158" s="142"/>
      <c r="D158" s="143"/>
      <c r="E158" s="144"/>
      <c r="F158" s="144"/>
    </row>
    <row r="159" spans="1:6" s="138" customFormat="1" ht="36">
      <c r="A159" s="171"/>
      <c r="B159" s="170" t="s">
        <v>1191</v>
      </c>
      <c r="C159" s="142"/>
      <c r="D159" s="143"/>
      <c r="E159" s="144"/>
      <c r="F159" s="144"/>
    </row>
    <row r="160" spans="1:6" s="138" customFormat="1" ht="12" customHeight="1">
      <c r="A160" s="171"/>
      <c r="B160" s="141"/>
      <c r="C160" s="142"/>
      <c r="D160" s="143"/>
      <c r="E160" s="144"/>
      <c r="F160" s="144"/>
    </row>
    <row r="161" spans="1:6" s="113" customFormat="1" ht="52.8">
      <c r="A161" s="139" t="s">
        <v>1249</v>
      </c>
      <c r="B161" s="113" t="s">
        <v>2496</v>
      </c>
      <c r="C161" s="14" t="s">
        <v>339</v>
      </c>
      <c r="D161" s="14">
        <v>1</v>
      </c>
      <c r="E161" s="332"/>
      <c r="F161" s="14" t="str">
        <f t="shared" ref="F161" si="2">IF(D161*E161,D161*E161,"")</f>
        <v/>
      </c>
    </row>
    <row r="162" spans="1:6" s="113" customFormat="1">
      <c r="A162" s="139"/>
      <c r="C162" s="14"/>
      <c r="D162" s="14"/>
      <c r="E162" s="332"/>
      <c r="F162" s="14"/>
    </row>
    <row r="163" spans="1:6" s="113" customFormat="1" ht="26.4">
      <c r="A163" s="139" t="s">
        <v>1250</v>
      </c>
      <c r="B163" s="113" t="s">
        <v>2497</v>
      </c>
      <c r="C163" s="14" t="s">
        <v>258</v>
      </c>
      <c r="D163" s="14">
        <v>1</v>
      </c>
      <c r="E163" s="332"/>
      <c r="F163" s="14" t="str">
        <f>IF(D163*E163,D163*E163,"")</f>
        <v/>
      </c>
    </row>
    <row r="164" spans="1:6" s="113" customFormat="1">
      <c r="A164" s="139"/>
      <c r="C164" s="14"/>
      <c r="D164" s="14"/>
      <c r="E164" s="332"/>
      <c r="F164" s="14"/>
    </row>
    <row r="165" spans="1:6" s="113" customFormat="1" ht="26.4">
      <c r="A165" s="139" t="s">
        <v>1251</v>
      </c>
      <c r="B165" s="113" t="s">
        <v>2498</v>
      </c>
      <c r="C165" s="14" t="s">
        <v>258</v>
      </c>
      <c r="D165" s="14">
        <v>1</v>
      </c>
      <c r="E165" s="332"/>
      <c r="F165" s="14" t="str">
        <f t="shared" ref="F165" si="3">IF(D165*E165,D165*E165,"")</f>
        <v/>
      </c>
    </row>
    <row r="166" spans="1:6" s="113" customFormat="1">
      <c r="A166" s="139"/>
      <c r="C166" s="14"/>
      <c r="D166" s="14"/>
      <c r="E166" s="332"/>
      <c r="F166" s="14"/>
    </row>
    <row r="167" spans="1:6" s="113" customFormat="1" ht="26.4">
      <c r="A167" s="139" t="s">
        <v>2000</v>
      </c>
      <c r="B167" s="113" t="s">
        <v>2499</v>
      </c>
      <c r="C167" s="14" t="s">
        <v>534</v>
      </c>
      <c r="D167" s="14">
        <v>40</v>
      </c>
      <c r="E167" s="332"/>
      <c r="F167" s="14" t="str">
        <f t="shared" ref="F167" si="4">IF(D167*E167,D167*E167,"")</f>
        <v/>
      </c>
    </row>
    <row r="168" spans="1:6" s="113" customFormat="1">
      <c r="A168" s="139"/>
      <c r="C168" s="14"/>
      <c r="D168" s="14"/>
      <c r="E168" s="332"/>
      <c r="F168" s="14"/>
    </row>
    <row r="169" spans="1:6" s="113" customFormat="1" ht="26.4">
      <c r="A169" s="139" t="s">
        <v>2001</v>
      </c>
      <c r="B169" s="113" t="s">
        <v>2500</v>
      </c>
      <c r="C169" s="14" t="s">
        <v>534</v>
      </c>
      <c r="D169" s="14">
        <v>120</v>
      </c>
      <c r="E169" s="332"/>
      <c r="F169" s="14" t="str">
        <f>IF(D169*E169,D169*E169,"")</f>
        <v/>
      </c>
    </row>
    <row r="170" spans="1:6" s="113" customFormat="1">
      <c r="A170" s="139"/>
      <c r="C170" s="14"/>
      <c r="D170" s="14"/>
      <c r="E170" s="332"/>
      <c r="F170" s="14"/>
    </row>
    <row r="171" spans="1:6" s="113" customFormat="1" ht="39.6">
      <c r="A171" s="139" t="s">
        <v>2002</v>
      </c>
      <c r="B171" s="113" t="s">
        <v>2501</v>
      </c>
      <c r="C171" s="14" t="s">
        <v>534</v>
      </c>
      <c r="D171" s="14">
        <v>15</v>
      </c>
      <c r="E171" s="332"/>
      <c r="F171" s="14" t="str">
        <f>IF(D171*E171,D171*E171,"")</f>
        <v/>
      </c>
    </row>
    <row r="172" spans="1:6" s="113" customFormat="1">
      <c r="A172" s="139"/>
      <c r="C172" s="14"/>
      <c r="D172" s="14"/>
      <c r="E172" s="332"/>
      <c r="F172" s="14"/>
    </row>
    <row r="173" spans="1:6" s="113" customFormat="1">
      <c r="A173" s="139" t="s">
        <v>2003</v>
      </c>
      <c r="B173" s="113" t="s">
        <v>2502</v>
      </c>
      <c r="C173" s="14" t="s">
        <v>258</v>
      </c>
      <c r="D173" s="14">
        <v>1</v>
      </c>
      <c r="E173" s="332"/>
      <c r="F173" s="14" t="str">
        <f t="shared" ref="F173" si="5">IF(D173*E173,D173*E173,"")</f>
        <v/>
      </c>
    </row>
    <row r="174" spans="1:6" s="113" customFormat="1" ht="13.8" thickBot="1">
      <c r="A174" s="139"/>
      <c r="C174" s="14"/>
      <c r="D174" s="14"/>
      <c r="E174" s="332"/>
      <c r="F174" s="14"/>
    </row>
    <row r="175" spans="1:6" s="315" customFormat="1" ht="13.8" thickBot="1">
      <c r="A175" s="12"/>
      <c r="B175" s="1531" t="s">
        <v>2537</v>
      </c>
      <c r="C175" s="1532"/>
      <c r="D175" s="65"/>
      <c r="E175" s="1369"/>
      <c r="F175" s="63">
        <f>SUM(F161:F174)</f>
        <v>0</v>
      </c>
    </row>
    <row r="176" spans="1:6" s="315" customFormat="1">
      <c r="A176" s="135"/>
      <c r="B176" s="130"/>
      <c r="C176" s="29"/>
      <c r="D176" s="64"/>
      <c r="E176" s="64"/>
      <c r="F176" s="67"/>
    </row>
    <row r="177" spans="1:6" s="138" customFormat="1" ht="12.75" customHeight="1">
      <c r="A177" s="145" t="s">
        <v>2004</v>
      </c>
      <c r="B177" s="103" t="s">
        <v>1190</v>
      </c>
      <c r="C177" s="130"/>
      <c r="D177" s="130"/>
      <c r="E177" s="130"/>
      <c r="F177" s="130"/>
    </row>
    <row r="178" spans="1:6" s="138" customFormat="1" ht="12" customHeight="1">
      <c r="A178" s="140"/>
      <c r="B178" s="141"/>
      <c r="C178" s="142"/>
      <c r="D178" s="143"/>
      <c r="E178" s="144"/>
      <c r="F178" s="144"/>
    </row>
    <row r="179" spans="1:6" s="138" customFormat="1" ht="36">
      <c r="A179" s="171"/>
      <c r="B179" s="170" t="s">
        <v>1191</v>
      </c>
      <c r="C179" s="142"/>
      <c r="D179" s="143"/>
      <c r="E179" s="144"/>
      <c r="F179" s="144"/>
    </row>
    <row r="180" spans="1:6" s="138" customFormat="1" ht="12" customHeight="1">
      <c r="A180" s="171"/>
      <c r="B180" s="141"/>
      <c r="C180" s="142"/>
      <c r="D180" s="143"/>
      <c r="E180" s="144"/>
      <c r="F180" s="144"/>
    </row>
    <row r="181" spans="1:6" s="113" customFormat="1" ht="105.6">
      <c r="A181" s="139" t="s">
        <v>1259</v>
      </c>
      <c r="B181" s="113" t="s">
        <v>4027</v>
      </c>
      <c r="C181" s="14" t="s">
        <v>258</v>
      </c>
      <c r="D181" s="14">
        <v>443</v>
      </c>
      <c r="E181" s="332"/>
      <c r="F181" s="14" t="str">
        <f t="shared" ref="F181" si="6">IF(D181*E181,D181*E181,"")</f>
        <v/>
      </c>
    </row>
    <row r="182" spans="1:6" s="113" customFormat="1">
      <c r="A182" s="139"/>
      <c r="C182" s="14"/>
      <c r="D182" s="14"/>
      <c r="E182" s="332"/>
      <c r="F182" s="14"/>
    </row>
    <row r="183" spans="1:6" s="113" customFormat="1" ht="105.6">
      <c r="A183" s="139" t="s">
        <v>1260</v>
      </c>
      <c r="B183" s="113" t="s">
        <v>4028</v>
      </c>
      <c r="C183" s="14" t="s">
        <v>258</v>
      </c>
      <c r="D183" s="14">
        <v>364</v>
      </c>
      <c r="E183" s="332"/>
      <c r="F183" s="14" t="str">
        <f>IF(D183*E183,D183*E183,"")</f>
        <v/>
      </c>
    </row>
    <row r="184" spans="1:6" s="113" customFormat="1">
      <c r="A184" s="139"/>
      <c r="C184" s="14"/>
      <c r="D184" s="14"/>
      <c r="E184" s="332"/>
      <c r="F184" s="14"/>
    </row>
    <row r="185" spans="1:6" s="113" customFormat="1" ht="66">
      <c r="A185" s="139" t="s">
        <v>1261</v>
      </c>
      <c r="B185" s="113" t="s">
        <v>2503</v>
      </c>
      <c r="C185" s="14" t="s">
        <v>258</v>
      </c>
      <c r="D185" s="14">
        <v>364</v>
      </c>
      <c r="E185" s="332"/>
      <c r="F185" s="14" t="str">
        <f t="shared" ref="F185" si="7">IF(D185*E185,D185*E185,"")</f>
        <v/>
      </c>
    </row>
    <row r="186" spans="1:6" s="113" customFormat="1">
      <c r="A186" s="139"/>
      <c r="C186" s="14"/>
      <c r="D186" s="14"/>
      <c r="E186" s="332"/>
      <c r="F186" s="14"/>
    </row>
    <row r="187" spans="1:6" s="113" customFormat="1" ht="118.8">
      <c r="A187" s="139" t="s">
        <v>1262</v>
      </c>
      <c r="B187" s="113" t="s">
        <v>4029</v>
      </c>
      <c r="C187" s="14" t="s">
        <v>339</v>
      </c>
      <c r="D187" s="14">
        <v>364</v>
      </c>
      <c r="E187" s="332"/>
      <c r="F187" s="14" t="str">
        <f t="shared" ref="F187" si="8">IF(D187*E187,D187*E187,"")</f>
        <v/>
      </c>
    </row>
    <row r="188" spans="1:6" s="113" customFormat="1">
      <c r="A188" s="139"/>
      <c r="C188" s="14"/>
      <c r="D188" s="14"/>
      <c r="E188" s="332"/>
      <c r="F188" s="14"/>
    </row>
    <row r="189" spans="1:6" s="113" customFormat="1" ht="52.8">
      <c r="A189" s="139" t="s">
        <v>1263</v>
      </c>
      <c r="B189" s="113" t="s">
        <v>1192</v>
      </c>
      <c r="C189" s="14" t="s">
        <v>339</v>
      </c>
      <c r="D189" s="14">
        <v>7</v>
      </c>
      <c r="E189" s="332"/>
      <c r="F189" s="14" t="str">
        <f>IF(D189*E189,D189*E189,"")</f>
        <v/>
      </c>
    </row>
    <row r="190" spans="1:6" s="113" customFormat="1">
      <c r="A190" s="139"/>
      <c r="C190" s="14"/>
      <c r="D190" s="14"/>
      <c r="E190" s="332"/>
      <c r="F190" s="14"/>
    </row>
    <row r="191" spans="1:6" s="113" customFormat="1" ht="303.60000000000002">
      <c r="A191" s="139" t="s">
        <v>2538</v>
      </c>
      <c r="B191" s="113" t="s">
        <v>4030</v>
      </c>
      <c r="C191" s="14" t="s">
        <v>339</v>
      </c>
      <c r="D191" s="14">
        <v>3</v>
      </c>
      <c r="E191" s="332"/>
      <c r="F191" s="14" t="str">
        <f>IF(D191*E191,D191*E191,"")</f>
        <v/>
      </c>
    </row>
    <row r="192" spans="1:6" s="113" customFormat="1">
      <c r="A192" s="139"/>
      <c r="C192" s="14"/>
      <c r="D192" s="14"/>
      <c r="E192" s="332"/>
      <c r="F192" s="14"/>
    </row>
    <row r="193" spans="1:6" s="113" customFormat="1" ht="158.4">
      <c r="A193" s="139" t="s">
        <v>2539</v>
      </c>
      <c r="B193" s="113" t="s">
        <v>4031</v>
      </c>
      <c r="C193" s="14" t="s">
        <v>534</v>
      </c>
      <c r="D193" s="14">
        <v>60</v>
      </c>
      <c r="E193" s="332"/>
      <c r="F193" s="14" t="str">
        <f t="shared" ref="F193" si="9">IF(D193*E193,D193*E193,"")</f>
        <v/>
      </c>
    </row>
    <row r="194" spans="1:6" s="113" customFormat="1">
      <c r="A194" s="139"/>
      <c r="C194" s="14"/>
      <c r="D194" s="14"/>
      <c r="E194" s="332"/>
      <c r="F194" s="14"/>
    </row>
    <row r="195" spans="1:6" s="113" customFormat="1" ht="158.4">
      <c r="A195" s="139" t="s">
        <v>2540</v>
      </c>
      <c r="B195" s="113" t="s">
        <v>4032</v>
      </c>
      <c r="C195" s="14" t="s">
        <v>534</v>
      </c>
      <c r="D195" s="14">
        <v>996</v>
      </c>
      <c r="E195" s="332"/>
      <c r="F195" s="14" t="str">
        <f t="shared" ref="F195" si="10">IF(D195*E195,D195*E195,"")</f>
        <v/>
      </c>
    </row>
    <row r="196" spans="1:6" s="113" customFormat="1">
      <c r="A196" s="139"/>
      <c r="C196" s="14"/>
      <c r="D196" s="14"/>
      <c r="E196" s="332"/>
      <c r="F196" s="14"/>
    </row>
    <row r="197" spans="1:6" s="113" customFormat="1" ht="158.4">
      <c r="A197" s="139" t="s">
        <v>2541</v>
      </c>
      <c r="B197" s="113" t="s">
        <v>4033</v>
      </c>
      <c r="C197" s="14" t="s">
        <v>534</v>
      </c>
      <c r="D197" s="14">
        <v>18</v>
      </c>
      <c r="E197" s="332"/>
      <c r="F197" s="14" t="str">
        <f t="shared" ref="F197" si="11">IF(D197*E197,D197*E197,"")</f>
        <v/>
      </c>
    </row>
    <row r="198" spans="1:6" s="113" customFormat="1">
      <c r="A198" s="139"/>
      <c r="C198" s="14"/>
      <c r="D198" s="14"/>
      <c r="E198" s="332"/>
      <c r="F198" s="14"/>
    </row>
    <row r="199" spans="1:6" s="113" customFormat="1" ht="153.75" customHeight="1">
      <c r="A199" s="139" t="s">
        <v>2542</v>
      </c>
      <c r="B199" s="113" t="s">
        <v>4023</v>
      </c>
      <c r="C199" s="14" t="s">
        <v>534</v>
      </c>
      <c r="D199" s="14">
        <v>216</v>
      </c>
      <c r="E199" s="332"/>
      <c r="F199" s="14" t="str">
        <f t="shared" ref="F199" si="12">IF(D199*E199,D199*E199,"")</f>
        <v/>
      </c>
    </row>
    <row r="200" spans="1:6" s="113" customFormat="1">
      <c r="A200" s="139"/>
      <c r="C200" s="14"/>
      <c r="D200" s="14"/>
      <c r="E200" s="332"/>
      <c r="F200" s="14"/>
    </row>
    <row r="201" spans="1:6" s="113" customFormat="1" ht="92.4">
      <c r="A201" s="139" t="s">
        <v>2543</v>
      </c>
      <c r="B201" s="113" t="s">
        <v>4034</v>
      </c>
      <c r="C201" s="14" t="s">
        <v>339</v>
      </c>
      <c r="D201" s="14">
        <v>40</v>
      </c>
      <c r="E201" s="332"/>
      <c r="F201" s="14" t="str">
        <f t="shared" ref="F201" si="13">IF(D201*E201,D201*E201,"")</f>
        <v/>
      </c>
    </row>
    <row r="202" spans="1:6" s="113" customFormat="1">
      <c r="A202" s="139"/>
      <c r="C202" s="14"/>
      <c r="D202" s="14"/>
      <c r="E202" s="332"/>
      <c r="F202" s="14"/>
    </row>
    <row r="203" spans="1:6" s="113" customFormat="1" ht="92.4">
      <c r="A203" s="139" t="s">
        <v>2544</v>
      </c>
      <c r="B203" s="113" t="s">
        <v>4035</v>
      </c>
      <c r="C203" s="14" t="s">
        <v>339</v>
      </c>
      <c r="D203" s="14">
        <v>400</v>
      </c>
      <c r="E203" s="332"/>
      <c r="F203" s="14" t="str">
        <f>IF(D203*E203,D203*E203,"")</f>
        <v/>
      </c>
    </row>
    <row r="204" spans="1:6" s="113" customFormat="1">
      <c r="A204" s="139"/>
      <c r="C204" s="14"/>
      <c r="D204" s="14"/>
      <c r="E204" s="332"/>
      <c r="F204" s="14"/>
    </row>
    <row r="205" spans="1:6" s="113" customFormat="1" ht="92.4">
      <c r="A205" s="139" t="s">
        <v>2545</v>
      </c>
      <c r="B205" s="113" t="s">
        <v>4036</v>
      </c>
      <c r="C205" s="14" t="s">
        <v>339</v>
      </c>
      <c r="D205" s="14">
        <v>10</v>
      </c>
      <c r="E205" s="332"/>
      <c r="F205" s="14" t="str">
        <f t="shared" ref="F205" si="14">IF(D205*E205,D205*E205,"")</f>
        <v/>
      </c>
    </row>
    <row r="206" spans="1:6" s="113" customFormat="1">
      <c r="A206" s="139"/>
      <c r="C206" s="14"/>
      <c r="D206" s="14"/>
      <c r="E206" s="332"/>
      <c r="F206" s="14"/>
    </row>
    <row r="207" spans="1:6" s="113" customFormat="1" ht="92.4">
      <c r="A207" s="139" t="s">
        <v>2546</v>
      </c>
      <c r="B207" s="113" t="s">
        <v>4026</v>
      </c>
      <c r="C207" s="14" t="s">
        <v>339</v>
      </c>
      <c r="D207" s="14">
        <v>90</v>
      </c>
      <c r="E207" s="332"/>
      <c r="F207" s="14" t="str">
        <f t="shared" ref="F207" si="15">IF(D207*E207,D207*E207,"")</f>
        <v/>
      </c>
    </row>
    <row r="208" spans="1:6" s="113" customFormat="1">
      <c r="A208" s="139"/>
      <c r="C208" s="14"/>
      <c r="D208" s="14"/>
      <c r="E208" s="332"/>
      <c r="F208" s="14"/>
    </row>
    <row r="209" spans="1:7" s="113" customFormat="1" ht="92.4">
      <c r="A209" s="139" t="s">
        <v>2547</v>
      </c>
      <c r="B209" s="113" t="s">
        <v>4037</v>
      </c>
      <c r="C209" s="14" t="s">
        <v>339</v>
      </c>
      <c r="D209" s="14">
        <v>1</v>
      </c>
      <c r="E209" s="332"/>
      <c r="F209" s="14" t="str">
        <f t="shared" ref="F209" si="16">IF(D209*E209,D209*E209,"")</f>
        <v/>
      </c>
      <c r="G209" s="304"/>
    </row>
    <row r="210" spans="1:7" s="113" customFormat="1">
      <c r="A210" s="139"/>
      <c r="C210" s="14"/>
      <c r="D210" s="14"/>
      <c r="E210" s="332"/>
      <c r="F210" s="14"/>
    </row>
    <row r="211" spans="1:7" s="113" customFormat="1" ht="26.4">
      <c r="A211" s="139" t="s">
        <v>2548</v>
      </c>
      <c r="B211" s="113" t="s">
        <v>2504</v>
      </c>
      <c r="C211" s="14" t="s">
        <v>258</v>
      </c>
      <c r="D211" s="14">
        <v>153</v>
      </c>
      <c r="E211" s="332"/>
      <c r="F211" s="14" t="str">
        <f>IF(D211*E211,D211*E211,"")</f>
        <v/>
      </c>
    </row>
    <row r="212" spans="1:7" s="113" customFormat="1">
      <c r="A212" s="139"/>
      <c r="C212" s="14"/>
      <c r="D212" s="14"/>
      <c r="E212" s="332"/>
      <c r="F212" s="14"/>
    </row>
    <row r="213" spans="1:7" s="113" customFormat="1" ht="26.4">
      <c r="A213" s="139" t="s">
        <v>2549</v>
      </c>
      <c r="B213" s="113" t="s">
        <v>1200</v>
      </c>
      <c r="C213" s="14" t="s">
        <v>258</v>
      </c>
      <c r="D213" s="14">
        <v>5</v>
      </c>
      <c r="E213" s="332"/>
      <c r="F213" s="14" t="str">
        <f>IF(D213*E213,D213*E213,"")</f>
        <v/>
      </c>
    </row>
    <row r="214" spans="1:7" s="113" customFormat="1">
      <c r="A214" s="139"/>
      <c r="C214" s="14"/>
      <c r="D214" s="14"/>
      <c r="E214" s="332"/>
      <c r="F214" s="14"/>
    </row>
    <row r="215" spans="1:7" s="113" customFormat="1" ht="26.4">
      <c r="A215" s="139" t="s">
        <v>2550</v>
      </c>
      <c r="B215" s="113" t="s">
        <v>2505</v>
      </c>
      <c r="C215" s="14" t="s">
        <v>258</v>
      </c>
      <c r="D215" s="14">
        <v>9</v>
      </c>
      <c r="E215" s="332"/>
      <c r="F215" s="14" t="str">
        <f>IF(D215*E215,D215*E215,"")</f>
        <v/>
      </c>
    </row>
    <row r="216" spans="1:7" s="113" customFormat="1">
      <c r="A216" s="139"/>
      <c r="C216" s="14"/>
      <c r="D216" s="14"/>
      <c r="E216" s="332"/>
      <c r="F216" s="14"/>
    </row>
    <row r="217" spans="1:7" s="113" customFormat="1" ht="52.8">
      <c r="A217" s="139" t="s">
        <v>2551</v>
      </c>
      <c r="B217" s="113" t="s">
        <v>2494</v>
      </c>
      <c r="C217" s="14" t="s">
        <v>258</v>
      </c>
      <c r="D217" s="14">
        <v>1</v>
      </c>
      <c r="E217" s="332"/>
      <c r="F217" s="14" t="str">
        <f t="shared" ref="F217" si="17">IF(D217*E217,D217*E217,"")</f>
        <v/>
      </c>
    </row>
    <row r="218" spans="1:7" s="113" customFormat="1">
      <c r="A218" s="139"/>
      <c r="C218" s="14"/>
      <c r="D218" s="14"/>
      <c r="E218" s="332"/>
      <c r="F218" s="14"/>
    </row>
    <row r="219" spans="1:7" s="113" customFormat="1" ht="52.8">
      <c r="A219" s="139" t="s">
        <v>2552</v>
      </c>
      <c r="B219" s="113" t="s">
        <v>1193</v>
      </c>
      <c r="C219" s="14" t="s">
        <v>348</v>
      </c>
      <c r="D219" s="14">
        <v>260</v>
      </c>
      <c r="E219" s="332"/>
      <c r="F219" s="14" t="str">
        <f t="shared" ref="F219" si="18">IF(D219*E219,D219*E219,"")</f>
        <v/>
      </c>
    </row>
    <row r="220" spans="1:7" s="113" customFormat="1">
      <c r="A220" s="139"/>
      <c r="C220" s="14"/>
      <c r="D220" s="14"/>
      <c r="E220" s="332"/>
      <c r="F220" s="14"/>
    </row>
    <row r="221" spans="1:7" s="113" customFormat="1" ht="26.4">
      <c r="A221" s="139" t="s">
        <v>2553</v>
      </c>
      <c r="B221" s="113" t="s">
        <v>1194</v>
      </c>
      <c r="C221" s="14" t="s">
        <v>258</v>
      </c>
      <c r="D221" s="14">
        <v>1</v>
      </c>
      <c r="E221" s="332"/>
      <c r="F221" s="14" t="str">
        <f>IF(D221*E221,D221*E221,"")</f>
        <v/>
      </c>
    </row>
    <row r="222" spans="1:7" s="113" customFormat="1" ht="13.8" thickBot="1">
      <c r="A222" s="139"/>
      <c r="C222" s="14"/>
      <c r="D222" s="14"/>
      <c r="E222" s="332"/>
      <c r="F222" s="14"/>
    </row>
    <row r="223" spans="1:7" s="315" customFormat="1" ht="13.8" thickBot="1">
      <c r="A223" s="12"/>
      <c r="B223" s="1531" t="s">
        <v>2554</v>
      </c>
      <c r="C223" s="1532"/>
      <c r="D223" s="65"/>
      <c r="E223" s="65"/>
      <c r="F223" s="63">
        <f>SUM(F181:F222)</f>
        <v>0</v>
      </c>
    </row>
    <row r="224" spans="1:7" s="315" customFormat="1">
      <c r="A224" s="135"/>
      <c r="B224" s="130"/>
      <c r="C224" s="29"/>
      <c r="D224" s="64"/>
      <c r="E224" s="64"/>
      <c r="F224" s="67"/>
    </row>
    <row r="225" spans="1:6" s="315" customFormat="1">
      <c r="A225" s="135"/>
      <c r="B225" s="130"/>
      <c r="C225" s="29"/>
      <c r="D225" s="64"/>
      <c r="E225" s="64"/>
      <c r="F225" s="67"/>
    </row>
    <row r="226" spans="1:6" s="315" customFormat="1">
      <c r="A226" s="135"/>
      <c r="B226" s="130"/>
      <c r="C226" s="29"/>
      <c r="D226" s="64"/>
      <c r="E226" s="64"/>
      <c r="F226" s="67"/>
    </row>
    <row r="227" spans="1:6" s="315" customFormat="1">
      <c r="A227" s="135"/>
      <c r="B227" s="130"/>
      <c r="C227" s="29"/>
      <c r="D227" s="64"/>
      <c r="E227" s="64"/>
      <c r="F227" s="67"/>
    </row>
    <row r="228" spans="1:6" s="315" customFormat="1">
      <c r="A228" s="139"/>
      <c r="B228" s="113"/>
      <c r="C228" s="14"/>
      <c r="D228" s="14"/>
      <c r="E228" s="14"/>
      <c r="F228" s="14"/>
    </row>
    <row r="229" spans="1:6" s="315" customFormat="1">
      <c r="A229" s="139"/>
      <c r="B229" s="113"/>
      <c r="C229" s="14"/>
      <c r="D229" s="14"/>
      <c r="E229" s="14"/>
      <c r="F229" s="14"/>
    </row>
    <row r="230" spans="1:6" s="315" customFormat="1">
      <c r="A230" s="13"/>
      <c r="B230" s="10"/>
      <c r="C230" s="14"/>
      <c r="D230" s="14"/>
      <c r="E230" s="14"/>
      <c r="F230" s="14"/>
    </row>
    <row r="231" spans="1:6" s="315" customFormat="1">
      <c r="A231" s="123"/>
      <c r="B231" s="10"/>
      <c r="C231" s="14"/>
      <c r="D231" s="14"/>
      <c r="E231" s="14"/>
      <c r="F231" s="14"/>
    </row>
    <row r="232" spans="1:6" s="315" customFormat="1" ht="13.8" thickBot="1">
      <c r="A232" s="124" t="s">
        <v>1245</v>
      </c>
      <c r="B232" s="38" t="s">
        <v>1198</v>
      </c>
      <c r="C232" s="73"/>
      <c r="D232" s="74"/>
      <c r="E232" s="74"/>
      <c r="F232" s="114"/>
    </row>
    <row r="233" spans="1:6" s="315" customFormat="1" ht="13.8" thickTop="1">
      <c r="A233" s="127"/>
      <c r="B233" s="107"/>
      <c r="C233" s="106"/>
      <c r="D233" s="106"/>
      <c r="E233" s="108"/>
      <c r="F233" s="109"/>
    </row>
    <row r="234" spans="1:6" s="315" customFormat="1">
      <c r="A234" s="126" t="s">
        <v>335</v>
      </c>
      <c r="B234" s="323" t="s">
        <v>2506</v>
      </c>
      <c r="C234" s="75"/>
      <c r="D234" s="75"/>
      <c r="E234" s="76"/>
      <c r="F234" s="77">
        <f>F155</f>
        <v>0</v>
      </c>
    </row>
    <row r="235" spans="1:6" s="315" customFormat="1">
      <c r="A235" s="127"/>
      <c r="B235" s="107"/>
      <c r="C235" s="106"/>
      <c r="D235" s="106"/>
      <c r="E235" s="108"/>
      <c r="F235" s="109"/>
    </row>
    <row r="236" spans="1:6" s="315" customFormat="1">
      <c r="A236" s="126" t="s">
        <v>337</v>
      </c>
      <c r="B236" s="323" t="s">
        <v>2495</v>
      </c>
      <c r="C236" s="75"/>
      <c r="D236" s="75"/>
      <c r="E236" s="76"/>
      <c r="F236" s="77">
        <f>F175</f>
        <v>0</v>
      </c>
    </row>
    <row r="237" spans="1:6" s="315" customFormat="1">
      <c r="A237" s="127"/>
      <c r="B237" s="107"/>
      <c r="C237" s="106"/>
      <c r="D237" s="106"/>
      <c r="E237" s="108"/>
      <c r="F237" s="109"/>
    </row>
    <row r="238" spans="1:6" s="315" customFormat="1">
      <c r="A238" s="126" t="s">
        <v>257</v>
      </c>
      <c r="B238" s="323" t="s">
        <v>1190</v>
      </c>
      <c r="C238" s="75"/>
      <c r="D238" s="75"/>
      <c r="E238" s="76"/>
      <c r="F238" s="77">
        <f>F223</f>
        <v>0</v>
      </c>
    </row>
    <row r="239" spans="1:6" s="315" customFormat="1" ht="13.8" thickBot="1">
      <c r="A239" s="127"/>
      <c r="B239" s="107"/>
      <c r="C239" s="106"/>
      <c r="D239" s="106"/>
      <c r="E239" s="108"/>
      <c r="F239" s="109"/>
    </row>
    <row r="240" spans="1:6" s="315" customFormat="1" ht="14.4" thickTop="1" thickBot="1">
      <c r="A240" s="128" t="s">
        <v>1245</v>
      </c>
      <c r="B240" s="1527" t="s">
        <v>1199</v>
      </c>
      <c r="C240" s="1528"/>
      <c r="D240" s="1528"/>
      <c r="E240" s="1528"/>
      <c r="F240" s="78">
        <f>SUM(F233:F238)</f>
        <v>0</v>
      </c>
    </row>
    <row r="241" spans="1:6" ht="13.8" thickTop="1">
      <c r="A241" s="146"/>
      <c r="B241" s="146"/>
      <c r="C241" s="44"/>
      <c r="D241" s="44"/>
      <c r="E241" s="44"/>
      <c r="F241" s="62"/>
    </row>
  </sheetData>
  <protectedRanges>
    <protectedRange sqref="E77 E66" name="Range1_10_1"/>
    <protectedRange sqref="E79 E81 E83 E86 E88 E70:E74" name="Range1_10_1_1"/>
    <protectedRange sqref="E78 E80 E82 E84:E85 E89 E87" name="Range1_7_2"/>
    <protectedRange sqref="E93:E99" name="Range1_10_1_2"/>
    <protectedRange sqref="E222" name="Range1_4_1"/>
    <protectedRange sqref="E125:E154 E199:E208 E217:E221" name="Range1_4_1_1"/>
    <protectedRange sqref="E107:E124 E181:E198 E161:E174" name="Range1_4_2_1_1"/>
    <protectedRange sqref="E209:E216" name="Range1_4_3_1_1"/>
  </protectedRanges>
  <mergeCells count="28">
    <mergeCell ref="B155:C155"/>
    <mergeCell ref="B175:C175"/>
    <mergeCell ref="B68:F68"/>
    <mergeCell ref="B78:F78"/>
    <mergeCell ref="B80:F80"/>
    <mergeCell ref="B76:F76"/>
    <mergeCell ref="B72:F72"/>
    <mergeCell ref="B64:F64"/>
    <mergeCell ref="B66:F66"/>
    <mergeCell ref="B100:F100"/>
    <mergeCell ref="B99:F99"/>
    <mergeCell ref="B87:F87"/>
    <mergeCell ref="B223:C223"/>
    <mergeCell ref="B240:E240"/>
    <mergeCell ref="A28:F28"/>
    <mergeCell ref="C46:F46"/>
    <mergeCell ref="C57:F57"/>
    <mergeCell ref="C58:F58"/>
    <mergeCell ref="B97:F97"/>
    <mergeCell ref="B93:F93"/>
    <mergeCell ref="B89:F89"/>
    <mergeCell ref="B91:F91"/>
    <mergeCell ref="B95:F95"/>
    <mergeCell ref="B70:F70"/>
    <mergeCell ref="B82:F82"/>
    <mergeCell ref="B74:F74"/>
    <mergeCell ref="A84:A85"/>
    <mergeCell ref="B84:F85"/>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&amp;L&amp;"Arial,Bold"&amp;8&amp;K01+018PAVILJON III - CJELOVITA OBNOVA ZGRADE&amp;R&amp;"Arial,Bold"&amp;8&amp;K01+018TROŠKOVNIK</oddHeader>
    <oddFooter>&amp;L&amp;"Arial,Bold"&amp;8&amp;K01+013ZOP: 027/21-GP
&amp;R&amp;"Arial,Bold"&amp;8&amp;K01+014&amp;F
&amp;A
&amp;P</oddFooter>
  </headerFooter>
  <rowBreaks count="5" manualBreakCount="5">
    <brk id="60" max="16383" man="1"/>
    <brk id="75" max="16383" man="1"/>
    <brk id="100" max="16383" man="1"/>
    <brk id="156" max="16383" man="1"/>
    <brk id="176"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F96"/>
  <sheetViews>
    <sheetView showZeros="0" view="pageBreakPreview" zoomScale="88" zoomScaleNormal="100" zoomScaleSheetLayoutView="88" workbookViewId="0">
      <selection activeCell="E73" sqref="E73:E77"/>
    </sheetView>
  </sheetViews>
  <sheetFormatPr defaultColWidth="9.125" defaultRowHeight="13.2"/>
  <cols>
    <col min="1" max="1" width="9.125" style="13" customWidth="1"/>
    <col min="2" max="2" width="55.375" style="10" customWidth="1"/>
    <col min="3" max="3" width="9" style="15" customWidth="1"/>
    <col min="4" max="4" width="10.875" style="15" customWidth="1"/>
    <col min="5" max="5" width="12.375" style="15" customWidth="1"/>
    <col min="6" max="6" width="15.75" style="15" customWidth="1"/>
    <col min="7" max="7" width="45.625" style="51" customWidth="1"/>
    <col min="8" max="16384" width="9.125" style="51"/>
  </cols>
  <sheetData>
    <row r="1" spans="1:4">
      <c r="A1" s="156"/>
      <c r="B1" s="157"/>
      <c r="C1" s="158"/>
      <c r="D1" s="158"/>
    </row>
    <row r="2" spans="1:4">
      <c r="A2" s="156"/>
      <c r="B2" s="157"/>
      <c r="C2" s="158"/>
      <c r="D2" s="158"/>
    </row>
    <row r="3" spans="1:4" ht="26.4">
      <c r="A3" s="156"/>
      <c r="B3" s="159" t="s">
        <v>1945</v>
      </c>
      <c r="C3" s="158"/>
      <c r="D3" s="158"/>
    </row>
    <row r="4" spans="1:4">
      <c r="A4" s="156"/>
      <c r="B4" s="157"/>
      <c r="C4" s="158"/>
      <c r="D4" s="158"/>
    </row>
    <row r="5" spans="1:4">
      <c r="A5" s="156"/>
      <c r="B5" s="157" t="s">
        <v>1020</v>
      </c>
      <c r="C5" s="158"/>
      <c r="D5" s="158"/>
    </row>
    <row r="6" spans="1:4" ht="39.6">
      <c r="A6" s="156"/>
      <c r="B6" s="343" t="s">
        <v>1921</v>
      </c>
      <c r="C6" s="158"/>
      <c r="D6" s="158"/>
    </row>
    <row r="7" spans="1:4">
      <c r="A7" s="156"/>
      <c r="B7" s="570"/>
      <c r="C7" s="158"/>
      <c r="D7" s="158"/>
    </row>
    <row r="8" spans="1:4">
      <c r="A8" s="156"/>
      <c r="B8" s="570" t="s">
        <v>1070</v>
      </c>
      <c r="C8" s="158"/>
      <c r="D8" s="158"/>
    </row>
    <row r="9" spans="1:4">
      <c r="A9" s="156"/>
      <c r="B9" s="343" t="s">
        <v>2222</v>
      </c>
      <c r="C9" s="158"/>
      <c r="D9" s="158"/>
    </row>
    <row r="10" spans="1:4">
      <c r="A10" s="156"/>
      <c r="B10" s="570"/>
      <c r="C10" s="158"/>
      <c r="D10" s="158"/>
    </row>
    <row r="11" spans="1:4">
      <c r="A11" s="156"/>
      <c r="B11" s="570" t="s">
        <v>1021</v>
      </c>
      <c r="C11" s="158"/>
      <c r="D11" s="158"/>
    </row>
    <row r="12" spans="1:4" ht="26.4">
      <c r="A12" s="156"/>
      <c r="B12" s="571" t="s">
        <v>2223</v>
      </c>
      <c r="C12" s="158"/>
      <c r="D12" s="158"/>
    </row>
    <row r="13" spans="1:4">
      <c r="A13" s="156"/>
      <c r="B13" s="570"/>
      <c r="C13" s="158"/>
      <c r="D13" s="158"/>
    </row>
    <row r="14" spans="1:4">
      <c r="A14" s="156"/>
      <c r="B14" s="570" t="s">
        <v>1071</v>
      </c>
      <c r="C14" s="158"/>
      <c r="D14" s="158"/>
    </row>
    <row r="15" spans="1:4">
      <c r="A15" s="156"/>
      <c r="B15" s="344" t="s">
        <v>1072</v>
      </c>
      <c r="C15" s="158"/>
      <c r="D15" s="158"/>
    </row>
    <row r="16" spans="1:4">
      <c r="A16" s="156"/>
      <c r="B16" s="157"/>
      <c r="C16" s="158"/>
      <c r="D16" s="158"/>
    </row>
    <row r="17" spans="1:6">
      <c r="A17" s="156"/>
      <c r="B17" s="157"/>
      <c r="C17" s="158"/>
      <c r="D17" s="158"/>
    </row>
    <row r="18" spans="1:6">
      <c r="A18" s="156"/>
      <c r="B18" s="157"/>
      <c r="C18" s="158"/>
      <c r="D18" s="158"/>
    </row>
    <row r="19" spans="1:6">
      <c r="A19" s="156"/>
      <c r="B19" s="157"/>
      <c r="C19" s="158"/>
      <c r="D19" s="158"/>
    </row>
    <row r="20" spans="1:6">
      <c r="A20" s="156"/>
      <c r="B20" s="157"/>
      <c r="C20" s="158"/>
      <c r="D20" s="158"/>
    </row>
    <row r="24" spans="1:6" s="315" customFormat="1">
      <c r="A24" s="13"/>
      <c r="B24" s="10"/>
      <c r="C24" s="15"/>
      <c r="D24" s="15"/>
      <c r="E24" s="15"/>
      <c r="F24" s="15"/>
    </row>
    <row r="27" spans="1:6" ht="13.8" thickBot="1"/>
    <row r="28" spans="1:6" ht="18" thickBot="1">
      <c r="A28" s="1518" t="s">
        <v>2555</v>
      </c>
      <c r="B28" s="1529"/>
      <c r="C28" s="1529"/>
      <c r="D28" s="1529"/>
      <c r="E28" s="1529"/>
      <c r="F28" s="1530"/>
    </row>
    <row r="40" spans="2:6">
      <c r="B40" s="148"/>
      <c r="C40" s="149"/>
      <c r="D40" s="149"/>
      <c r="E40" s="149"/>
      <c r="F40" s="149"/>
    </row>
    <row r="41" spans="2:6">
      <c r="B41" s="148"/>
      <c r="C41" s="149"/>
      <c r="D41" s="149"/>
      <c r="E41" s="149"/>
      <c r="F41" s="149"/>
    </row>
    <row r="42" spans="2:6">
      <c r="B42" s="148"/>
      <c r="C42" s="149"/>
      <c r="D42" s="149"/>
      <c r="E42" s="149"/>
      <c r="F42" s="149"/>
    </row>
    <row r="43" spans="2:6">
      <c r="B43" s="148"/>
      <c r="C43" s="149"/>
      <c r="D43" s="149"/>
      <c r="E43" s="149"/>
      <c r="F43" s="149"/>
    </row>
    <row r="44" spans="2:6">
      <c r="B44" s="148"/>
      <c r="C44" s="149"/>
      <c r="D44" s="149"/>
      <c r="E44" s="149"/>
      <c r="F44" s="149"/>
    </row>
    <row r="45" spans="2:6">
      <c r="B45" s="148"/>
      <c r="C45" s="150" t="s">
        <v>1073</v>
      </c>
      <c r="D45" s="151"/>
      <c r="E45" s="152"/>
      <c r="F45" s="153"/>
    </row>
    <row r="46" spans="2:6">
      <c r="B46" s="148"/>
      <c r="C46" s="1521" t="s">
        <v>1947</v>
      </c>
      <c r="D46" s="1521"/>
      <c r="E46" s="1521"/>
      <c r="F46" s="1521"/>
    </row>
    <row r="47" spans="2:6">
      <c r="B47" s="148"/>
      <c r="C47" s="149"/>
      <c r="D47" s="149"/>
      <c r="E47" s="149"/>
      <c r="F47" s="149"/>
    </row>
    <row r="48" spans="2:6">
      <c r="B48" s="148"/>
      <c r="C48" s="149"/>
      <c r="D48" s="149"/>
      <c r="E48" s="149"/>
      <c r="F48" s="149"/>
    </row>
    <row r="49" spans="1:6">
      <c r="B49" s="148"/>
      <c r="C49" s="149"/>
      <c r="D49" s="151"/>
      <c r="E49" s="152"/>
      <c r="F49" s="153"/>
    </row>
    <row r="50" spans="1:6">
      <c r="B50" s="148"/>
      <c r="C50" s="151"/>
      <c r="D50" s="151"/>
      <c r="E50" s="152"/>
      <c r="F50" s="153"/>
    </row>
    <row r="51" spans="1:6" ht="12.75" customHeight="1">
      <c r="B51" s="148"/>
      <c r="C51" s="149"/>
      <c r="D51" s="149"/>
      <c r="E51" s="149"/>
      <c r="F51" s="149"/>
    </row>
    <row r="52" spans="1:6">
      <c r="B52" s="148"/>
      <c r="C52" s="154"/>
      <c r="D52" s="154"/>
      <c r="E52" s="154"/>
      <c r="F52" s="154"/>
    </row>
    <row r="53" spans="1:6">
      <c r="B53" s="148"/>
      <c r="C53" s="154"/>
      <c r="D53" s="154"/>
      <c r="E53" s="154"/>
      <c r="F53" s="154"/>
    </row>
    <row r="54" spans="1:6">
      <c r="B54" s="148"/>
      <c r="C54" s="155"/>
      <c r="D54" s="155"/>
      <c r="E54" s="155"/>
      <c r="F54" s="153"/>
    </row>
    <row r="55" spans="1:6">
      <c r="B55" s="148"/>
      <c r="C55" s="150"/>
      <c r="D55" s="151"/>
      <c r="E55" s="152"/>
      <c r="F55" s="153"/>
    </row>
    <row r="56" spans="1:6">
      <c r="B56" s="148"/>
      <c r="C56" s="151"/>
      <c r="D56" s="151"/>
      <c r="E56" s="152"/>
      <c r="F56" s="153"/>
    </row>
    <row r="57" spans="1:6" ht="12.75" customHeight="1">
      <c r="B57" s="148"/>
      <c r="C57" s="1521"/>
      <c r="D57" s="1521"/>
      <c r="E57" s="1521"/>
      <c r="F57" s="1521"/>
    </row>
    <row r="58" spans="1:6" ht="12.75" customHeight="1">
      <c r="B58" s="148"/>
      <c r="C58" s="1521"/>
      <c r="D58" s="1521"/>
      <c r="E58" s="1521"/>
      <c r="F58" s="1521"/>
    </row>
    <row r="59" spans="1:6" ht="12.75" customHeight="1">
      <c r="B59" s="148"/>
      <c r="C59" s="154"/>
      <c r="D59" s="154"/>
      <c r="E59" s="154"/>
      <c r="F59" s="154"/>
    </row>
    <row r="61" spans="1:6" s="61" customFormat="1" ht="20.399999999999999">
      <c r="A61" s="70" t="s">
        <v>350</v>
      </c>
      <c r="B61" s="68" t="s">
        <v>351</v>
      </c>
      <c r="C61" s="68" t="s">
        <v>352</v>
      </c>
      <c r="D61" s="69" t="s">
        <v>353</v>
      </c>
      <c r="E61" s="69" t="s">
        <v>354</v>
      </c>
      <c r="F61" s="69" t="s">
        <v>355</v>
      </c>
    </row>
    <row r="62" spans="1:6">
      <c r="A62" s="49"/>
      <c r="B62" s="50"/>
      <c r="C62" s="66"/>
      <c r="D62" s="66"/>
      <c r="E62" s="11"/>
      <c r="F62" s="11"/>
    </row>
    <row r="63" spans="1:6" s="138" customFormat="1" ht="12.75" customHeight="1">
      <c r="A63" s="145" t="s">
        <v>1189</v>
      </c>
      <c r="B63" s="103" t="s">
        <v>2478</v>
      </c>
      <c r="C63" s="130"/>
      <c r="D63" s="130"/>
      <c r="E63" s="744"/>
      <c r="F63" s="130"/>
    </row>
    <row r="64" spans="1:6" s="138" customFormat="1" ht="12" customHeight="1">
      <c r="A64" s="140"/>
      <c r="B64" s="141"/>
      <c r="C64" s="142"/>
      <c r="D64" s="143"/>
      <c r="E64" s="538"/>
      <c r="F64" s="144"/>
    </row>
    <row r="65" spans="1:6" s="113" customFormat="1" ht="26.4">
      <c r="A65" s="139" t="s">
        <v>1201</v>
      </c>
      <c r="B65" s="113" t="s">
        <v>2479</v>
      </c>
      <c r="C65" s="14"/>
      <c r="D65" s="14"/>
      <c r="E65" s="332"/>
      <c r="F65" s="14"/>
    </row>
    <row r="66" spans="1:6" s="113" customFormat="1" ht="240" customHeight="1">
      <c r="A66" s="139"/>
      <c r="B66" s="113" t="s">
        <v>2480</v>
      </c>
      <c r="C66" s="14"/>
      <c r="D66" s="14"/>
      <c r="E66" s="332"/>
      <c r="F66" s="14"/>
    </row>
    <row r="67" spans="1:6" s="113" customFormat="1" ht="155.25" customHeight="1">
      <c r="A67" s="139"/>
      <c r="B67" s="113" t="s">
        <v>2481</v>
      </c>
      <c r="C67" s="14"/>
      <c r="D67" s="14"/>
      <c r="E67" s="332"/>
      <c r="F67" s="14"/>
    </row>
    <row r="68" spans="1:6" s="113" customFormat="1" ht="153.75" customHeight="1">
      <c r="A68" s="139"/>
      <c r="B68" s="113" t="s">
        <v>1207</v>
      </c>
      <c r="C68" s="14"/>
      <c r="D68" s="14"/>
      <c r="E68" s="332"/>
      <c r="F68" s="14"/>
    </row>
    <row r="69" spans="1:6" s="113" customFormat="1" ht="107.25" customHeight="1">
      <c r="A69" s="139"/>
      <c r="B69" s="113" t="s">
        <v>4038</v>
      </c>
      <c r="C69" s="14"/>
      <c r="D69" s="14"/>
      <c r="E69" s="332"/>
      <c r="F69" s="14"/>
    </row>
    <row r="70" spans="1:6" s="113" customFormat="1" ht="160.5" customHeight="1">
      <c r="A70" s="139"/>
      <c r="B70" s="113" t="s">
        <v>2482</v>
      </c>
      <c r="C70" s="14"/>
      <c r="D70" s="14"/>
      <c r="E70" s="332"/>
      <c r="F70" s="14"/>
    </row>
    <row r="71" spans="1:6" s="113" customFormat="1" ht="110.25" customHeight="1">
      <c r="A71" s="139"/>
      <c r="B71" s="113" t="s">
        <v>2483</v>
      </c>
      <c r="C71" s="14"/>
      <c r="D71" s="14"/>
      <c r="E71" s="332"/>
      <c r="F71" s="14"/>
    </row>
    <row r="72" spans="1:6" s="113" customFormat="1" ht="165" customHeight="1">
      <c r="A72" s="139"/>
      <c r="B72" s="113" t="s">
        <v>2484</v>
      </c>
      <c r="C72" s="14"/>
      <c r="D72" s="14"/>
      <c r="E72" s="332"/>
      <c r="F72" s="14"/>
    </row>
    <row r="73" spans="1:6" s="113" customFormat="1" ht="39.6">
      <c r="A73" s="139"/>
      <c r="B73" s="113" t="s">
        <v>1205</v>
      </c>
      <c r="C73" s="14" t="s">
        <v>258</v>
      </c>
      <c r="D73" s="14">
        <v>1</v>
      </c>
      <c r="E73" s="332"/>
      <c r="F73" s="14">
        <f>D73*E73</f>
        <v>0</v>
      </c>
    </row>
    <row r="74" spans="1:6" s="113" customFormat="1">
      <c r="A74" s="139"/>
      <c r="C74" s="14"/>
      <c r="D74" s="14"/>
      <c r="E74" s="332"/>
      <c r="F74" s="14"/>
    </row>
    <row r="75" spans="1:6" s="113" customFormat="1" ht="26.4">
      <c r="A75" s="139" t="s">
        <v>1202</v>
      </c>
      <c r="B75" s="113" t="s">
        <v>1206</v>
      </c>
      <c r="C75" s="14" t="s">
        <v>258</v>
      </c>
      <c r="D75" s="14">
        <v>1</v>
      </c>
      <c r="E75" s="332"/>
      <c r="F75" s="14">
        <f>D75*E75</f>
        <v>0</v>
      </c>
    </row>
    <row r="76" spans="1:6" s="113" customFormat="1">
      <c r="A76" s="139"/>
      <c r="C76" s="14"/>
      <c r="D76" s="14"/>
      <c r="E76" s="332"/>
      <c r="F76" s="14"/>
    </row>
    <row r="77" spans="1:6" s="113" customFormat="1" ht="39.6">
      <c r="A77" s="139" t="s">
        <v>1203</v>
      </c>
      <c r="B77" s="113" t="s">
        <v>1874</v>
      </c>
      <c r="C77" s="14" t="s">
        <v>258</v>
      </c>
      <c r="D77" s="14">
        <v>1</v>
      </c>
      <c r="E77" s="332"/>
      <c r="F77" s="14">
        <f>D77*E77</f>
        <v>0</v>
      </c>
    </row>
    <row r="78" spans="1:6" s="315" customFormat="1" ht="13.8" thickBot="1">
      <c r="A78" s="44"/>
      <c r="B78" s="732"/>
      <c r="C78" s="44"/>
      <c r="D78" s="316"/>
      <c r="E78" s="331"/>
      <c r="F78" s="316"/>
    </row>
    <row r="79" spans="1:6" s="315" customFormat="1" ht="13.8" thickBot="1">
      <c r="A79" s="12"/>
      <c r="B79" s="1531" t="s">
        <v>2556</v>
      </c>
      <c r="C79" s="1532"/>
      <c r="D79" s="65"/>
      <c r="E79" s="333"/>
      <c r="F79" s="63">
        <f>SUM(F65:F77)</f>
        <v>0</v>
      </c>
    </row>
    <row r="80" spans="1:6" s="315" customFormat="1">
      <c r="A80" s="49"/>
      <c r="B80" s="50"/>
      <c r="C80" s="66"/>
      <c r="D80" s="66"/>
      <c r="E80" s="11"/>
      <c r="F80" s="11"/>
    </row>
    <row r="81" spans="1:6" s="315" customFormat="1">
      <c r="A81" s="135"/>
      <c r="B81" s="130"/>
      <c r="C81" s="29"/>
      <c r="D81" s="64"/>
      <c r="E81" s="64"/>
      <c r="F81" s="67"/>
    </row>
    <row r="82" spans="1:6" s="315" customFormat="1">
      <c r="A82" s="135"/>
      <c r="B82" s="130"/>
      <c r="C82" s="29"/>
      <c r="D82" s="64"/>
      <c r="E82" s="64"/>
      <c r="F82" s="67"/>
    </row>
    <row r="83" spans="1:6" s="315" customFormat="1">
      <c r="A83" s="135"/>
      <c r="B83" s="130"/>
      <c r="C83" s="29"/>
      <c r="D83" s="64"/>
      <c r="E83" s="64"/>
      <c r="F83" s="67"/>
    </row>
    <row r="84" spans="1:6" s="315" customFormat="1">
      <c r="A84" s="135"/>
      <c r="B84" s="130"/>
      <c r="C84" s="29"/>
      <c r="D84" s="64"/>
      <c r="E84" s="64"/>
      <c r="F84" s="67"/>
    </row>
    <row r="85" spans="1:6" s="315" customFormat="1">
      <c r="A85" s="139"/>
      <c r="B85" s="113"/>
      <c r="C85" s="14"/>
      <c r="D85" s="14"/>
      <c r="E85" s="14"/>
      <c r="F85" s="14"/>
    </row>
    <row r="86" spans="1:6" s="315" customFormat="1">
      <c r="A86" s="139"/>
      <c r="B86" s="113"/>
      <c r="C86" s="14"/>
      <c r="D86" s="14"/>
      <c r="E86" s="14"/>
      <c r="F86" s="14"/>
    </row>
    <row r="87" spans="1:6" s="315" customFormat="1">
      <c r="A87" s="13"/>
      <c r="B87" s="10"/>
      <c r="C87" s="14"/>
      <c r="D87" s="14"/>
      <c r="E87" s="14"/>
      <c r="F87" s="14"/>
    </row>
    <row r="88" spans="1:6" s="315" customFormat="1">
      <c r="A88" s="123"/>
      <c r="B88" s="10"/>
      <c r="C88" s="14"/>
      <c r="D88" s="14"/>
      <c r="E88" s="14"/>
      <c r="F88" s="14"/>
    </row>
    <row r="89" spans="1:6" s="315" customFormat="1" ht="13.8" thickBot="1">
      <c r="A89" s="124" t="s">
        <v>1169</v>
      </c>
      <c r="B89" s="38" t="s">
        <v>1204</v>
      </c>
      <c r="C89" s="73"/>
      <c r="D89" s="74"/>
      <c r="E89" s="74"/>
      <c r="F89" s="114"/>
    </row>
    <row r="90" spans="1:6" s="315" customFormat="1" ht="13.8" thickTop="1">
      <c r="A90" s="127"/>
      <c r="B90" s="107"/>
      <c r="C90" s="106"/>
      <c r="D90" s="106"/>
      <c r="E90" s="108"/>
      <c r="F90" s="109"/>
    </row>
    <row r="91" spans="1:6" s="315" customFormat="1">
      <c r="A91" s="127"/>
      <c r="B91" s="107"/>
      <c r="C91" s="106"/>
      <c r="D91" s="106"/>
      <c r="E91" s="108"/>
      <c r="F91" s="109"/>
    </row>
    <row r="92" spans="1:6" s="315" customFormat="1">
      <c r="A92" s="126" t="s">
        <v>335</v>
      </c>
      <c r="B92" s="323" t="s">
        <v>2478</v>
      </c>
      <c r="C92" s="75"/>
      <c r="D92" s="75"/>
      <c r="E92" s="76"/>
      <c r="F92" s="77">
        <f>F79</f>
        <v>0</v>
      </c>
    </row>
    <row r="93" spans="1:6" s="315" customFormat="1">
      <c r="A93" s="127"/>
      <c r="B93" s="107"/>
      <c r="C93" s="106"/>
      <c r="D93" s="106"/>
      <c r="E93" s="108"/>
      <c r="F93" s="109"/>
    </row>
    <row r="94" spans="1:6" s="315" customFormat="1" ht="13.8" thickBot="1">
      <c r="A94" s="127"/>
      <c r="B94" s="107"/>
      <c r="C94" s="106"/>
      <c r="D94" s="106"/>
      <c r="E94" s="108"/>
      <c r="F94" s="109"/>
    </row>
    <row r="95" spans="1:6" s="315" customFormat="1" ht="14.4" thickTop="1" thickBot="1">
      <c r="A95" s="128" t="s">
        <v>1169</v>
      </c>
      <c r="B95" s="1527" t="s">
        <v>1948</v>
      </c>
      <c r="C95" s="1528"/>
      <c r="D95" s="1528"/>
      <c r="E95" s="1528"/>
      <c r="F95" s="745">
        <f>F92</f>
        <v>0</v>
      </c>
    </row>
    <row r="96" spans="1:6" ht="13.8" thickTop="1">
      <c r="A96" s="146"/>
      <c r="B96" s="146"/>
      <c r="C96" s="44"/>
      <c r="D96" s="44"/>
      <c r="E96" s="44"/>
      <c r="F96" s="62"/>
    </row>
  </sheetData>
  <protectedRanges>
    <protectedRange sqref="E75:E77" name="Range1_4_2_1_1"/>
  </protectedRanges>
  <mergeCells count="6">
    <mergeCell ref="B79:C79"/>
    <mergeCell ref="B95:E95"/>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&amp;L&amp;"Arial,Bold"&amp;8&amp;K01+018PAVILJON III - CJELOVITA OBNOVA ZGRADE&amp;R&amp;"Arial,Bold"&amp;8&amp;K01+018TROŠKOVNIK</oddHeader>
    <oddFooter>&amp;L&amp;"Arial,Bold"&amp;8&amp;K01+013ZOP: 027/21-GP
&amp;R&amp;"Arial,Bold"&amp;8&amp;K01+014&amp;F
&amp;A
&amp;P</oddFooter>
  </headerFooter>
  <rowBreaks count="1" manualBreakCount="1">
    <brk id="6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2:B17"/>
  <sheetViews>
    <sheetView view="pageBreakPreview" topLeftCell="B1" zoomScaleSheetLayoutView="100" workbookViewId="0">
      <selection activeCell="B60" sqref="B60"/>
    </sheetView>
  </sheetViews>
  <sheetFormatPr defaultColWidth="9.125" defaultRowHeight="13.2"/>
  <cols>
    <col min="1" max="1" width="6.75" style="32" customWidth="1"/>
    <col min="2" max="2" width="84.75" style="32" customWidth="1"/>
    <col min="3" max="16384" width="9.125" style="32"/>
  </cols>
  <sheetData>
    <row r="2" spans="1:2" ht="13.8">
      <c r="A2" s="34" t="s">
        <v>126</v>
      </c>
      <c r="B2" s="31" t="s">
        <v>127</v>
      </c>
    </row>
    <row r="4" spans="1:2">
      <c r="A4" s="33" t="s">
        <v>335</v>
      </c>
      <c r="B4" s="33" t="s">
        <v>336</v>
      </c>
    </row>
    <row r="6" spans="1:2">
      <c r="B6" s="32" t="s">
        <v>67</v>
      </c>
    </row>
    <row r="8" spans="1:2" ht="54.9" customHeight="1">
      <c r="B8" s="32" t="s">
        <v>68</v>
      </c>
    </row>
    <row r="9" spans="1:2" ht="39.9" customHeight="1">
      <c r="B9" s="32" t="s">
        <v>69</v>
      </c>
    </row>
    <row r="10" spans="1:2" ht="26.4">
      <c r="B10" s="32" t="s">
        <v>70</v>
      </c>
    </row>
    <row r="11" spans="1:2" ht="39.6">
      <c r="B11" s="32" t="s">
        <v>177</v>
      </c>
    </row>
    <row r="13" spans="1:2">
      <c r="B13" s="32" t="s">
        <v>178</v>
      </c>
    </row>
    <row r="14" spans="1:2" ht="39.6">
      <c r="B14" s="32" t="s">
        <v>181</v>
      </c>
    </row>
    <row r="16" spans="1:2">
      <c r="B16" s="32" t="s">
        <v>179</v>
      </c>
    </row>
    <row r="17" spans="2:2" ht="39.6">
      <c r="B17" s="32" t="s">
        <v>180</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B1:B71"/>
  <sheetViews>
    <sheetView view="pageBreakPreview" topLeftCell="A46" zoomScale="130" zoomScaleSheetLayoutView="110" workbookViewId="0">
      <selection activeCell="B60" sqref="B60"/>
    </sheetView>
  </sheetViews>
  <sheetFormatPr defaultColWidth="9.125" defaultRowHeight="11.4"/>
  <cols>
    <col min="1" max="1" width="6.75" style="4" customWidth="1"/>
    <col min="2" max="2" width="84.75" style="2" customWidth="1"/>
    <col min="3" max="16384" width="9.125" style="4"/>
  </cols>
  <sheetData>
    <row r="1" spans="2:2" ht="13.8">
      <c r="B1" s="1" t="s">
        <v>292</v>
      </c>
    </row>
    <row r="2" spans="2:2">
      <c r="B2" s="29"/>
    </row>
    <row r="3" spans="2:2" ht="13.8">
      <c r="B3" s="1" t="s">
        <v>259</v>
      </c>
    </row>
    <row r="5" spans="2:2" ht="12">
      <c r="B5" s="6" t="s">
        <v>190</v>
      </c>
    </row>
    <row r="7" spans="2:2" ht="22.8">
      <c r="B7" s="2" t="s">
        <v>407</v>
      </c>
    </row>
    <row r="8" spans="2:2" ht="79.8">
      <c r="B8" s="2" t="s">
        <v>408</v>
      </c>
    </row>
    <row r="9" spans="2:2" ht="45.6">
      <c r="B9" s="2" t="s">
        <v>409</v>
      </c>
    </row>
    <row r="10" spans="2:2" ht="22.8">
      <c r="B10" s="2" t="s">
        <v>260</v>
      </c>
    </row>
    <row r="11" spans="2:2">
      <c r="B11" s="2" t="s">
        <v>261</v>
      </c>
    </row>
    <row r="12" spans="2:2" ht="22.8">
      <c r="B12" s="2" t="s">
        <v>262</v>
      </c>
    </row>
    <row r="13" spans="2:2">
      <c r="B13" s="2" t="s">
        <v>410</v>
      </c>
    </row>
    <row r="14" spans="2:2" ht="18" customHeight="1">
      <c r="B14" s="2" t="s">
        <v>263</v>
      </c>
    </row>
    <row r="15" spans="2:2" ht="22.8">
      <c r="B15" s="2" t="s">
        <v>264</v>
      </c>
    </row>
    <row r="16" spans="2:2">
      <c r="B16" s="2" t="s">
        <v>265</v>
      </c>
    </row>
    <row r="17" spans="2:2">
      <c r="B17" s="2" t="s">
        <v>266</v>
      </c>
    </row>
    <row r="18" spans="2:2" ht="22.8">
      <c r="B18" s="2" t="s">
        <v>267</v>
      </c>
    </row>
    <row r="19" spans="2:2" ht="22.8">
      <c r="B19" s="2" t="s">
        <v>268</v>
      </c>
    </row>
    <row r="20" spans="2:2">
      <c r="B20" s="2" t="s">
        <v>411</v>
      </c>
    </row>
    <row r="21" spans="2:2" ht="22.8">
      <c r="B21" s="2" t="s">
        <v>269</v>
      </c>
    </row>
    <row r="22" spans="2:2">
      <c r="B22" s="2" t="s">
        <v>412</v>
      </c>
    </row>
    <row r="23" spans="2:2">
      <c r="B23" s="2" t="s">
        <v>270</v>
      </c>
    </row>
    <row r="25" spans="2:2">
      <c r="B25" s="2" t="s">
        <v>271</v>
      </c>
    </row>
    <row r="26" spans="2:2">
      <c r="B26" s="2" t="s">
        <v>272</v>
      </c>
    </row>
    <row r="27" spans="2:2">
      <c r="B27" s="2" t="s">
        <v>273</v>
      </c>
    </row>
    <row r="28" spans="2:2">
      <c r="B28" s="2" t="s">
        <v>274</v>
      </c>
    </row>
    <row r="29" spans="2:2">
      <c r="B29" s="2" t="s">
        <v>275</v>
      </c>
    </row>
    <row r="30" spans="2:2" ht="22.8">
      <c r="B30" s="2" t="s">
        <v>169</v>
      </c>
    </row>
    <row r="31" spans="2:2" ht="22.8">
      <c r="B31" s="2" t="s">
        <v>170</v>
      </c>
    </row>
    <row r="32" spans="2:2">
      <c r="B32" s="2" t="s">
        <v>413</v>
      </c>
    </row>
    <row r="34" spans="2:2" ht="22.8">
      <c r="B34" s="2" t="s">
        <v>414</v>
      </c>
    </row>
    <row r="35" spans="2:2" ht="22.8">
      <c r="B35" s="2" t="s">
        <v>415</v>
      </c>
    </row>
    <row r="36" spans="2:2">
      <c r="B36" s="2" t="s">
        <v>171</v>
      </c>
    </row>
    <row r="37" spans="2:2" ht="22.8">
      <c r="B37" s="2" t="s">
        <v>416</v>
      </c>
    </row>
    <row r="39" spans="2:2" ht="22.8">
      <c r="B39" s="2" t="s">
        <v>172</v>
      </c>
    </row>
    <row r="40" spans="2:2">
      <c r="B40" s="2" t="s">
        <v>173</v>
      </c>
    </row>
    <row r="43" spans="2:2">
      <c r="B43" s="2" t="s">
        <v>174</v>
      </c>
    </row>
    <row r="44" spans="2:2">
      <c r="B44" s="2" t="s">
        <v>417</v>
      </c>
    </row>
    <row r="45" spans="2:2">
      <c r="B45" s="2" t="s">
        <v>418</v>
      </c>
    </row>
    <row r="46" spans="2:2">
      <c r="B46" s="2" t="s">
        <v>419</v>
      </c>
    </row>
    <row r="47" spans="2:2">
      <c r="B47" s="2" t="s">
        <v>420</v>
      </c>
    </row>
    <row r="48" spans="2:2">
      <c r="B48" s="2" t="s">
        <v>421</v>
      </c>
    </row>
    <row r="49" spans="2:2">
      <c r="B49" s="2" t="s">
        <v>422</v>
      </c>
    </row>
    <row r="50" spans="2:2">
      <c r="B50" s="2" t="s">
        <v>423</v>
      </c>
    </row>
    <row r="51" spans="2:2">
      <c r="B51" s="2" t="s">
        <v>424</v>
      </c>
    </row>
    <row r="52" spans="2:2">
      <c r="B52" s="2" t="s">
        <v>425</v>
      </c>
    </row>
    <row r="53" spans="2:2">
      <c r="B53" s="2" t="s">
        <v>427</v>
      </c>
    </row>
    <row r="54" spans="2:2">
      <c r="B54" s="2" t="s">
        <v>426</v>
      </c>
    </row>
    <row r="55" spans="2:2" ht="22.8">
      <c r="B55" s="2" t="s">
        <v>428</v>
      </c>
    </row>
    <row r="56" spans="2:2">
      <c r="B56" s="2" t="s">
        <v>429</v>
      </c>
    </row>
    <row r="57" spans="2:2" ht="22.8">
      <c r="B57" s="2" t="s">
        <v>430</v>
      </c>
    </row>
    <row r="60" spans="2:2">
      <c r="B60" s="2" t="s">
        <v>123</v>
      </c>
    </row>
    <row r="62" spans="2:2" ht="22.8">
      <c r="B62" s="2" t="s">
        <v>124</v>
      </c>
    </row>
    <row r="64" spans="2:2" ht="36">
      <c r="B64" s="3" t="s">
        <v>431</v>
      </c>
    </row>
    <row r="66" spans="2:2" ht="22.8">
      <c r="B66" s="2" t="s">
        <v>432</v>
      </c>
    </row>
    <row r="68" spans="2:2" ht="34.200000000000003">
      <c r="B68" s="2" t="s">
        <v>433</v>
      </c>
    </row>
    <row r="69" spans="2:2">
      <c r="B69" s="2" t="s">
        <v>125</v>
      </c>
    </row>
    <row r="71" spans="2:2" s="32" customFormat="1" ht="39.6">
      <c r="B71" s="32" t="s">
        <v>434</v>
      </c>
    </row>
  </sheetData>
  <phoneticPr fontId="24" type="noConversion"/>
  <pageMargins left="0.7" right="0.7" top="0.75" bottom="0.75" header="0.3" footer="0.3"/>
  <pageSetup paperSize="9" orientation="portrait" r:id="rId1"/>
  <rowBreaks count="1" manualBreakCount="1">
    <brk id="42"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A2:C174"/>
  <sheetViews>
    <sheetView view="pageBreakPreview" topLeftCell="A61" zoomScale="130" zoomScaleSheetLayoutView="100" workbookViewId="0">
      <selection activeCell="B60" sqref="B60"/>
    </sheetView>
  </sheetViews>
  <sheetFormatPr defaultColWidth="9.125" defaultRowHeight="11.4"/>
  <cols>
    <col min="1" max="1" width="6.75" style="4" customWidth="1"/>
    <col min="2" max="2" width="84.75" style="2" customWidth="1"/>
    <col min="3" max="3" width="17" style="4" customWidth="1"/>
    <col min="4" max="16384" width="9.125" style="4"/>
  </cols>
  <sheetData>
    <row r="2" spans="1:3" ht="13.8">
      <c r="B2" s="1" t="s">
        <v>292</v>
      </c>
    </row>
    <row r="4" spans="1:3" ht="13.8">
      <c r="B4" s="1" t="s">
        <v>293</v>
      </c>
    </row>
    <row r="5" spans="1:3" ht="13.8">
      <c r="B5" s="1"/>
    </row>
    <row r="6" spans="1:3" s="40" customFormat="1" ht="12">
      <c r="B6" s="41" t="s">
        <v>435</v>
      </c>
    </row>
    <row r="7" spans="1:3" s="40" customFormat="1" ht="12">
      <c r="B7" s="41"/>
    </row>
    <row r="8" spans="1:3" s="40" customFormat="1" ht="24">
      <c r="B8" s="41" t="s">
        <v>436</v>
      </c>
    </row>
    <row r="9" spans="1:3" s="40" customFormat="1" ht="96">
      <c r="B9" s="41" t="s">
        <v>437</v>
      </c>
      <c r="C9" s="47" t="s">
        <v>71</v>
      </c>
    </row>
    <row r="10" spans="1:3" s="40" customFormat="1" ht="72">
      <c r="B10" s="41" t="s">
        <v>438</v>
      </c>
    </row>
    <row r="11" spans="1:3" s="40" customFormat="1" ht="36">
      <c r="B11" s="41" t="s">
        <v>439</v>
      </c>
    </row>
    <row r="12" spans="1:3" s="40" customFormat="1" ht="36">
      <c r="B12" s="41" t="s">
        <v>440</v>
      </c>
    </row>
    <row r="13" spans="1:3" s="40" customFormat="1" ht="24">
      <c r="B13" s="41" t="s">
        <v>441</v>
      </c>
    </row>
    <row r="14" spans="1:3" s="47" customFormat="1" ht="60">
      <c r="A14" s="48"/>
      <c r="B14" s="47" t="s">
        <v>442</v>
      </c>
    </row>
    <row r="16" spans="1:3" ht="12">
      <c r="B16" s="6" t="s">
        <v>190</v>
      </c>
    </row>
    <row r="17" spans="2:2" ht="12">
      <c r="B17" s="6"/>
    </row>
    <row r="18" spans="2:2" ht="22.8">
      <c r="B18" s="3" t="s">
        <v>443</v>
      </c>
    </row>
    <row r="19" spans="2:2" ht="34.200000000000003">
      <c r="B19" s="3" t="s">
        <v>444</v>
      </c>
    </row>
    <row r="20" spans="2:2" ht="45.6">
      <c r="B20" s="3" t="s">
        <v>445</v>
      </c>
    </row>
    <row r="21" spans="2:2" ht="22.8">
      <c r="B21" s="3" t="s">
        <v>294</v>
      </c>
    </row>
    <row r="22" spans="2:2" ht="34.200000000000003">
      <c r="B22" s="3" t="s">
        <v>446</v>
      </c>
    </row>
    <row r="23" spans="2:2" ht="22.8">
      <c r="B23" s="3" t="s">
        <v>447</v>
      </c>
    </row>
    <row r="24" spans="2:2">
      <c r="B24" s="3" t="s">
        <v>295</v>
      </c>
    </row>
    <row r="25" spans="2:2">
      <c r="B25" s="3" t="s">
        <v>296</v>
      </c>
    </row>
    <row r="26" spans="2:2">
      <c r="B26" s="3" t="s">
        <v>297</v>
      </c>
    </row>
    <row r="27" spans="2:2">
      <c r="B27" s="3" t="s">
        <v>298</v>
      </c>
    </row>
    <row r="28" spans="2:2">
      <c r="B28" s="3" t="s">
        <v>299</v>
      </c>
    </row>
    <row r="29" spans="2:2">
      <c r="B29" s="3" t="s">
        <v>300</v>
      </c>
    </row>
    <row r="30" spans="2:2" ht="22.8">
      <c r="B30" s="3" t="s">
        <v>301</v>
      </c>
    </row>
    <row r="31" spans="2:2">
      <c r="B31" s="3"/>
    </row>
    <row r="32" spans="2:2" ht="12">
      <c r="B32" s="7" t="s">
        <v>302</v>
      </c>
    </row>
    <row r="33" spans="2:2" ht="12">
      <c r="B33" s="7"/>
    </row>
    <row r="34" spans="2:2" ht="22.8">
      <c r="B34" s="3" t="s">
        <v>303</v>
      </c>
    </row>
    <row r="35" spans="2:2">
      <c r="B35" s="3"/>
    </row>
    <row r="36" spans="2:2" ht="34.200000000000003">
      <c r="B36" s="3" t="s">
        <v>448</v>
      </c>
    </row>
    <row r="37" spans="2:2" ht="22.8">
      <c r="B37" s="3" t="s">
        <v>449</v>
      </c>
    </row>
    <row r="38" spans="2:2">
      <c r="B38" s="3"/>
    </row>
    <row r="39" spans="2:2">
      <c r="B39" s="3" t="s">
        <v>304</v>
      </c>
    </row>
    <row r="40" spans="2:2" ht="22.8">
      <c r="B40" s="3" t="s">
        <v>450</v>
      </c>
    </row>
    <row r="41" spans="2:2" ht="22.8">
      <c r="B41" s="3" t="s">
        <v>305</v>
      </c>
    </row>
    <row r="42" spans="2:2" ht="22.8">
      <c r="B42" s="3" t="s">
        <v>306</v>
      </c>
    </row>
    <row r="43" spans="2:2" ht="34.200000000000003">
      <c r="B43" s="3" t="s">
        <v>307</v>
      </c>
    </row>
    <row r="44" spans="2:2">
      <c r="B44" s="3"/>
    </row>
    <row r="45" spans="2:2">
      <c r="B45" s="3" t="s">
        <v>308</v>
      </c>
    </row>
    <row r="46" spans="2:2" ht="22.8">
      <c r="B46" s="3" t="s">
        <v>309</v>
      </c>
    </row>
    <row r="47" spans="2:2" ht="22.8">
      <c r="B47" s="3" t="s">
        <v>451</v>
      </c>
    </row>
    <row r="48" spans="2:2">
      <c r="B48" s="3"/>
    </row>
    <row r="49" spans="2:2">
      <c r="B49" s="3"/>
    </row>
    <row r="50" spans="2:2" ht="12">
      <c r="B50" s="7" t="s">
        <v>310</v>
      </c>
    </row>
    <row r="51" spans="2:2" ht="12">
      <c r="B51" s="7"/>
    </row>
    <row r="52" spans="2:2" ht="22.8">
      <c r="B52" s="3" t="s">
        <v>311</v>
      </c>
    </row>
    <row r="53" spans="2:2" ht="22.8">
      <c r="B53" s="3" t="s">
        <v>312</v>
      </c>
    </row>
    <row r="54" spans="2:2" ht="22.8">
      <c r="B54" s="3" t="s">
        <v>313</v>
      </c>
    </row>
    <row r="55" spans="2:2">
      <c r="B55" s="3" t="s">
        <v>314</v>
      </c>
    </row>
    <row r="56" spans="2:2" ht="13.5" customHeight="1">
      <c r="B56" s="3" t="s">
        <v>315</v>
      </c>
    </row>
    <row r="57" spans="2:2">
      <c r="B57" s="3" t="s">
        <v>316</v>
      </c>
    </row>
    <row r="58" spans="2:2">
      <c r="B58" s="3" t="s">
        <v>317</v>
      </c>
    </row>
    <row r="59" spans="2:2" ht="34.200000000000003">
      <c r="B59" s="3" t="s">
        <v>318</v>
      </c>
    </row>
    <row r="60" spans="2:2" ht="22.8">
      <c r="B60" s="3" t="s">
        <v>319</v>
      </c>
    </row>
    <row r="61" spans="2:2" ht="34.200000000000003">
      <c r="B61" s="3" t="s">
        <v>320</v>
      </c>
    </row>
    <row r="62" spans="2:2" ht="22.8">
      <c r="B62" s="3" t="s">
        <v>321</v>
      </c>
    </row>
    <row r="63" spans="2:2" ht="22.8">
      <c r="B63" s="3" t="s">
        <v>452</v>
      </c>
    </row>
    <row r="64" spans="2:2" ht="22.8">
      <c r="B64" s="3" t="s">
        <v>453</v>
      </c>
    </row>
    <row r="65" spans="2:2" ht="45.6">
      <c r="B65" s="3" t="s">
        <v>454</v>
      </c>
    </row>
    <row r="66" spans="2:2" ht="22.8">
      <c r="B66" s="3" t="s">
        <v>322</v>
      </c>
    </row>
    <row r="67" spans="2:2" ht="22.8">
      <c r="B67" s="3" t="s">
        <v>455</v>
      </c>
    </row>
    <row r="68" spans="2:2" ht="22.8">
      <c r="B68" s="3" t="s">
        <v>456</v>
      </c>
    </row>
    <row r="69" spans="2:2">
      <c r="B69" s="3"/>
    </row>
    <row r="70" spans="2:2" ht="12">
      <c r="B70" s="7" t="s">
        <v>323</v>
      </c>
    </row>
    <row r="71" spans="2:2" ht="12">
      <c r="B71" s="7"/>
    </row>
    <row r="72" spans="2:2" ht="22.8">
      <c r="B72" s="3" t="s">
        <v>324</v>
      </c>
    </row>
    <row r="73" spans="2:2">
      <c r="B73" s="3" t="s">
        <v>325</v>
      </c>
    </row>
    <row r="74" spans="2:2" ht="34.200000000000003">
      <c r="B74" s="3" t="s">
        <v>457</v>
      </c>
    </row>
    <row r="75" spans="2:2" ht="22.8">
      <c r="B75" s="3" t="s">
        <v>326</v>
      </c>
    </row>
    <row r="76" spans="2:2">
      <c r="B76" s="3" t="s">
        <v>458</v>
      </c>
    </row>
    <row r="77" spans="2:2" ht="13.2">
      <c r="B77" s="3" t="s">
        <v>327</v>
      </c>
    </row>
    <row r="78" spans="2:2">
      <c r="B78" s="3" t="s">
        <v>328</v>
      </c>
    </row>
    <row r="79" spans="2:2" ht="57">
      <c r="B79" s="3" t="s">
        <v>516</v>
      </c>
    </row>
    <row r="80" spans="2:2" ht="22.8">
      <c r="B80" s="3" t="s">
        <v>329</v>
      </c>
    </row>
    <row r="81" spans="2:2">
      <c r="B81" s="3" t="s">
        <v>330</v>
      </c>
    </row>
    <row r="82" spans="2:2" ht="22.8">
      <c r="B82" s="3" t="s">
        <v>331</v>
      </c>
    </row>
    <row r="83" spans="2:2" ht="22.8">
      <c r="B83" s="3" t="s">
        <v>332</v>
      </c>
    </row>
    <row r="84" spans="2:2" ht="22.8">
      <c r="B84" s="3" t="s">
        <v>250</v>
      </c>
    </row>
    <row r="85" spans="2:2">
      <c r="B85" s="3" t="s">
        <v>251</v>
      </c>
    </row>
    <row r="86" spans="2:2">
      <c r="B86" s="3" t="s">
        <v>252</v>
      </c>
    </row>
    <row r="87" spans="2:2" ht="22.8">
      <c r="B87" s="3" t="s">
        <v>253</v>
      </c>
    </row>
    <row r="88" spans="2:2" ht="22.8">
      <c r="B88" s="3" t="s">
        <v>254</v>
      </c>
    </row>
    <row r="89" spans="2:2" ht="22.8">
      <c r="B89" s="3" t="s">
        <v>517</v>
      </c>
    </row>
    <row r="90" spans="2:2">
      <c r="B90" s="3" t="s">
        <v>156</v>
      </c>
    </row>
    <row r="91" spans="2:2" ht="22.8">
      <c r="B91" s="28" t="s">
        <v>518</v>
      </c>
    </row>
    <row r="92" spans="2:2">
      <c r="B92" s="28"/>
    </row>
    <row r="93" spans="2:2">
      <c r="B93" s="28"/>
    </row>
    <row r="94" spans="2:2" ht="12">
      <c r="B94" s="7" t="s">
        <v>157</v>
      </c>
    </row>
    <row r="95" spans="2:2" ht="12">
      <c r="B95" s="7"/>
    </row>
    <row r="96" spans="2:2" ht="22.8">
      <c r="B96" s="3" t="s">
        <v>158</v>
      </c>
    </row>
    <row r="97" spans="2:2" ht="114">
      <c r="B97" s="3" t="s">
        <v>392</v>
      </c>
    </row>
    <row r="98" spans="2:2" ht="79.8">
      <c r="B98" s="3" t="s">
        <v>519</v>
      </c>
    </row>
    <row r="99" spans="2:2">
      <c r="B99" s="28" t="s">
        <v>159</v>
      </c>
    </row>
    <row r="100" spans="2:2">
      <c r="B100" s="28" t="s">
        <v>160</v>
      </c>
    </row>
    <row r="101" spans="2:2">
      <c r="B101" s="28" t="s">
        <v>161</v>
      </c>
    </row>
    <row r="102" spans="2:2">
      <c r="B102" s="28" t="s">
        <v>162</v>
      </c>
    </row>
    <row r="103" spans="2:2">
      <c r="B103" s="28" t="s">
        <v>163</v>
      </c>
    </row>
    <row r="104" spans="2:2" ht="22.8">
      <c r="B104" s="28" t="s">
        <v>393</v>
      </c>
    </row>
    <row r="105" spans="2:2" ht="22.8">
      <c r="B105" s="28" t="s">
        <v>394</v>
      </c>
    </row>
    <row r="106" spans="2:2">
      <c r="B106" s="28" t="s">
        <v>395</v>
      </c>
    </row>
    <row r="107" spans="2:2" ht="61.5" customHeight="1">
      <c r="B107" s="3" t="s">
        <v>396</v>
      </c>
    </row>
    <row r="108" spans="2:2" ht="34.200000000000003">
      <c r="B108" s="3" t="s">
        <v>164</v>
      </c>
    </row>
    <row r="109" spans="2:2" ht="45.6">
      <c r="B109" s="3" t="s">
        <v>397</v>
      </c>
    </row>
    <row r="110" spans="2:2" ht="34.200000000000003">
      <c r="B110" s="3" t="s">
        <v>398</v>
      </c>
    </row>
    <row r="111" spans="2:2">
      <c r="B111" s="3"/>
    </row>
    <row r="112" spans="2:2" ht="14.25" customHeight="1">
      <c r="B112" s="3" t="s">
        <v>165</v>
      </c>
    </row>
    <row r="113" spans="2:2">
      <c r="B113" s="3" t="s">
        <v>166</v>
      </c>
    </row>
    <row r="114" spans="2:2">
      <c r="B114" s="3"/>
    </row>
    <row r="115" spans="2:2" ht="68.400000000000006">
      <c r="B115" s="3" t="s">
        <v>399</v>
      </c>
    </row>
    <row r="116" spans="2:2" ht="45.6">
      <c r="B116" s="3" t="s">
        <v>400</v>
      </c>
    </row>
    <row r="117" spans="2:2" ht="57">
      <c r="B117" s="3" t="s">
        <v>401</v>
      </c>
    </row>
    <row r="118" spans="2:2" ht="60" customHeight="1">
      <c r="B118" s="3" t="s">
        <v>402</v>
      </c>
    </row>
    <row r="119" spans="2:2" ht="22.8">
      <c r="B119" s="3" t="s">
        <v>167</v>
      </c>
    </row>
    <row r="120" spans="2:2" ht="34.200000000000003">
      <c r="B120" s="3" t="s">
        <v>403</v>
      </c>
    </row>
    <row r="121" spans="2:2">
      <c r="B121" s="3"/>
    </row>
    <row r="122" spans="2:2">
      <c r="B122" s="3" t="s">
        <v>168</v>
      </c>
    </row>
    <row r="123" spans="2:2" ht="57">
      <c r="B123" s="3" t="s">
        <v>404</v>
      </c>
    </row>
    <row r="124" spans="2:2">
      <c r="B124" s="3"/>
    </row>
    <row r="125" spans="2:2">
      <c r="B125" s="3" t="s">
        <v>483</v>
      </c>
    </row>
    <row r="126" spans="2:2" ht="22.8">
      <c r="B126" s="3" t="s">
        <v>480</v>
      </c>
    </row>
    <row r="127" spans="2:2" ht="57">
      <c r="B127" s="3" t="s">
        <v>481</v>
      </c>
    </row>
    <row r="128" spans="2:2" ht="68.400000000000006">
      <c r="B128" s="3" t="s">
        <v>479</v>
      </c>
    </row>
    <row r="129" spans="2:2">
      <c r="B129" s="3"/>
    </row>
    <row r="130" spans="2:2">
      <c r="B130" s="3" t="s">
        <v>482</v>
      </c>
    </row>
    <row r="131" spans="2:2" ht="45.6">
      <c r="B131" s="3" t="s">
        <v>484</v>
      </c>
    </row>
    <row r="132" spans="2:2" ht="34.200000000000003">
      <c r="B132" s="3" t="s">
        <v>485</v>
      </c>
    </row>
    <row r="133" spans="2:2" ht="102.6">
      <c r="B133" s="3" t="s">
        <v>486</v>
      </c>
    </row>
    <row r="134" spans="2:2">
      <c r="B134" s="3"/>
    </row>
    <row r="135" spans="2:2" ht="12">
      <c r="B135" s="7" t="s">
        <v>148</v>
      </c>
    </row>
    <row r="136" spans="2:2" ht="12">
      <c r="B136" s="7"/>
    </row>
    <row r="137" spans="2:2" ht="22.8">
      <c r="B137" s="3" t="s">
        <v>487</v>
      </c>
    </row>
    <row r="138" spans="2:2">
      <c r="B138" s="3" t="s">
        <v>488</v>
      </c>
    </row>
    <row r="139" spans="2:2" ht="22.8">
      <c r="B139" s="3" t="s">
        <v>489</v>
      </c>
    </row>
    <row r="140" spans="2:2" ht="22.8">
      <c r="B140" s="3" t="s">
        <v>149</v>
      </c>
    </row>
    <row r="141" spans="2:2">
      <c r="B141" s="3" t="s">
        <v>490</v>
      </c>
    </row>
    <row r="142" spans="2:2" ht="34.200000000000003">
      <c r="B142" s="3" t="s">
        <v>491</v>
      </c>
    </row>
    <row r="143" spans="2:2" ht="22.8">
      <c r="B143" s="3" t="s">
        <v>492</v>
      </c>
    </row>
    <row r="144" spans="2:2" ht="34.200000000000003">
      <c r="B144" s="3" t="s">
        <v>493</v>
      </c>
    </row>
    <row r="145" spans="2:2">
      <c r="B145" s="3" t="s">
        <v>150</v>
      </c>
    </row>
    <row r="146" spans="2:2" ht="22.8">
      <c r="B146" s="3" t="s">
        <v>151</v>
      </c>
    </row>
    <row r="147" spans="2:2">
      <c r="B147" s="3" t="s">
        <v>152</v>
      </c>
    </row>
    <row r="148" spans="2:2" ht="22.8">
      <c r="B148" s="3" t="s">
        <v>494</v>
      </c>
    </row>
    <row r="149" spans="2:2" ht="22.8">
      <c r="B149" s="3" t="s">
        <v>495</v>
      </c>
    </row>
    <row r="150" spans="2:2" ht="34.200000000000003">
      <c r="B150" s="3" t="s">
        <v>153</v>
      </c>
    </row>
    <row r="151" spans="2:2">
      <c r="B151" s="28" t="s">
        <v>496</v>
      </c>
    </row>
    <row r="152" spans="2:2">
      <c r="B152" s="3"/>
    </row>
    <row r="153" spans="2:2">
      <c r="B153" s="3" t="s">
        <v>154</v>
      </c>
    </row>
    <row r="154" spans="2:2" ht="36" customHeight="1">
      <c r="B154" s="3" t="s">
        <v>502</v>
      </c>
    </row>
    <row r="155" spans="2:2" ht="24" customHeight="1">
      <c r="B155" s="3" t="s">
        <v>503</v>
      </c>
    </row>
    <row r="156" spans="2:2" ht="24.75" customHeight="1">
      <c r="B156" s="3" t="s">
        <v>504</v>
      </c>
    </row>
    <row r="157" spans="2:2">
      <c r="B157" s="3" t="s">
        <v>505</v>
      </c>
    </row>
    <row r="158" spans="2:2">
      <c r="B158" s="3" t="s">
        <v>497</v>
      </c>
    </row>
    <row r="159" spans="2:2">
      <c r="B159" s="3" t="s">
        <v>498</v>
      </c>
    </row>
    <row r="160" spans="2:2">
      <c r="B160" s="3" t="s">
        <v>499</v>
      </c>
    </row>
    <row r="161" spans="2:2">
      <c r="B161" s="3" t="s">
        <v>500</v>
      </c>
    </row>
    <row r="162" spans="2:2">
      <c r="B162" s="3" t="s">
        <v>501</v>
      </c>
    </row>
    <row r="163" spans="2:2">
      <c r="B163" s="5"/>
    </row>
    <row r="164" spans="2:2" ht="57">
      <c r="B164" s="3" t="s">
        <v>506</v>
      </c>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sheetData>
  <phoneticPr fontId="24" type="noConversion"/>
  <pageMargins left="0.7" right="0.7" top="0.75" bottom="0.75" header="0.3" footer="0.3"/>
  <pageSetup paperSize="9" scale="86" orientation="portrait" r:id="rId1"/>
  <rowBreaks count="5" manualBreakCount="5">
    <brk id="31" max="1" man="1"/>
    <brk id="69" max="1" man="1"/>
    <brk id="93" max="1" man="1"/>
    <brk id="111" max="1" man="1"/>
    <brk id="134" max="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58DAB-BEE8-4881-872A-F885CF33E805}">
  <dimension ref="B16:C50"/>
  <sheetViews>
    <sheetView showGridLines="0" showZeros="0" tabSelected="1" view="pageBreakPreview" zoomScaleNormal="100" zoomScaleSheetLayoutView="100" workbookViewId="0">
      <selection activeCell="G41" sqref="G41"/>
    </sheetView>
  </sheetViews>
  <sheetFormatPr defaultColWidth="9.125" defaultRowHeight="13.2"/>
  <cols>
    <col min="1" max="1" width="9.125" style="765"/>
    <col min="2" max="2" width="28.25" style="765" customWidth="1"/>
    <col min="3" max="3" width="72.75" style="765" customWidth="1"/>
    <col min="4" max="16384" width="9.125" style="765"/>
  </cols>
  <sheetData>
    <row r="16" spans="2:3" s="80" customFormat="1" ht="13.8">
      <c r="B16" s="825" t="s">
        <v>3147</v>
      </c>
      <c r="C16" s="825" t="s">
        <v>3173</v>
      </c>
    </row>
    <row r="17" spans="2:3" s="80" customFormat="1" ht="13.8">
      <c r="B17" s="825" t="s">
        <v>3148</v>
      </c>
      <c r="C17" s="825" t="s">
        <v>3174</v>
      </c>
    </row>
    <row r="18" spans="2:3" s="80" customFormat="1" ht="13.8">
      <c r="B18" s="825" t="s">
        <v>3149</v>
      </c>
      <c r="C18" s="826" t="s">
        <v>3150</v>
      </c>
    </row>
    <row r="19" spans="2:3" s="80" customFormat="1" ht="13.8">
      <c r="B19" s="825"/>
      <c r="C19" s="825"/>
    </row>
    <row r="20" spans="2:3" s="80" customFormat="1" ht="13.8">
      <c r="B20" s="825" t="s">
        <v>3151</v>
      </c>
      <c r="C20" s="825" t="s">
        <v>551</v>
      </c>
    </row>
    <row r="21" spans="2:3" ht="13.8">
      <c r="B21" s="825" t="s">
        <v>3152</v>
      </c>
      <c r="C21" s="825" t="s">
        <v>3153</v>
      </c>
    </row>
    <row r="22" spans="2:3">
      <c r="B22" s="1422"/>
      <c r="C22" s="1422"/>
    </row>
    <row r="23" spans="2:3">
      <c r="B23" s="1422"/>
      <c r="C23" s="1422"/>
    </row>
    <row r="24" spans="2:3" ht="23.4">
      <c r="B24" s="827" t="s">
        <v>3154</v>
      </c>
      <c r="C24" s="828" t="s">
        <v>3155</v>
      </c>
    </row>
    <row r="25" spans="2:3" ht="13.8">
      <c r="B25" s="829"/>
      <c r="C25" s="829"/>
    </row>
    <row r="26" spans="2:3" ht="15.6">
      <c r="B26" s="1423" t="s">
        <v>3156</v>
      </c>
      <c r="C26" s="830" t="s">
        <v>3157</v>
      </c>
    </row>
    <row r="27" spans="2:3" ht="15.6">
      <c r="B27" s="1423"/>
      <c r="C27" s="831" t="s">
        <v>3158</v>
      </c>
    </row>
    <row r="28" spans="2:3" ht="15.6">
      <c r="B28" s="1423"/>
      <c r="C28" s="831" t="s">
        <v>3159</v>
      </c>
    </row>
    <row r="29" spans="2:3" ht="13.8">
      <c r="B29" s="832"/>
      <c r="C29" s="832"/>
    </row>
    <row r="30" spans="2:3" ht="15.6">
      <c r="B30" s="1423" t="s">
        <v>3160</v>
      </c>
      <c r="C30" s="830" t="s">
        <v>3161</v>
      </c>
    </row>
    <row r="31" spans="2:3" ht="15.6">
      <c r="B31" s="1423"/>
      <c r="C31" s="831" t="s">
        <v>3175</v>
      </c>
    </row>
    <row r="32" spans="2:3" ht="15.6">
      <c r="B32" s="1423"/>
      <c r="C32" s="831" t="s">
        <v>3158</v>
      </c>
    </row>
    <row r="33" spans="2:3" ht="15.6">
      <c r="B33" s="1423"/>
      <c r="C33" s="831" t="s">
        <v>3176</v>
      </c>
    </row>
    <row r="34" spans="2:3">
      <c r="B34" s="1422"/>
      <c r="C34" s="1422"/>
    </row>
    <row r="35" spans="2:3">
      <c r="B35" s="1422"/>
      <c r="C35" s="1422"/>
    </row>
    <row r="36" spans="2:3" ht="13.8">
      <c r="B36" s="825" t="s">
        <v>3162</v>
      </c>
      <c r="C36" s="825" t="s">
        <v>3163</v>
      </c>
    </row>
    <row r="37" spans="2:3" ht="13.8">
      <c r="B37" s="825"/>
      <c r="C37" s="825"/>
    </row>
    <row r="38" spans="2:3" ht="13.8">
      <c r="B38" s="825"/>
      <c r="C38" s="825"/>
    </row>
    <row r="39" spans="2:3" ht="13.8">
      <c r="B39" s="825" t="s">
        <v>3164</v>
      </c>
      <c r="C39" s="825" t="s">
        <v>3165</v>
      </c>
    </row>
    <row r="40" spans="2:3" ht="13.8">
      <c r="B40" s="825"/>
      <c r="C40" s="825" t="s">
        <v>3166</v>
      </c>
    </row>
    <row r="41" spans="2:3" ht="13.8">
      <c r="B41" s="825"/>
      <c r="C41" s="825" t="s">
        <v>3177</v>
      </c>
    </row>
    <row r="42" spans="2:3" ht="13.8">
      <c r="B42" s="825"/>
      <c r="C42" s="825" t="s">
        <v>3167</v>
      </c>
    </row>
    <row r="43" spans="2:3" ht="13.8">
      <c r="B43" s="825"/>
      <c r="C43" s="825" t="s">
        <v>3168</v>
      </c>
    </row>
    <row r="44" spans="2:3" ht="13.8">
      <c r="B44" s="825"/>
      <c r="C44" s="825" t="s">
        <v>3169</v>
      </c>
    </row>
    <row r="45" spans="2:3" ht="13.8">
      <c r="B45" s="825"/>
      <c r="C45" s="825" t="s">
        <v>3170</v>
      </c>
    </row>
    <row r="46" spans="2:3" ht="13.8">
      <c r="B46" s="825"/>
      <c r="C46" s="825" t="s">
        <v>3171</v>
      </c>
    </row>
    <row r="47" spans="2:3" ht="13.8">
      <c r="B47" s="825"/>
    </row>
    <row r="48" spans="2:3" ht="13.8">
      <c r="B48" s="825"/>
      <c r="C48" s="825"/>
    </row>
    <row r="49" spans="2:3" ht="13.8">
      <c r="B49" s="825"/>
      <c r="C49" s="825"/>
    </row>
    <row r="50" spans="2:3" ht="13.8">
      <c r="B50" s="829" t="s">
        <v>3172</v>
      </c>
      <c r="C50" s="829" t="s">
        <v>3171</v>
      </c>
    </row>
  </sheetData>
  <mergeCells count="6">
    <mergeCell ref="B22:B23"/>
    <mergeCell ref="C22:C23"/>
    <mergeCell ref="B26:B28"/>
    <mergeCell ref="B30:B33"/>
    <mergeCell ref="B34:B35"/>
    <mergeCell ref="C34:C35"/>
  </mergeCells>
  <printOptions horizontalCentered="1"/>
  <pageMargins left="0.70866141732283472" right="0.43307086614173229" top="0.74803149606299213" bottom="0.74803149606299213" header="0.31496062992125984" footer="0.31496062992125984"/>
  <pageSetup paperSize="9" orientation="portrait" r:id="rId1"/>
  <headerFooter>
    <oddHeader>&amp;L&amp;"Arial,Bold"&amp;8&amp;K01+020PAVILJON III - CJELOVITA OBNOVA ZGRADE&amp;R&amp;"Arial,Bold"&amp;8&amp;K01+020TROŠKOVNIK</oddHeader>
    <oddFooter>&amp;L&amp;"Arial,Bold"&amp;8&amp;K01+023ZOP: 027/21-GP
&amp;R&amp;"Arial,Bold"&amp;8&amp;K01+024&amp;F
&amp;A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F38"/>
  <sheetViews>
    <sheetView showGridLines="0" showZeros="0" view="pageBreakPreview" zoomScaleNormal="100" zoomScaleSheetLayoutView="100" workbookViewId="0">
      <selection activeCell="F19" sqref="F19"/>
    </sheetView>
  </sheetViews>
  <sheetFormatPr defaultColWidth="9.125" defaultRowHeight="13.2"/>
  <cols>
    <col min="1" max="1" width="7.625" style="45" customWidth="1"/>
    <col min="2" max="2" width="55.375" style="45" customWidth="1"/>
    <col min="3" max="3" width="8.875" style="45" customWidth="1"/>
    <col min="4" max="4" width="10.75" style="45" customWidth="1"/>
    <col min="5" max="5" width="5.25" style="45" customWidth="1"/>
    <col min="6" max="6" width="22.875" style="45" customWidth="1"/>
    <col min="7" max="16384" width="9.125" style="45"/>
  </cols>
  <sheetData>
    <row r="1" spans="1:6" s="80" customFormat="1" ht="10.199999999999999"/>
    <row r="2" spans="1:6" s="80" customFormat="1" ht="10.199999999999999"/>
    <row r="3" spans="1:6" s="80" customFormat="1" ht="10.199999999999999"/>
    <row r="4" spans="1:6" s="80" customFormat="1" ht="10.199999999999999"/>
    <row r="5" spans="1:6" s="80" customFormat="1" ht="10.199999999999999"/>
    <row r="10" spans="1:6">
      <c r="A10" s="1438" t="s">
        <v>520</v>
      </c>
      <c r="B10" s="1438"/>
      <c r="C10" s="1438"/>
      <c r="D10" s="1438"/>
      <c r="E10" s="1438"/>
      <c r="F10" s="1438"/>
    </row>
    <row r="11" spans="1:6" ht="13.8" thickBot="1">
      <c r="A11" s="1439"/>
      <c r="B11" s="1439"/>
      <c r="C11" s="1439"/>
      <c r="D11" s="1439"/>
      <c r="E11" s="1439"/>
      <c r="F11" s="1439"/>
    </row>
    <row r="12" spans="1:6" ht="13.8">
      <c r="A12" s="81"/>
      <c r="B12" s="81"/>
      <c r="C12" s="82"/>
      <c r="D12" s="82"/>
      <c r="E12" s="82"/>
      <c r="F12" s="83"/>
    </row>
    <row r="13" spans="1:6" ht="17.399999999999999">
      <c r="A13" s="84"/>
      <c r="B13" s="1440"/>
      <c r="C13" s="1441"/>
      <c r="D13" s="1441"/>
      <c r="E13" s="1441"/>
      <c r="F13" s="85"/>
    </row>
    <row r="14" spans="1:6" ht="17.399999999999999">
      <c r="A14" s="86" t="s">
        <v>126</v>
      </c>
      <c r="B14" s="1428" t="s">
        <v>521</v>
      </c>
      <c r="C14" s="1429"/>
      <c r="D14" s="1429"/>
      <c r="E14" s="1429"/>
      <c r="F14" s="79">
        <f>'I. GRAĐEVINSKO-OBRTNIČKI'!F1953</f>
        <v>0</v>
      </c>
    </row>
    <row r="15" spans="1:6" s="748" customFormat="1" ht="17.399999999999999">
      <c r="A15" s="86"/>
      <c r="B15" s="746"/>
      <c r="C15" s="747"/>
      <c r="D15" s="747"/>
      <c r="E15" s="747"/>
      <c r="F15" s="79"/>
    </row>
    <row r="16" spans="1:6" s="748" customFormat="1" ht="17.399999999999999">
      <c r="A16" s="86" t="s">
        <v>2508</v>
      </c>
      <c r="B16" s="1424" t="s">
        <v>2509</v>
      </c>
      <c r="C16" s="1425"/>
      <c r="D16" s="1425"/>
      <c r="E16" s="1425"/>
      <c r="F16" s="79">
        <f>0</f>
        <v>0</v>
      </c>
    </row>
    <row r="17" spans="1:6" ht="17.399999999999999">
      <c r="A17" s="86"/>
      <c r="B17" s="221"/>
      <c r="C17" s="222"/>
      <c r="D17" s="222"/>
      <c r="E17" s="222"/>
      <c r="F17" s="79"/>
    </row>
    <row r="18" spans="1:6" ht="17.399999999999999">
      <c r="A18" s="86" t="s">
        <v>525</v>
      </c>
      <c r="B18" s="1424" t="s">
        <v>1572</v>
      </c>
      <c r="C18" s="1425"/>
      <c r="D18" s="1425"/>
      <c r="E18" s="1425"/>
      <c r="F18" s="79">
        <f>'III. VOD., ODV. I HIDR. MREŽA'!F496</f>
        <v>0</v>
      </c>
    </row>
    <row r="19" spans="1:6" s="147" customFormat="1" ht="17.399999999999999">
      <c r="A19" s="87"/>
      <c r="B19" s="1432"/>
      <c r="C19" s="1433"/>
      <c r="D19" s="1433"/>
      <c r="E19" s="1433"/>
      <c r="F19" s="88"/>
    </row>
    <row r="20" spans="1:6" s="147" customFormat="1" ht="18" customHeight="1">
      <c r="A20" s="86" t="s">
        <v>526</v>
      </c>
      <c r="B20" s="1424" t="s">
        <v>2669</v>
      </c>
      <c r="C20" s="1425"/>
      <c r="D20" s="1425"/>
      <c r="E20" s="1425"/>
      <c r="F20" s="198">
        <f>'IV. GRIJ., HLAĐ., VENT.'!F1043</f>
        <v>0</v>
      </c>
    </row>
    <row r="21" spans="1:6" s="324" customFormat="1" ht="17.399999999999999">
      <c r="A21" s="87"/>
      <c r="B21" s="1432"/>
      <c r="C21" s="1433"/>
      <c r="D21" s="1433"/>
      <c r="E21" s="1433"/>
      <c r="F21" s="88"/>
    </row>
    <row r="22" spans="1:6" s="324" customFormat="1" ht="18" customHeight="1">
      <c r="A22" s="86" t="s">
        <v>527</v>
      </c>
      <c r="B22" s="1424" t="s">
        <v>1950</v>
      </c>
      <c r="C22" s="1425"/>
      <c r="D22" s="1425"/>
      <c r="E22" s="1425"/>
      <c r="F22" s="198">
        <f>'V. INSTALACIJA PLINA'!F225</f>
        <v>0</v>
      </c>
    </row>
    <row r="23" spans="1:6" s="122" customFormat="1" ht="17.399999999999999">
      <c r="A23" s="87"/>
      <c r="B23" s="1432"/>
      <c r="C23" s="1433"/>
      <c r="D23" s="1433"/>
      <c r="E23" s="1433"/>
      <c r="F23" s="197"/>
    </row>
    <row r="24" spans="1:6" s="122" customFormat="1" ht="17.399999999999999">
      <c r="A24" s="86" t="s">
        <v>1209</v>
      </c>
      <c r="B24" s="1424" t="s">
        <v>1208</v>
      </c>
      <c r="C24" s="1425"/>
      <c r="D24" s="1425"/>
      <c r="E24" s="1425"/>
      <c r="F24" s="198">
        <f>'VI. ELEKTROINSTALACIJE'!F968</f>
        <v>0</v>
      </c>
    </row>
    <row r="25" spans="1:6" s="134" customFormat="1" ht="17.399999999999999">
      <c r="A25" s="196"/>
      <c r="B25" s="1432"/>
      <c r="C25" s="1433"/>
      <c r="D25" s="1433"/>
      <c r="E25" s="1433"/>
      <c r="F25" s="197"/>
    </row>
    <row r="26" spans="1:6" s="147" customFormat="1" ht="17.399999999999999">
      <c r="A26" s="86" t="s">
        <v>2510</v>
      </c>
      <c r="B26" s="1424" t="s">
        <v>1258</v>
      </c>
      <c r="C26" s="1425"/>
      <c r="D26" s="1425"/>
      <c r="E26" s="1425"/>
      <c r="F26" s="79">
        <f>'VII. VATRODOJAVA I ODIMLJ.'!F168</f>
        <v>0</v>
      </c>
    </row>
    <row r="27" spans="1:6" s="122" customFormat="1" ht="17.399999999999999">
      <c r="A27" s="87"/>
      <c r="B27" s="1428"/>
      <c r="C27" s="1429"/>
      <c r="D27" s="1429"/>
      <c r="E27" s="1429"/>
      <c r="F27" s="88"/>
    </row>
    <row r="28" spans="1:6" s="122" customFormat="1" ht="17.399999999999999">
      <c r="A28" s="86" t="s">
        <v>1245</v>
      </c>
      <c r="B28" s="1430" t="s">
        <v>1170</v>
      </c>
      <c r="C28" s="1431"/>
      <c r="D28" s="1431"/>
      <c r="E28" s="1431"/>
      <c r="F28" s="79">
        <f>'VIII. SPRINKLER'!F240</f>
        <v>0</v>
      </c>
    </row>
    <row r="29" spans="1:6" ht="17.399999999999999">
      <c r="A29" s="86"/>
      <c r="B29" s="89"/>
      <c r="C29" s="90"/>
      <c r="D29" s="90"/>
      <c r="E29" s="90"/>
      <c r="F29" s="79"/>
    </row>
    <row r="30" spans="1:6" ht="17.399999999999999">
      <c r="A30" s="86" t="s">
        <v>1169</v>
      </c>
      <c r="B30" s="1430" t="s">
        <v>1946</v>
      </c>
      <c r="C30" s="1431"/>
      <c r="D30" s="1431"/>
      <c r="E30" s="1431"/>
      <c r="F30" s="79">
        <f>'IX. DIZALO'!F95</f>
        <v>0</v>
      </c>
    </row>
    <row r="31" spans="1:6" ht="17.399999999999999">
      <c r="A31" s="86"/>
      <c r="B31" s="1428"/>
      <c r="C31" s="1429"/>
      <c r="D31" s="1429"/>
      <c r="E31" s="1429"/>
      <c r="F31" s="88"/>
    </row>
    <row r="32" spans="1:6" ht="18" thickBot="1">
      <c r="A32" s="91"/>
      <c r="B32" s="1436"/>
      <c r="C32" s="1437"/>
      <c r="D32" s="1437"/>
      <c r="E32" s="1437"/>
      <c r="F32" s="92"/>
    </row>
    <row r="33" spans="1:6" ht="17.399999999999999">
      <c r="A33" s="93"/>
      <c r="B33" s="1444" t="s">
        <v>522</v>
      </c>
      <c r="C33" s="1445"/>
      <c r="D33" s="1445"/>
      <c r="E33" s="1445"/>
      <c r="F33" s="94">
        <f>SUM(F14:F30)</f>
        <v>0</v>
      </c>
    </row>
    <row r="34" spans="1:6" ht="15.6">
      <c r="A34" s="95"/>
      <c r="B34" s="1446"/>
      <c r="C34" s="1441"/>
      <c r="D34" s="1441"/>
      <c r="E34" s="1441"/>
      <c r="F34" s="96"/>
    </row>
    <row r="35" spans="1:6" ht="17.399999999999999">
      <c r="A35" s="93"/>
      <c r="B35" s="1426" t="s">
        <v>523</v>
      </c>
      <c r="C35" s="1427"/>
      <c r="D35" s="1427"/>
      <c r="E35" s="1427"/>
      <c r="F35" s="97">
        <f>F33*0.25</f>
        <v>0</v>
      </c>
    </row>
    <row r="36" spans="1:6" ht="15.6">
      <c r="A36" s="95"/>
      <c r="B36" s="1442"/>
      <c r="C36" s="1443"/>
      <c r="D36" s="1443"/>
      <c r="E36" s="1443"/>
      <c r="F36" s="96"/>
    </row>
    <row r="37" spans="1:6" ht="18" thickBot="1">
      <c r="A37" s="98"/>
      <c r="B37" s="1434" t="s">
        <v>524</v>
      </c>
      <c r="C37" s="1435"/>
      <c r="D37" s="1435"/>
      <c r="E37" s="1435"/>
      <c r="F37" s="99">
        <f>SUM(F33+F35)</f>
        <v>0</v>
      </c>
    </row>
    <row r="38" spans="1:6" ht="13.8">
      <c r="A38" s="81"/>
      <c r="B38" s="81"/>
      <c r="C38" s="82"/>
      <c r="D38" s="82"/>
      <c r="E38" s="82"/>
      <c r="F38" s="82"/>
    </row>
  </sheetData>
  <mergeCells count="23">
    <mergeCell ref="B37:E37"/>
    <mergeCell ref="B32:E32"/>
    <mergeCell ref="A10:F11"/>
    <mergeCell ref="B13:E13"/>
    <mergeCell ref="B14:E14"/>
    <mergeCell ref="B18:E18"/>
    <mergeCell ref="B23:E23"/>
    <mergeCell ref="B24:E24"/>
    <mergeCell ref="B19:E19"/>
    <mergeCell ref="B20:E20"/>
    <mergeCell ref="B21:E21"/>
    <mergeCell ref="B22:E22"/>
    <mergeCell ref="B31:E31"/>
    <mergeCell ref="B36:E36"/>
    <mergeCell ref="B33:E33"/>
    <mergeCell ref="B34:E34"/>
    <mergeCell ref="B16:E16"/>
    <mergeCell ref="B35:E35"/>
    <mergeCell ref="B27:E27"/>
    <mergeCell ref="B28:E28"/>
    <mergeCell ref="B30:E30"/>
    <mergeCell ref="B25:E25"/>
    <mergeCell ref="B26:E26"/>
  </mergeCells>
  <phoneticPr fontId="24" type="noConversion"/>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&amp;L&amp;"Arial,Bold"&amp;8&amp;K01+021PAVILJON III - CJELOVITA OBNOVA ZGRADE&amp;R&amp;"Arial,Bold"&amp;8&amp;K01+021TROŠKOVNIK</oddHeader>
    <oddFooter>&amp;L&amp;"Arial,Bold"&amp;8&amp;K01+024ZOP: 027/21-GP
&amp;R&amp;"Arial,Bold"&amp;8&amp;K01+025&amp;F
&amp;A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B1:B309"/>
  <sheetViews>
    <sheetView view="pageBreakPreview" zoomScale="130" zoomScaleSheetLayoutView="100" workbookViewId="0">
      <selection activeCell="B60" sqref="B60"/>
    </sheetView>
  </sheetViews>
  <sheetFormatPr defaultColWidth="9.125" defaultRowHeight="15.6"/>
  <cols>
    <col min="1" max="1" width="6.75" style="4" customWidth="1"/>
    <col min="2" max="2" width="84.75" style="19" customWidth="1"/>
    <col min="3" max="16384" width="9.125" style="4"/>
  </cols>
  <sheetData>
    <row r="1" spans="2:2" ht="17.399999999999999">
      <c r="B1" s="16" t="s">
        <v>189</v>
      </c>
    </row>
    <row r="2" spans="2:2" ht="12">
      <c r="B2" s="17" t="s">
        <v>190</v>
      </c>
    </row>
    <row r="3" spans="2:2" ht="109.5" customHeight="1">
      <c r="B3" s="18" t="s">
        <v>507</v>
      </c>
    </row>
    <row r="4" spans="2:2" ht="136.80000000000001">
      <c r="B4" s="18" t="s">
        <v>508</v>
      </c>
    </row>
    <row r="5" spans="2:2" ht="34.200000000000003">
      <c r="B5" s="18" t="s">
        <v>509</v>
      </c>
    </row>
    <row r="6" spans="2:2" ht="45.6">
      <c r="B6" s="18" t="s">
        <v>510</v>
      </c>
    </row>
    <row r="7" spans="2:2" ht="34.200000000000003">
      <c r="B7" s="18" t="s">
        <v>511</v>
      </c>
    </row>
    <row r="8" spans="2:2" ht="68.400000000000006">
      <c r="B8" s="18" t="s">
        <v>512</v>
      </c>
    </row>
    <row r="9" spans="2:2" ht="34.200000000000003">
      <c r="B9" s="18" t="s">
        <v>513</v>
      </c>
    </row>
    <row r="10" spans="2:2" ht="68.400000000000006">
      <c r="B10" s="18" t="s">
        <v>514</v>
      </c>
    </row>
    <row r="11" spans="2:2" ht="57">
      <c r="B11" s="18" t="s">
        <v>515</v>
      </c>
    </row>
    <row r="12" spans="2:2" ht="103.2">
      <c r="B12" s="18" t="s">
        <v>459</v>
      </c>
    </row>
    <row r="13" spans="2:2" ht="68.400000000000006">
      <c r="B13" s="18" t="s">
        <v>460</v>
      </c>
    </row>
    <row r="14" spans="2:2" ht="34.200000000000003">
      <c r="B14" s="18" t="s">
        <v>461</v>
      </c>
    </row>
    <row r="15" spans="2:2" ht="79.8">
      <c r="B15" s="18" t="s">
        <v>462</v>
      </c>
    </row>
    <row r="16" spans="2:2" ht="45.6">
      <c r="B16" s="18" t="s">
        <v>463</v>
      </c>
    </row>
    <row r="17" spans="2:2" ht="11.4">
      <c r="B17" s="18"/>
    </row>
    <row r="18" spans="2:2" ht="87.75" customHeight="1">
      <c r="B18" s="18" t="s">
        <v>464</v>
      </c>
    </row>
    <row r="19" spans="2:2" ht="163.5" customHeight="1">
      <c r="B19" s="18" t="s">
        <v>465</v>
      </c>
    </row>
    <row r="20" spans="2:2" ht="22.8">
      <c r="B20" s="18" t="s">
        <v>466</v>
      </c>
    </row>
    <row r="21" spans="2:2" ht="68.400000000000006">
      <c r="B21" s="18" t="s">
        <v>467</v>
      </c>
    </row>
    <row r="22" spans="2:2" ht="57">
      <c r="B22" s="18" t="s">
        <v>468</v>
      </c>
    </row>
    <row r="23" spans="2:2" ht="57">
      <c r="B23" s="18" t="s">
        <v>175</v>
      </c>
    </row>
    <row r="24" spans="2:2" ht="34.200000000000003">
      <c r="B24" s="18" t="s">
        <v>469</v>
      </c>
    </row>
    <row r="25" spans="2:2" ht="34.200000000000003">
      <c r="B25" s="18" t="s">
        <v>470</v>
      </c>
    </row>
    <row r="26" spans="2:2" ht="68.400000000000006">
      <c r="B26" s="18" t="s">
        <v>471</v>
      </c>
    </row>
    <row r="27" spans="2:2" ht="11.4">
      <c r="B27" s="18"/>
    </row>
    <row r="28" spans="2:2" ht="102.6">
      <c r="B28" s="18" t="s">
        <v>472</v>
      </c>
    </row>
    <row r="29" spans="2:2" ht="22.8">
      <c r="B29" s="24" t="s">
        <v>176</v>
      </c>
    </row>
    <row r="30" spans="2:2" ht="45.6">
      <c r="B30" s="18" t="s">
        <v>473</v>
      </c>
    </row>
    <row r="31" spans="2:2" ht="57">
      <c r="B31" s="18" t="s">
        <v>474</v>
      </c>
    </row>
    <row r="32" spans="2:2" ht="34.200000000000003">
      <c r="B32" s="18" t="s">
        <v>249</v>
      </c>
    </row>
    <row r="33" spans="2:2" ht="11.4">
      <c r="B33" s="18" t="s">
        <v>286</v>
      </c>
    </row>
    <row r="34" spans="2:2" ht="11.4">
      <c r="B34" s="18" t="s">
        <v>475</v>
      </c>
    </row>
    <row r="35" spans="2:2" ht="11.4">
      <c r="B35" s="18" t="s">
        <v>287</v>
      </c>
    </row>
    <row r="36" spans="2:2" ht="11.4">
      <c r="B36" s="18" t="s">
        <v>288</v>
      </c>
    </row>
    <row r="37" spans="2:2" ht="11.4">
      <c r="B37" s="18" t="s">
        <v>476</v>
      </c>
    </row>
    <row r="38" spans="2:2" ht="11.4">
      <c r="B38" s="18" t="s">
        <v>289</v>
      </c>
    </row>
    <row r="39" spans="2:2" ht="11.4">
      <c r="B39" s="18" t="s">
        <v>290</v>
      </c>
    </row>
    <row r="40" spans="2:2" ht="11.4">
      <c r="B40" s="18" t="s">
        <v>291</v>
      </c>
    </row>
    <row r="41" spans="2:2" ht="11.4">
      <c r="B41" s="18" t="s">
        <v>477</v>
      </c>
    </row>
    <row r="42" spans="2:2" ht="34.200000000000003">
      <c r="B42" s="18" t="s">
        <v>478</v>
      </c>
    </row>
    <row r="43" spans="2:2" ht="11.4">
      <c r="B43" s="18"/>
    </row>
    <row r="44" spans="2:2" ht="11.4">
      <c r="B44" s="18"/>
    </row>
    <row r="45" spans="2:2" ht="11.4">
      <c r="B45" s="18"/>
    </row>
    <row r="46" spans="2:2" ht="11.4">
      <c r="B46" s="18"/>
    </row>
    <row r="47" spans="2:2" ht="11.4">
      <c r="B47" s="18"/>
    </row>
    <row r="48" spans="2:2" ht="11.4">
      <c r="B48" s="18"/>
    </row>
    <row r="49" spans="2:2" ht="11.4">
      <c r="B49" s="18"/>
    </row>
    <row r="52" spans="2:2">
      <c r="B52" s="20"/>
    </row>
    <row r="81" spans="2:2">
      <c r="B81" s="20"/>
    </row>
    <row r="84" spans="2:2">
      <c r="B84" s="20"/>
    </row>
    <row r="85" spans="2:2">
      <c r="B85" s="25"/>
    </row>
    <row r="88" spans="2:2">
      <c r="B88" s="21"/>
    </row>
    <row r="89" spans="2:2">
      <c r="B89" s="21"/>
    </row>
    <row r="90" spans="2:2">
      <c r="B90" s="21"/>
    </row>
    <row r="96" spans="2:2">
      <c r="B96" s="20"/>
    </row>
    <row r="97" spans="2:2">
      <c r="B97" s="25"/>
    </row>
    <row r="110" spans="2:2">
      <c r="B110" s="20"/>
    </row>
    <row r="111" spans="2:2">
      <c r="B111" s="20"/>
    </row>
    <row r="130" spans="2:2">
      <c r="B130" s="20"/>
    </row>
    <row r="132" spans="2:2">
      <c r="B132" s="20"/>
    </row>
    <row r="151" spans="2:2">
      <c r="B151" s="26"/>
    </row>
    <row r="152" spans="2:2">
      <c r="B152" s="26"/>
    </row>
    <row r="217" spans="2:2">
      <c r="B217" s="20"/>
    </row>
    <row r="224" spans="2:2">
      <c r="B224" s="20"/>
    </row>
    <row r="225" spans="2:2">
      <c r="B225" s="20"/>
    </row>
    <row r="234" spans="2:2">
      <c r="B234" s="25"/>
    </row>
    <row r="235" spans="2:2">
      <c r="B235" s="26"/>
    </row>
    <row r="236" spans="2:2">
      <c r="B236" s="27"/>
    </row>
    <row r="237" spans="2:2">
      <c r="B237" s="21"/>
    </row>
    <row r="242" spans="2:2">
      <c r="B242" s="25"/>
    </row>
    <row r="243" spans="2:2">
      <c r="B243" s="25"/>
    </row>
    <row r="252" spans="2:2">
      <c r="B252" s="22"/>
    </row>
    <row r="253" spans="2:2">
      <c r="B253" s="23"/>
    </row>
    <row r="254" spans="2:2">
      <c r="B254" s="22"/>
    </row>
    <row r="255" spans="2:2">
      <c r="B255" s="20"/>
    </row>
    <row r="256" spans="2:2">
      <c r="B256" s="22"/>
    </row>
    <row r="257" spans="2:2">
      <c r="B257" s="22"/>
    </row>
    <row r="258" spans="2:2">
      <c r="B258" s="22"/>
    </row>
    <row r="259" spans="2:2">
      <c r="B259" s="22"/>
    </row>
    <row r="260" spans="2:2">
      <c r="B260" s="22"/>
    </row>
    <row r="261" spans="2:2">
      <c r="B261" s="22"/>
    </row>
    <row r="264" spans="2:2">
      <c r="B264" s="21"/>
    </row>
    <row r="265" spans="2:2">
      <c r="B265" s="21"/>
    </row>
    <row r="266" spans="2:2">
      <c r="B266" s="21"/>
    </row>
    <row r="267" spans="2:2">
      <c r="B267" s="21"/>
    </row>
    <row r="268" spans="2:2">
      <c r="B268" s="21"/>
    </row>
    <row r="269" spans="2:2">
      <c r="B269" s="20"/>
    </row>
    <row r="270" spans="2:2">
      <c r="B270" s="21"/>
    </row>
    <row r="271" spans="2:2">
      <c r="B271" s="21"/>
    </row>
    <row r="272" spans="2:2">
      <c r="B272" s="21"/>
    </row>
    <row r="273" spans="2:2">
      <c r="B273" s="21"/>
    </row>
    <row r="274" spans="2:2">
      <c r="B274" s="21"/>
    </row>
    <row r="275" spans="2:2">
      <c r="B275" s="21"/>
    </row>
    <row r="276" spans="2:2">
      <c r="B276" s="21"/>
    </row>
    <row r="277" spans="2:2">
      <c r="B277" s="21"/>
    </row>
    <row r="278" spans="2:2">
      <c r="B278" s="21"/>
    </row>
    <row r="279" spans="2:2">
      <c r="B279" s="21"/>
    </row>
    <row r="280" spans="2:2">
      <c r="B280" s="21"/>
    </row>
    <row r="299" spans="2:2">
      <c r="B299" s="20"/>
    </row>
    <row r="300" spans="2:2">
      <c r="B300" s="21"/>
    </row>
    <row r="301" spans="2:2">
      <c r="B301" s="21"/>
    </row>
    <row r="302" spans="2:2">
      <c r="B302" s="21"/>
    </row>
    <row r="303" spans="2:2">
      <c r="B303" s="21"/>
    </row>
    <row r="304" spans="2:2">
      <c r="B304" s="21"/>
    </row>
    <row r="305" spans="2:2">
      <c r="B305" s="21"/>
    </row>
    <row r="306" spans="2:2">
      <c r="B306" s="21"/>
    </row>
    <row r="307" spans="2:2">
      <c r="B307" s="21"/>
    </row>
    <row r="308" spans="2:2">
      <c r="B308" s="21"/>
    </row>
    <row r="309" spans="2:2">
      <c r="B309" s="21"/>
    </row>
  </sheetData>
  <phoneticPr fontId="24" type="noConversion"/>
  <pageMargins left="0.7" right="0.7" top="0.75" bottom="0.75" header="0.3" footer="0.3"/>
  <pageSetup paperSize="9" scale="92" orientation="portrait" r:id="rId1"/>
  <rowBreaks count="2" manualBreakCount="2">
    <brk id="12" max="1" man="1"/>
    <brk id="26" max="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dimension ref="A2:B58"/>
  <sheetViews>
    <sheetView view="pageBreakPreview" topLeftCell="A38" workbookViewId="0">
      <selection activeCell="B60" sqref="B60"/>
    </sheetView>
  </sheetViews>
  <sheetFormatPr defaultColWidth="9.125" defaultRowHeight="13.2"/>
  <cols>
    <col min="1" max="1" width="6.75" style="32" customWidth="1"/>
    <col min="2" max="2" width="84.75" style="32" customWidth="1"/>
    <col min="3" max="16384" width="9.125" style="32"/>
  </cols>
  <sheetData>
    <row r="2" spans="1:2">
      <c r="A2" s="31" t="s">
        <v>126</v>
      </c>
      <c r="B2" s="31" t="s">
        <v>127</v>
      </c>
    </row>
    <row r="4" spans="1:2">
      <c r="A4" s="33" t="s">
        <v>256</v>
      </c>
      <c r="B4" s="33" t="s">
        <v>284</v>
      </c>
    </row>
    <row r="6" spans="1:2">
      <c r="B6" s="30" t="s">
        <v>128</v>
      </c>
    </row>
    <row r="7" spans="1:2" ht="26.4">
      <c r="B7" s="30" t="s">
        <v>129</v>
      </c>
    </row>
    <row r="8" spans="1:2">
      <c r="B8" s="30" t="s">
        <v>130</v>
      </c>
    </row>
    <row r="9" spans="1:2">
      <c r="B9" s="30" t="s">
        <v>131</v>
      </c>
    </row>
    <row r="10" spans="1:2">
      <c r="B10" s="32" t="s">
        <v>22</v>
      </c>
    </row>
    <row r="11" spans="1:2">
      <c r="B11" s="32" t="s">
        <v>23</v>
      </c>
    </row>
    <row r="13" spans="1:2">
      <c r="B13" s="30" t="s">
        <v>132</v>
      </c>
    </row>
    <row r="14" spans="1:2" ht="39.6">
      <c r="B14" s="30" t="s">
        <v>133</v>
      </c>
    </row>
    <row r="15" spans="1:2">
      <c r="B15" s="30" t="s">
        <v>134</v>
      </c>
    </row>
    <row r="16" spans="1:2">
      <c r="B16" s="30" t="s">
        <v>135</v>
      </c>
    </row>
    <row r="17" spans="2:2">
      <c r="B17" s="30" t="s">
        <v>136</v>
      </c>
    </row>
    <row r="18" spans="2:2">
      <c r="B18" s="30" t="s">
        <v>137</v>
      </c>
    </row>
    <row r="19" spans="2:2">
      <c r="B19" s="30" t="s">
        <v>138</v>
      </c>
    </row>
    <row r="20" spans="2:2">
      <c r="B20" s="30" t="s">
        <v>139</v>
      </c>
    </row>
    <row r="21" spans="2:2">
      <c r="B21" s="30" t="s">
        <v>140</v>
      </c>
    </row>
    <row r="22" spans="2:2">
      <c r="B22" s="30" t="s">
        <v>141</v>
      </c>
    </row>
    <row r="23" spans="2:2" ht="26.4">
      <c r="B23" s="30" t="s">
        <v>142</v>
      </c>
    </row>
    <row r="24" spans="2:2" ht="26.4">
      <c r="B24" s="30" t="s">
        <v>143</v>
      </c>
    </row>
    <row r="26" spans="2:2">
      <c r="B26" s="30" t="s">
        <v>144</v>
      </c>
    </row>
    <row r="27" spans="2:2">
      <c r="B27" s="30" t="s">
        <v>128</v>
      </c>
    </row>
    <row r="28" spans="2:2" ht="26.4">
      <c r="B28" s="30" t="s">
        <v>145</v>
      </c>
    </row>
    <row r="29" spans="2:2">
      <c r="B29" s="30" t="s">
        <v>130</v>
      </c>
    </row>
    <row r="30" spans="2:2">
      <c r="B30" s="30" t="s">
        <v>131</v>
      </c>
    </row>
    <row r="31" spans="2:2" ht="39.6">
      <c r="B31" s="30" t="s">
        <v>146</v>
      </c>
    </row>
    <row r="33" spans="2:2">
      <c r="B33" s="30" t="s">
        <v>147</v>
      </c>
    </row>
    <row r="34" spans="2:2">
      <c r="B34" s="30" t="s">
        <v>0</v>
      </c>
    </row>
    <row r="35" spans="2:2">
      <c r="B35" s="30" t="s">
        <v>1</v>
      </c>
    </row>
    <row r="36" spans="2:2">
      <c r="B36" s="30" t="s">
        <v>2</v>
      </c>
    </row>
    <row r="37" spans="2:2">
      <c r="B37" s="30" t="s">
        <v>3</v>
      </c>
    </row>
    <row r="38" spans="2:2" ht="39.6">
      <c r="B38" s="30" t="s">
        <v>4</v>
      </c>
    </row>
    <row r="39" spans="2:2">
      <c r="B39" s="30" t="s">
        <v>5</v>
      </c>
    </row>
    <row r="40" spans="2:2">
      <c r="B40" s="30" t="s">
        <v>6</v>
      </c>
    </row>
    <row r="41" spans="2:2">
      <c r="B41" s="30" t="s">
        <v>7</v>
      </c>
    </row>
    <row r="42" spans="2:2" ht="39.6">
      <c r="B42" s="30" t="s">
        <v>8</v>
      </c>
    </row>
    <row r="43" spans="2:2" ht="26.4">
      <c r="B43" s="30" t="s">
        <v>9</v>
      </c>
    </row>
    <row r="44" spans="2:2" ht="26.4">
      <c r="B44" s="30" t="s">
        <v>10</v>
      </c>
    </row>
    <row r="45" spans="2:2" ht="26.4">
      <c r="B45" s="30" t="s">
        <v>11</v>
      </c>
    </row>
    <row r="46" spans="2:2" ht="276" customHeight="1">
      <c r="B46" s="30" t="s">
        <v>358</v>
      </c>
    </row>
    <row r="47" spans="2:2" ht="171.6">
      <c r="B47" s="30" t="s">
        <v>255</v>
      </c>
    </row>
    <row r="48" spans="2:2" ht="39.6">
      <c r="B48" s="32" t="s">
        <v>155</v>
      </c>
    </row>
    <row r="49" spans="2:2">
      <c r="B49" s="30" t="s">
        <v>12</v>
      </c>
    </row>
    <row r="50" spans="2:2">
      <c r="B50" s="30" t="s">
        <v>13</v>
      </c>
    </row>
    <row r="51" spans="2:2">
      <c r="B51" s="30" t="s">
        <v>14</v>
      </c>
    </row>
    <row r="52" spans="2:2">
      <c r="B52" s="30" t="s">
        <v>15</v>
      </c>
    </row>
    <row r="53" spans="2:2">
      <c r="B53" s="30" t="s">
        <v>16</v>
      </c>
    </row>
    <row r="54" spans="2:2">
      <c r="B54" s="30" t="s">
        <v>17</v>
      </c>
    </row>
    <row r="55" spans="2:2">
      <c r="B55" s="30" t="s">
        <v>18</v>
      </c>
    </row>
    <row r="56" spans="2:2">
      <c r="B56" s="30" t="s">
        <v>19</v>
      </c>
    </row>
    <row r="57" spans="2:2">
      <c r="B57" s="30" t="s">
        <v>20</v>
      </c>
    </row>
    <row r="58" spans="2:2">
      <c r="B58" s="30" t="s">
        <v>21</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2:B64"/>
  <sheetViews>
    <sheetView view="pageBreakPreview" topLeftCell="A28" workbookViewId="0">
      <selection activeCell="B60" sqref="B60"/>
    </sheetView>
  </sheetViews>
  <sheetFormatPr defaultColWidth="9.125" defaultRowHeight="13.2"/>
  <cols>
    <col min="1" max="1" width="6.75" style="32" customWidth="1"/>
    <col min="2" max="2" width="84.75" style="32" customWidth="1"/>
    <col min="3" max="16384" width="9.125" style="32"/>
  </cols>
  <sheetData>
    <row r="2" spans="1:2">
      <c r="A2" s="31" t="s">
        <v>126</v>
      </c>
      <c r="B2" s="31" t="s">
        <v>127</v>
      </c>
    </row>
    <row r="3" spans="1:2" ht="13.8">
      <c r="A3" s="34"/>
      <c r="B3" s="34"/>
    </row>
    <row r="4" spans="1:2">
      <c r="A4" s="33" t="s">
        <v>285</v>
      </c>
      <c r="B4" s="33" t="s">
        <v>334</v>
      </c>
    </row>
    <row r="6" spans="1:2">
      <c r="B6" s="30" t="s">
        <v>128</v>
      </c>
    </row>
    <row r="7" spans="1:2" ht="26.4">
      <c r="B7" s="32" t="s">
        <v>24</v>
      </c>
    </row>
    <row r="8" spans="1:2" ht="26.4">
      <c r="B8" s="32" t="s">
        <v>25</v>
      </c>
    </row>
    <row r="9" spans="1:2" ht="30.75" customHeight="1">
      <c r="B9" s="30" t="s">
        <v>64</v>
      </c>
    </row>
    <row r="10" spans="1:2" ht="26.4">
      <c r="B10" s="32" t="s">
        <v>26</v>
      </c>
    </row>
    <row r="11" spans="1:2">
      <c r="B11" s="32" t="s">
        <v>27</v>
      </c>
    </row>
    <row r="12" spans="1:2">
      <c r="B12" s="32" t="s">
        <v>28</v>
      </c>
    </row>
    <row r="13" spans="1:2">
      <c r="B13" s="32" t="s">
        <v>29</v>
      </c>
    </row>
    <row r="14" spans="1:2">
      <c r="B14" s="30" t="s">
        <v>130</v>
      </c>
    </row>
    <row r="15" spans="1:2">
      <c r="B15" s="32" t="s">
        <v>22</v>
      </c>
    </row>
    <row r="16" spans="1:2">
      <c r="B16" s="32" t="s">
        <v>23</v>
      </c>
    </row>
    <row r="18" spans="2:2">
      <c r="B18" s="30" t="s">
        <v>30</v>
      </c>
    </row>
    <row r="19" spans="2:2">
      <c r="B19" s="30" t="s">
        <v>147</v>
      </c>
    </row>
    <row r="20" spans="2:2" ht="26.4">
      <c r="B20" s="32" t="s">
        <v>31</v>
      </c>
    </row>
    <row r="21" spans="2:2" ht="26.4">
      <c r="B21" s="32" t="s">
        <v>32</v>
      </c>
    </row>
    <row r="22" spans="2:2" ht="26.4">
      <c r="B22" s="32" t="s">
        <v>33</v>
      </c>
    </row>
    <row r="23" spans="2:2" ht="26.25" customHeight="1">
      <c r="B23" s="32" t="s">
        <v>34</v>
      </c>
    </row>
    <row r="24" spans="2:2" ht="39.6">
      <c r="B24" s="32" t="s">
        <v>35</v>
      </c>
    </row>
    <row r="25" spans="2:2" ht="26.4">
      <c r="B25" s="32" t="s">
        <v>36</v>
      </c>
    </row>
    <row r="26" spans="2:2" ht="26.4">
      <c r="B26" s="32" t="s">
        <v>37</v>
      </c>
    </row>
    <row r="27" spans="2:2" ht="26.4">
      <c r="B27" s="32" t="s">
        <v>38</v>
      </c>
    </row>
    <row r="28" spans="2:2">
      <c r="B28" s="32" t="s">
        <v>39</v>
      </c>
    </row>
    <row r="29" spans="2:2">
      <c r="B29" s="30"/>
    </row>
    <row r="30" spans="2:2">
      <c r="B30" s="32" t="s">
        <v>40</v>
      </c>
    </row>
    <row r="31" spans="2:2">
      <c r="B31" s="30" t="s">
        <v>128</v>
      </c>
    </row>
    <row r="32" spans="2:2" ht="26.4">
      <c r="B32" s="32" t="s">
        <v>41</v>
      </c>
    </row>
    <row r="33" spans="2:2" ht="26.4">
      <c r="B33" s="32" t="s">
        <v>42</v>
      </c>
    </row>
    <row r="34" spans="2:2">
      <c r="B34" s="32" t="s">
        <v>43</v>
      </c>
    </row>
    <row r="35" spans="2:2">
      <c r="B35" s="32" t="s">
        <v>44</v>
      </c>
    </row>
    <row r="36" spans="2:2" ht="26.4">
      <c r="B36" s="32" t="s">
        <v>45</v>
      </c>
    </row>
    <row r="37" spans="2:2">
      <c r="B37" s="32" t="s">
        <v>46</v>
      </c>
    </row>
    <row r="38" spans="2:2">
      <c r="B38" s="32" t="s">
        <v>47</v>
      </c>
    </row>
    <row r="39" spans="2:2">
      <c r="B39" s="32" t="s">
        <v>48</v>
      </c>
    </row>
    <row r="40" spans="2:2">
      <c r="B40" s="32" t="s">
        <v>49</v>
      </c>
    </row>
    <row r="41" spans="2:2" ht="26.4">
      <c r="B41" s="32" t="s">
        <v>50</v>
      </c>
    </row>
    <row r="42" spans="2:2">
      <c r="B42" s="32" t="s">
        <v>147</v>
      </c>
    </row>
    <row r="43" spans="2:2">
      <c r="B43" s="32" t="s">
        <v>51</v>
      </c>
    </row>
    <row r="44" spans="2:2">
      <c r="B44" s="32" t="s">
        <v>52</v>
      </c>
    </row>
    <row r="45" spans="2:2">
      <c r="B45" s="32" t="s">
        <v>53</v>
      </c>
    </row>
    <row r="46" spans="2:2">
      <c r="B46" s="32" t="s">
        <v>65</v>
      </c>
    </row>
    <row r="47" spans="2:2" ht="26.4">
      <c r="B47" s="32" t="s">
        <v>54</v>
      </c>
    </row>
    <row r="48" spans="2:2" ht="26.4">
      <c r="B48" s="32" t="s">
        <v>66</v>
      </c>
    </row>
    <row r="50" spans="2:2" ht="39.6">
      <c r="B50" s="32" t="s">
        <v>155</v>
      </c>
    </row>
    <row r="52" spans="2:2">
      <c r="B52" s="32" t="s">
        <v>12</v>
      </c>
    </row>
    <row r="53" spans="2:2">
      <c r="B53" s="30"/>
    </row>
    <row r="54" spans="2:2">
      <c r="B54" s="32" t="s">
        <v>55</v>
      </c>
    </row>
    <row r="55" spans="2:2">
      <c r="B55" s="32" t="s">
        <v>56</v>
      </c>
    </row>
    <row r="56" spans="2:2">
      <c r="B56" s="32" t="s">
        <v>57</v>
      </c>
    </row>
    <row r="57" spans="2:2">
      <c r="B57" s="32" t="s">
        <v>58</v>
      </c>
    </row>
    <row r="58" spans="2:2">
      <c r="B58" s="32" t="s">
        <v>59</v>
      </c>
    </row>
    <row r="59" spans="2:2">
      <c r="B59" s="32" t="s">
        <v>60</v>
      </c>
    </row>
    <row r="60" spans="2:2">
      <c r="B60" s="30"/>
    </row>
    <row r="61" spans="2:2" ht="26.4">
      <c r="B61" s="31" t="s">
        <v>61</v>
      </c>
    </row>
    <row r="62" spans="2:2" ht="26.4">
      <c r="B62" s="31" t="s">
        <v>62</v>
      </c>
    </row>
    <row r="63" spans="2:2">
      <c r="B63" s="31"/>
    </row>
    <row r="64" spans="2:2">
      <c r="B64" s="31" t="s">
        <v>63</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24</vt:i4>
      </vt:variant>
    </vt:vector>
  </HeadingPairs>
  <TitlesOfParts>
    <vt:vector size="41" baseType="lpstr">
      <vt:lpstr>ZAJEDNIČKI OBRAČUNSKI UVJETI</vt:lpstr>
      <vt:lpstr>1 OPĆI UVJETI PRIPREMNI</vt:lpstr>
      <vt:lpstr>2 OPĆI UVJETI ZEMLJANI</vt:lpstr>
      <vt:lpstr>3 OPĆI UVJETI AB I BETONSKI</vt:lpstr>
      <vt:lpstr>NASLOVNICA</vt:lpstr>
      <vt:lpstr>SVEUKUPNA REKAPITULACIJA</vt:lpstr>
      <vt:lpstr>4 OPĆI UVJETI BRAVARSKI</vt:lpstr>
      <vt:lpstr>5 OPĆI UVIJETI ZIDARSKI</vt:lpstr>
      <vt:lpstr>6 OPĆI UVIJETI IZOLATERSKI</vt:lpstr>
      <vt:lpstr>I. GRAĐEVINSKO-OBRTNIČKI</vt:lpstr>
      <vt:lpstr>III. VOD., ODV. I HIDR. MREŽA</vt:lpstr>
      <vt:lpstr>IV. GRIJ., HLAĐ., VENT.</vt:lpstr>
      <vt:lpstr>V. INSTALACIJA PLINA</vt:lpstr>
      <vt:lpstr>VI. ELEKTROINSTALACIJE</vt:lpstr>
      <vt:lpstr>VII. VATRODOJAVA I ODIMLJ.</vt:lpstr>
      <vt:lpstr>VIII. SPRINKLER</vt:lpstr>
      <vt:lpstr>IX. DIZALO</vt:lpstr>
      <vt:lpstr>NASLOVNICA!_Hlk519582290</vt:lpstr>
      <vt:lpstr>'2 OPĆI UVJETI ZEMLJANI'!Print_Area</vt:lpstr>
      <vt:lpstr>'3 OPĆI UVJETI AB I BETONSKI'!Print_Area</vt:lpstr>
      <vt:lpstr>'4 OPĆI UVJETI BRAVARSKI'!Print_Area</vt:lpstr>
      <vt:lpstr>'6 OPĆI UVIJETI IZOLATERSKI'!Print_Area</vt:lpstr>
      <vt:lpstr>'I. GRAĐEVINSKO-OBRTNIČKI'!Print_Area</vt:lpstr>
      <vt:lpstr>'III. VOD., ODV. I HIDR. MREŽA'!Print_Area</vt:lpstr>
      <vt:lpstr>'IV. GRIJ., HLAĐ., VENT.'!Print_Area</vt:lpstr>
      <vt:lpstr>'IX. DIZALO'!Print_Area</vt:lpstr>
      <vt:lpstr>NASLOVNICA!Print_Area</vt:lpstr>
      <vt:lpstr>'SVEUKUPNA REKAPITULACIJA'!Print_Area</vt:lpstr>
      <vt:lpstr>'V. INSTALACIJA PLINA'!Print_Area</vt:lpstr>
      <vt:lpstr>'VI. ELEKTROINSTALACIJE'!Print_Area</vt:lpstr>
      <vt:lpstr>'VII. VATRODOJAVA I ODIMLJ.'!Print_Area</vt:lpstr>
      <vt:lpstr>'VIII. SPRINKLER'!Print_Area</vt:lpstr>
      <vt:lpstr>'ZAJEDNIČKI OBRAČUNSKI UVJETI'!Print_Area</vt:lpstr>
      <vt:lpstr>'I. GRAĐEVINSKO-OBRTNIČKI'!Print_Titles</vt:lpstr>
      <vt:lpstr>'III. VOD., ODV. I HIDR. MREŽA'!Print_Titles</vt:lpstr>
      <vt:lpstr>'IV. GRIJ., HLAĐ., VENT.'!Print_Titles</vt:lpstr>
      <vt:lpstr>'IX. DIZALO'!Print_Titles</vt:lpstr>
      <vt:lpstr>'V. INSTALACIJA PLINA'!Print_Titles</vt:lpstr>
      <vt:lpstr>'VI. ELEKTROINSTALACIJE'!Print_Titles</vt:lpstr>
      <vt:lpstr>'VII. VATRODOJAVA I ODIMLJ.'!Print_Titles</vt:lpstr>
      <vt:lpstr>'VIII. SPRINKLER'!Print_Titles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erohlik</cp:lastModifiedBy>
  <cp:lastPrinted>2021-12-29T13:22:01Z</cp:lastPrinted>
  <dcterms:created xsi:type="dcterms:W3CDTF">2013-07-09T09:09:41Z</dcterms:created>
  <dcterms:modified xsi:type="dcterms:W3CDTF">2022-01-08T14:23:40Z</dcterms:modified>
</cp:coreProperties>
</file>